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tables/table20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5.xml" ContentType="application/vnd.openxmlformats-officedocument.drawing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חוברת_עבודה_זו"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workbookProtection lockStructure="1"/>
  <bookViews>
    <workbookView xWindow="0" yWindow="0" windowWidth="7476" windowHeight="5412" tabRatio="808"/>
  </bookViews>
  <sheets>
    <sheet name="הוראות " sheetId="28" r:id="rId1"/>
    <sheet name="רשימת הסעיפים" sheetId="26" r:id="rId2"/>
    <sheet name="שיקוף הוצאות והכנסות" sheetId="27" r:id="rId3"/>
    <sheet name="שיקוף חובות ונכסים" sheetId="44" r:id="rId4"/>
    <sheet name="חודש א" sheetId="30" r:id="rId5"/>
    <sheet name="ב" sheetId="31" r:id="rId6"/>
    <sheet name="ג" sheetId="32" r:id="rId7"/>
    <sheet name="ד" sheetId="33" r:id="rId8"/>
    <sheet name="ה" sheetId="34" r:id="rId9"/>
    <sheet name="ו" sheetId="35" r:id="rId10"/>
    <sheet name="ז" sheetId="36" r:id="rId11"/>
    <sheet name="ח" sheetId="37" r:id="rId12"/>
    <sheet name="ט" sheetId="38" r:id="rId13"/>
    <sheet name="י" sheetId="39" r:id="rId14"/>
    <sheet name="יא" sheetId="40" r:id="rId15"/>
    <sheet name="יב" sheetId="41" r:id="rId16"/>
    <sheet name="סיכום שנתי" sheetId="42" r:id="rId17"/>
    <sheet name="ליבוא מהתוכנה" sheetId="25" r:id="rId18"/>
    <sheet name="היסטוריית גירסאות" sheetId="10" state="hidden" r:id="rId19"/>
  </sheets>
  <externalReferences>
    <externalReference r:id="rId20"/>
  </externalReferences>
  <definedNames>
    <definedName name="_xlnm._FilterDatabase" localSheetId="17" hidden="1">'ליבוא מהתוכנה'!$CX$1:$CZ$103</definedName>
    <definedName name="_xlnm._FilterDatabase" localSheetId="16" hidden="1">'סיכום שנתי'!$B$1:$B$406</definedName>
    <definedName name="_xlnm._FilterDatabase" localSheetId="2" hidden="1">'שיקוף הוצאות והכנסות'!$A$7:$E$7</definedName>
    <definedName name="BlanksRangeExp">'רשימת הסעיפים'!$AA$4:$AA$322</definedName>
    <definedName name="BlanksRangeInc">'רשימת הסעיפים'!$AB$4:$AB$63</definedName>
    <definedName name="ExpCare">טבלה11[טיפוח]</definedName>
    <definedName name="ExpCloth">טבלה8[ביגוד והנעלה]</definedName>
    <definedName name="ExpCom">טבלה17[תקשורת]</definedName>
    <definedName name="ExpCommit">טבלה19[התחייבויות]</definedName>
    <definedName name="ExpEdu">טבלה12[חינוך]</definedName>
    <definedName name="ExpEvents">טבלה13[אירועים, תרומות, צרכי דת]</definedName>
    <definedName name="ExpFamily">טבלה16[משפחה]</definedName>
    <definedName name="ExpFin">טבלה21[פיננסים]</definedName>
    <definedName name="ExpFood">טבלה4[מזון ופארמה]</definedName>
    <definedName name="ExpHealth">טבלה14[בריאות]</definedName>
    <definedName name="ExpHobby">טבלה7[פנאי, בילוי ותחביבים]</definedName>
    <definedName name="ExpHome">טבלה10[אחזקת בית]</definedName>
    <definedName name="ExpHomeCont">טבלה9[תכולת בית]</definedName>
    <definedName name="ExpHousing">טבלה18[דיור]</definedName>
    <definedName name="ExpMainList">'רשימת הסעיפים'!$A$1:$P$1</definedName>
    <definedName name="ExpProp">טבלה20[נכסים]</definedName>
    <definedName name="ExpTransp">טבלה15[תחבורה]</definedName>
    <definedName name="IncAllow">טבלה23[קצבאות]</definedName>
    <definedName name="IncMainList">'רשימת הסעיפים'!$Q$1:$S$1</definedName>
    <definedName name="IncMisc">טבלה24[הכנסות שונות]</definedName>
    <definedName name="IncSal">טבלה22[שכר]</definedName>
    <definedName name="NoBlanksExp">'רשימת הסעיפים'!$AC$3:$AC$322</definedName>
    <definedName name="NoBlanksInc">'רשימת הסעיפים'!$AD$3:$AD$62</definedName>
    <definedName name="נכסים">'שיקוף חובות ונכסים'!$S$36:$S$51</definedName>
  </definedNames>
  <calcPr calcId="162913"/>
</workbook>
</file>

<file path=xl/calcChain.xml><?xml version="1.0" encoding="utf-8"?>
<calcChain xmlns="http://schemas.openxmlformats.org/spreadsheetml/2006/main">
  <c r="S28" i="44" l="1"/>
  <c r="S27" i="44"/>
  <c r="S26" i="44"/>
  <c r="S25" i="44"/>
  <c r="S24" i="44"/>
  <c r="S23" i="44"/>
  <c r="S22" i="44"/>
  <c r="S21" i="44"/>
  <c r="S20" i="44"/>
  <c r="S19" i="44"/>
  <c r="S18" i="44"/>
  <c r="S17" i="44"/>
  <c r="S16" i="44"/>
  <c r="S15" i="44"/>
  <c r="S14" i="44"/>
  <c r="S13" i="44"/>
  <c r="S12" i="44"/>
  <c r="S11" i="44"/>
  <c r="S10" i="44"/>
  <c r="S9" i="44"/>
  <c r="S29" i="44" l="1"/>
  <c r="M387" i="30"/>
  <c r="M386" i="30"/>
  <c r="M385" i="30"/>
  <c r="M384" i="30"/>
  <c r="M383" i="30"/>
  <c r="M382" i="30"/>
  <c r="M381" i="30"/>
  <c r="M380" i="30"/>
  <c r="M379" i="30"/>
  <c r="M378" i="30"/>
  <c r="M377" i="30"/>
  <c r="M376" i="30"/>
  <c r="M375" i="30"/>
  <c r="M374" i="30"/>
  <c r="M373" i="30"/>
  <c r="M372" i="30"/>
  <c r="M371" i="30"/>
  <c r="M370" i="30"/>
  <c r="M369" i="30"/>
  <c r="M368" i="30"/>
  <c r="M367" i="30"/>
  <c r="M366" i="30"/>
  <c r="M365" i="30"/>
  <c r="M364" i="30"/>
  <c r="M363" i="30"/>
  <c r="M362" i="30"/>
  <c r="M361" i="30"/>
  <c r="M360" i="30"/>
  <c r="M359" i="30"/>
  <c r="M358" i="30"/>
  <c r="M357" i="30"/>
  <c r="M356" i="30"/>
  <c r="M355" i="30"/>
  <c r="M354" i="30"/>
  <c r="M353" i="30"/>
  <c r="M352" i="30"/>
  <c r="M351" i="30"/>
  <c r="M350" i="30"/>
  <c r="M349" i="30"/>
  <c r="M348" i="30"/>
  <c r="M347" i="30"/>
  <c r="M346" i="30"/>
  <c r="M345" i="30"/>
  <c r="M344" i="30"/>
  <c r="M343" i="30"/>
  <c r="M342" i="30"/>
  <c r="M341" i="30"/>
  <c r="M340" i="30"/>
  <c r="M339" i="30"/>
  <c r="M338" i="30"/>
  <c r="M337" i="30"/>
  <c r="M336" i="30"/>
  <c r="M335" i="30"/>
  <c r="M334" i="30"/>
  <c r="M333" i="30"/>
  <c r="M332" i="30"/>
  <c r="M331" i="30"/>
  <c r="M330" i="30"/>
  <c r="M329" i="30"/>
  <c r="M328" i="30"/>
  <c r="M327" i="30"/>
  <c r="M326" i="30"/>
  <c r="M325" i="30"/>
  <c r="M324" i="30"/>
  <c r="M323" i="30"/>
  <c r="M322" i="30"/>
  <c r="M321" i="30"/>
  <c r="M320" i="30"/>
  <c r="M319" i="30"/>
  <c r="M318" i="30"/>
  <c r="M317" i="30"/>
  <c r="M316" i="30"/>
  <c r="M315" i="30"/>
  <c r="M314" i="30"/>
  <c r="M313" i="30"/>
  <c r="M312" i="30"/>
  <c r="M311" i="30"/>
  <c r="M310" i="30"/>
  <c r="M309" i="30"/>
  <c r="M308" i="30"/>
  <c r="M307" i="30"/>
  <c r="M306" i="30"/>
  <c r="M305" i="30"/>
  <c r="M304" i="30"/>
  <c r="M303" i="30"/>
  <c r="M302" i="30"/>
  <c r="M301" i="30"/>
  <c r="M300" i="30"/>
  <c r="M299" i="30"/>
  <c r="M298" i="30"/>
  <c r="M297" i="30"/>
  <c r="M296" i="30"/>
  <c r="M295" i="30"/>
  <c r="M294" i="30"/>
  <c r="M293" i="30"/>
  <c r="M292" i="30"/>
  <c r="M291" i="30"/>
  <c r="M290" i="30"/>
  <c r="M289" i="30"/>
  <c r="M288" i="30"/>
  <c r="M287" i="30"/>
  <c r="M286" i="30"/>
  <c r="M285" i="30"/>
  <c r="M284" i="30"/>
  <c r="M283" i="30"/>
  <c r="M282" i="30"/>
  <c r="M281" i="30"/>
  <c r="M280" i="30"/>
  <c r="M279" i="30"/>
  <c r="M278" i="30"/>
  <c r="M277" i="30"/>
  <c r="M276" i="30"/>
  <c r="M275" i="30"/>
  <c r="M274" i="30"/>
  <c r="M273" i="30"/>
  <c r="M272" i="30"/>
  <c r="M271" i="30"/>
  <c r="M270" i="30"/>
  <c r="M269" i="30"/>
  <c r="M268" i="30"/>
  <c r="M267" i="30"/>
  <c r="M266" i="30"/>
  <c r="M265" i="30"/>
  <c r="M264" i="30"/>
  <c r="M263" i="30"/>
  <c r="M262" i="30"/>
  <c r="M261" i="30"/>
  <c r="M260" i="30"/>
  <c r="M259" i="30"/>
  <c r="M258" i="30"/>
  <c r="M257" i="30"/>
  <c r="M256" i="30"/>
  <c r="M255" i="30"/>
  <c r="M254" i="30"/>
  <c r="M253" i="30"/>
  <c r="M252" i="30"/>
  <c r="M251" i="30"/>
  <c r="M250" i="30"/>
  <c r="M249" i="30"/>
  <c r="M248" i="30"/>
  <c r="M247" i="30"/>
  <c r="M246" i="30"/>
  <c r="M245" i="30"/>
  <c r="M244" i="30"/>
  <c r="M243" i="30"/>
  <c r="M242" i="30"/>
  <c r="M241" i="30"/>
  <c r="M240" i="30"/>
  <c r="M239" i="30"/>
  <c r="M238" i="30"/>
  <c r="M237" i="30"/>
  <c r="M236" i="30"/>
  <c r="M235" i="30"/>
  <c r="M234" i="30"/>
  <c r="M233" i="30"/>
  <c r="M232" i="30"/>
  <c r="M231" i="30"/>
  <c r="M230" i="30"/>
  <c r="M229" i="30"/>
  <c r="M228" i="30"/>
  <c r="M227" i="30"/>
  <c r="M226" i="30"/>
  <c r="M225" i="30"/>
  <c r="M224" i="30"/>
  <c r="M223" i="30"/>
  <c r="M222" i="30"/>
  <c r="M221" i="30"/>
  <c r="M220" i="30"/>
  <c r="M219" i="30"/>
  <c r="M218" i="30"/>
  <c r="M217" i="30"/>
  <c r="M216" i="30"/>
  <c r="M215" i="30"/>
  <c r="M214" i="30"/>
  <c r="M213" i="30"/>
  <c r="M212" i="30"/>
  <c r="M211" i="30"/>
  <c r="M210" i="30"/>
  <c r="M209" i="30"/>
  <c r="M208" i="30"/>
  <c r="M207" i="30"/>
  <c r="M206" i="30"/>
  <c r="M205" i="30"/>
  <c r="M204" i="30"/>
  <c r="M203" i="30"/>
  <c r="M202" i="30"/>
  <c r="M201" i="30"/>
  <c r="M200" i="30"/>
  <c r="M199" i="30"/>
  <c r="M198" i="30"/>
  <c r="M197" i="30"/>
  <c r="M196" i="30"/>
  <c r="M195" i="30"/>
  <c r="M194" i="30"/>
  <c r="M193" i="30"/>
  <c r="M192" i="30"/>
  <c r="M191" i="30"/>
  <c r="M190" i="30"/>
  <c r="M189" i="30"/>
  <c r="M188" i="30"/>
  <c r="M187" i="30"/>
  <c r="M186" i="30"/>
  <c r="M185" i="30"/>
  <c r="M184" i="30"/>
  <c r="M183" i="30"/>
  <c r="M182" i="30"/>
  <c r="M181" i="30"/>
  <c r="M180" i="30"/>
  <c r="M179" i="30"/>
  <c r="M178" i="30"/>
  <c r="M177" i="30"/>
  <c r="M176" i="30"/>
  <c r="M175" i="30"/>
  <c r="M174" i="30"/>
  <c r="M173" i="30"/>
  <c r="M172" i="30"/>
  <c r="M171" i="30"/>
  <c r="M170" i="30"/>
  <c r="M169" i="30"/>
  <c r="M168" i="30"/>
  <c r="M167" i="30"/>
  <c r="M166" i="30"/>
  <c r="M165" i="30"/>
  <c r="M164" i="30"/>
  <c r="M163" i="30"/>
  <c r="M162" i="30"/>
  <c r="M161" i="30"/>
  <c r="M160" i="30"/>
  <c r="M159" i="30"/>
  <c r="M158" i="30"/>
  <c r="M157" i="30"/>
  <c r="M156" i="30"/>
  <c r="M155" i="30"/>
  <c r="M154" i="30"/>
  <c r="M153" i="30"/>
  <c r="M152" i="30"/>
  <c r="M151" i="30"/>
  <c r="M150" i="30"/>
  <c r="M149" i="30"/>
  <c r="M148" i="30"/>
  <c r="M147" i="30"/>
  <c r="M146" i="30"/>
  <c r="M145" i="30"/>
  <c r="M144" i="30"/>
  <c r="M143" i="30"/>
  <c r="M142" i="30"/>
  <c r="M141" i="30"/>
  <c r="M140" i="30"/>
  <c r="M139" i="30"/>
  <c r="M138" i="30"/>
  <c r="M137" i="30"/>
  <c r="M136" i="30"/>
  <c r="M135" i="30"/>
  <c r="M134" i="30"/>
  <c r="M133" i="30"/>
  <c r="M132" i="30"/>
  <c r="M131" i="30"/>
  <c r="M130" i="30"/>
  <c r="M129" i="30"/>
  <c r="M128" i="30"/>
  <c r="M127" i="30"/>
  <c r="M126" i="30"/>
  <c r="M125" i="30"/>
  <c r="M124" i="30"/>
  <c r="M123" i="30"/>
  <c r="M122" i="30"/>
  <c r="M121" i="30"/>
  <c r="M120" i="30"/>
  <c r="M119" i="30"/>
  <c r="M118" i="30"/>
  <c r="M117" i="30"/>
  <c r="M116" i="30"/>
  <c r="M115" i="30"/>
  <c r="M114" i="30"/>
  <c r="M113" i="30"/>
  <c r="M112" i="30"/>
  <c r="M111" i="30"/>
  <c r="M110" i="30"/>
  <c r="M109" i="30"/>
  <c r="M108" i="30"/>
  <c r="M107" i="30"/>
  <c r="M106" i="30"/>
  <c r="M105" i="30"/>
  <c r="M104" i="30"/>
  <c r="M103" i="30"/>
  <c r="M102" i="30"/>
  <c r="M101" i="30"/>
  <c r="M100" i="30"/>
  <c r="M99" i="30"/>
  <c r="M98" i="30"/>
  <c r="M97" i="30"/>
  <c r="M96" i="30"/>
  <c r="M95" i="30"/>
  <c r="M94" i="30"/>
  <c r="M93" i="30"/>
  <c r="M92" i="30"/>
  <c r="M91" i="30"/>
  <c r="M90" i="30"/>
  <c r="M89" i="30"/>
  <c r="M88" i="30"/>
  <c r="M87" i="30"/>
  <c r="M86" i="30"/>
  <c r="M85" i="30"/>
  <c r="M84" i="30"/>
  <c r="M83" i="30"/>
  <c r="M82" i="30"/>
  <c r="M81" i="30"/>
  <c r="M80" i="30"/>
  <c r="M79" i="30"/>
  <c r="M78" i="30"/>
  <c r="M77" i="30"/>
  <c r="M76" i="30"/>
  <c r="M75" i="30"/>
  <c r="M74" i="30"/>
  <c r="M73" i="30"/>
  <c r="M72" i="30"/>
  <c r="M71" i="30"/>
  <c r="M70" i="30"/>
  <c r="M69" i="30"/>
  <c r="M66" i="30"/>
  <c r="M65" i="30"/>
  <c r="M64" i="30"/>
  <c r="M63" i="30"/>
  <c r="M62" i="30"/>
  <c r="M61" i="30"/>
  <c r="M60" i="30"/>
  <c r="M59" i="30"/>
  <c r="M58" i="30"/>
  <c r="M57" i="30"/>
  <c r="M56" i="30"/>
  <c r="M55" i="30"/>
  <c r="M54" i="30"/>
  <c r="M53" i="30"/>
  <c r="M52" i="30"/>
  <c r="M51" i="30"/>
  <c r="M50" i="30"/>
  <c r="M49" i="30"/>
  <c r="M48" i="30"/>
  <c r="M47" i="30"/>
  <c r="M46" i="30"/>
  <c r="M45" i="30"/>
  <c r="M44" i="30"/>
  <c r="M43" i="30"/>
  <c r="M42" i="30"/>
  <c r="M41" i="30"/>
  <c r="M40" i="30"/>
  <c r="M39" i="30"/>
  <c r="M38" i="30"/>
  <c r="M37" i="30"/>
  <c r="M36" i="30"/>
  <c r="M35" i="30"/>
  <c r="M34" i="30"/>
  <c r="M33" i="30"/>
  <c r="M32" i="30"/>
  <c r="M31" i="30"/>
  <c r="M30" i="30"/>
  <c r="M29" i="30"/>
  <c r="M28" i="30"/>
  <c r="M27" i="30"/>
  <c r="M26" i="30"/>
  <c r="M25" i="30"/>
  <c r="M24" i="30"/>
  <c r="M23" i="30"/>
  <c r="M22" i="30"/>
  <c r="M21" i="30"/>
  <c r="M20" i="30"/>
  <c r="M19" i="30"/>
  <c r="M18" i="30"/>
  <c r="M17" i="30"/>
  <c r="M16" i="30"/>
  <c r="M15" i="30"/>
  <c r="M14" i="30"/>
  <c r="M13" i="30"/>
  <c r="M12" i="30"/>
  <c r="M11" i="30"/>
  <c r="M10" i="30"/>
  <c r="M9" i="30"/>
  <c r="M8" i="30"/>
  <c r="M7" i="30"/>
  <c r="E7" i="27"/>
  <c r="B7" i="27"/>
  <c r="AK2" i="25" l="1"/>
  <c r="E2" i="25" l="1"/>
  <c r="F1" i="25"/>
  <c r="B404" i="42" l="1"/>
  <c r="B403" i="42"/>
  <c r="B402" i="42"/>
  <c r="B401" i="42"/>
  <c r="B400" i="42"/>
  <c r="B399" i="42"/>
  <c r="B398" i="42"/>
  <c r="B397" i="42"/>
  <c r="B396" i="42"/>
  <c r="B395" i="42"/>
  <c r="B394" i="42"/>
  <c r="B393" i="42"/>
  <c r="B392" i="42"/>
  <c r="B391" i="42"/>
  <c r="B390" i="42"/>
  <c r="B389" i="42"/>
  <c r="B388" i="42"/>
  <c r="B387" i="42"/>
  <c r="B386" i="42"/>
  <c r="B385" i="42"/>
  <c r="B384" i="42"/>
  <c r="B383" i="42"/>
  <c r="B382" i="42"/>
  <c r="B381" i="42"/>
  <c r="B380" i="42"/>
  <c r="B379" i="42"/>
  <c r="B378" i="42"/>
  <c r="B377" i="42"/>
  <c r="B376" i="42"/>
  <c r="B375" i="42"/>
  <c r="B374" i="42"/>
  <c r="B373" i="42"/>
  <c r="B372" i="42"/>
  <c r="B371" i="42"/>
  <c r="B370" i="42"/>
  <c r="B369" i="42"/>
  <c r="B368" i="42"/>
  <c r="B367" i="42"/>
  <c r="B366" i="42"/>
  <c r="B365" i="42"/>
  <c r="B364" i="42"/>
  <c r="B363" i="42"/>
  <c r="B362" i="42"/>
  <c r="B361" i="42"/>
  <c r="B360" i="42"/>
  <c r="B359" i="42"/>
  <c r="B358" i="42"/>
  <c r="B357" i="42"/>
  <c r="B356" i="42"/>
  <c r="B355" i="42"/>
  <c r="B354" i="42"/>
  <c r="B353" i="42"/>
  <c r="B352" i="42"/>
  <c r="B351" i="42"/>
  <c r="B350" i="42"/>
  <c r="B349" i="42"/>
  <c r="B348" i="42"/>
  <c r="B347" i="42"/>
  <c r="B346" i="42"/>
  <c r="B345" i="42"/>
  <c r="B344" i="42"/>
  <c r="B343" i="42"/>
  <c r="B342" i="42"/>
  <c r="B341" i="42"/>
  <c r="B340" i="42"/>
  <c r="B339" i="42"/>
  <c r="B338" i="42"/>
  <c r="B337" i="42"/>
  <c r="B336" i="42"/>
  <c r="B335" i="42"/>
  <c r="B334" i="42"/>
  <c r="B333" i="42"/>
  <c r="B332" i="42"/>
  <c r="B331" i="42"/>
  <c r="B330" i="42"/>
  <c r="B329" i="42"/>
  <c r="B328" i="42"/>
  <c r="B327" i="42"/>
  <c r="B326" i="42"/>
  <c r="B325" i="42"/>
  <c r="B324" i="42"/>
  <c r="B323" i="42"/>
  <c r="B322" i="42"/>
  <c r="B321" i="42"/>
  <c r="B320" i="42"/>
  <c r="B319" i="42"/>
  <c r="B318" i="42"/>
  <c r="B317" i="42"/>
  <c r="B316" i="42"/>
  <c r="B315" i="42"/>
  <c r="B314" i="42"/>
  <c r="B313" i="42"/>
  <c r="B312" i="42"/>
  <c r="B311" i="42"/>
  <c r="B310" i="42"/>
  <c r="B309" i="42"/>
  <c r="B308" i="42"/>
  <c r="B307" i="42"/>
  <c r="B306" i="42"/>
  <c r="B305" i="42"/>
  <c r="B304" i="42"/>
  <c r="B303" i="42"/>
  <c r="B302" i="42"/>
  <c r="B301" i="42"/>
  <c r="B300" i="42"/>
  <c r="B299" i="42"/>
  <c r="B298" i="42"/>
  <c r="B297" i="42"/>
  <c r="B296" i="42"/>
  <c r="B295" i="42"/>
  <c r="B294" i="42"/>
  <c r="B293" i="42"/>
  <c r="B292" i="42"/>
  <c r="B291" i="42"/>
  <c r="B290" i="42"/>
  <c r="B289" i="42"/>
  <c r="B288" i="42"/>
  <c r="B287" i="42"/>
  <c r="B286" i="42"/>
  <c r="B285" i="42"/>
  <c r="B284" i="42"/>
  <c r="B283" i="42"/>
  <c r="B282" i="42"/>
  <c r="B281" i="42"/>
  <c r="B280" i="42"/>
  <c r="B279" i="42"/>
  <c r="B278" i="42"/>
  <c r="B277" i="42"/>
  <c r="B276" i="42"/>
  <c r="B275" i="42"/>
  <c r="B274" i="42"/>
  <c r="B273" i="42"/>
  <c r="B272" i="42"/>
  <c r="B271" i="42"/>
  <c r="B270" i="42"/>
  <c r="B269" i="42"/>
  <c r="B268" i="42"/>
  <c r="B267" i="42"/>
  <c r="B266" i="42"/>
  <c r="B265" i="42"/>
  <c r="B264" i="42"/>
  <c r="B263" i="42"/>
  <c r="B262" i="42"/>
  <c r="B261" i="42"/>
  <c r="B260" i="42"/>
  <c r="B259" i="42"/>
  <c r="B258" i="42"/>
  <c r="B257" i="42"/>
  <c r="B256" i="42"/>
  <c r="B255" i="42"/>
  <c r="B254" i="42"/>
  <c r="B253" i="42"/>
  <c r="B252" i="42"/>
  <c r="B251" i="42"/>
  <c r="B250" i="42"/>
  <c r="B249" i="42"/>
  <c r="B248" i="42"/>
  <c r="B247" i="42"/>
  <c r="B246" i="42"/>
  <c r="B245" i="42"/>
  <c r="B244" i="42"/>
  <c r="B243" i="42"/>
  <c r="B242" i="42"/>
  <c r="B241" i="42"/>
  <c r="B240" i="42"/>
  <c r="B239" i="42"/>
  <c r="B238" i="42"/>
  <c r="B237" i="42"/>
  <c r="B236" i="42"/>
  <c r="B235" i="42"/>
  <c r="B234" i="42"/>
  <c r="B233" i="42"/>
  <c r="B232" i="42"/>
  <c r="B231" i="42"/>
  <c r="B230" i="42"/>
  <c r="B229" i="42"/>
  <c r="B228" i="42"/>
  <c r="B227" i="42"/>
  <c r="B226" i="42"/>
  <c r="B225" i="42"/>
  <c r="B224" i="42"/>
  <c r="B223" i="42"/>
  <c r="B222" i="42"/>
  <c r="B221" i="42"/>
  <c r="B220" i="42"/>
  <c r="B219" i="42"/>
  <c r="B218" i="42"/>
  <c r="B217" i="42"/>
  <c r="B216" i="42"/>
  <c r="B215" i="42"/>
  <c r="B214" i="42"/>
  <c r="B213" i="42"/>
  <c r="B212" i="42"/>
  <c r="B211" i="42"/>
  <c r="B210" i="42"/>
  <c r="B209" i="42"/>
  <c r="B208" i="42"/>
  <c r="B207" i="42"/>
  <c r="B206" i="42"/>
  <c r="B205" i="42"/>
  <c r="B204" i="42"/>
  <c r="B203" i="42"/>
  <c r="B202" i="42"/>
  <c r="B201" i="42"/>
  <c r="B200" i="42"/>
  <c r="B199" i="42"/>
  <c r="B198" i="42"/>
  <c r="B197" i="42"/>
  <c r="B196" i="42"/>
  <c r="B195" i="42"/>
  <c r="B194" i="42"/>
  <c r="B193" i="42"/>
  <c r="B192" i="42"/>
  <c r="B191" i="42"/>
  <c r="B190" i="42"/>
  <c r="B189" i="42"/>
  <c r="B188" i="42"/>
  <c r="B187" i="42"/>
  <c r="B186" i="42"/>
  <c r="B185" i="42"/>
  <c r="B184" i="42"/>
  <c r="B183" i="42"/>
  <c r="B182" i="42"/>
  <c r="B181" i="42"/>
  <c r="B180" i="42"/>
  <c r="B179" i="42"/>
  <c r="B178" i="42"/>
  <c r="B177" i="42"/>
  <c r="B176" i="42"/>
  <c r="B175" i="42"/>
  <c r="B174" i="42"/>
  <c r="B173" i="42"/>
  <c r="B172" i="42"/>
  <c r="B171" i="42"/>
  <c r="B170" i="42"/>
  <c r="B169" i="42"/>
  <c r="B168" i="42"/>
  <c r="B167" i="42"/>
  <c r="B166" i="42"/>
  <c r="B165" i="42"/>
  <c r="B164" i="42"/>
  <c r="B163" i="42"/>
  <c r="B162" i="42"/>
  <c r="B161" i="42"/>
  <c r="B160" i="42"/>
  <c r="B159" i="42"/>
  <c r="B158" i="42"/>
  <c r="B157" i="42"/>
  <c r="B156" i="42"/>
  <c r="B155" i="42"/>
  <c r="B154" i="42"/>
  <c r="B153" i="42"/>
  <c r="B152" i="42"/>
  <c r="B151" i="42"/>
  <c r="B150" i="42"/>
  <c r="B149" i="42"/>
  <c r="B148" i="42"/>
  <c r="B147" i="42"/>
  <c r="B146" i="42"/>
  <c r="B145" i="42"/>
  <c r="B144" i="42"/>
  <c r="B143" i="42"/>
  <c r="B142" i="42"/>
  <c r="B141" i="42"/>
  <c r="B140" i="42"/>
  <c r="B139" i="42"/>
  <c r="B138" i="42"/>
  <c r="B137" i="42"/>
  <c r="B136" i="42"/>
  <c r="B135" i="42"/>
  <c r="B134" i="42"/>
  <c r="B133" i="42"/>
  <c r="B132" i="42"/>
  <c r="B131" i="42"/>
  <c r="B130" i="42"/>
  <c r="B129" i="42"/>
  <c r="B128" i="42"/>
  <c r="B127" i="42"/>
  <c r="B126" i="42"/>
  <c r="B125" i="42"/>
  <c r="B124" i="42"/>
  <c r="B123" i="42"/>
  <c r="B122" i="42"/>
  <c r="B121" i="42"/>
  <c r="B120" i="42"/>
  <c r="B119" i="42"/>
  <c r="B118" i="42"/>
  <c r="B117" i="42"/>
  <c r="B116" i="42"/>
  <c r="B115" i="42"/>
  <c r="B114" i="42"/>
  <c r="B113" i="42"/>
  <c r="B112" i="42"/>
  <c r="B111" i="42"/>
  <c r="B110" i="42"/>
  <c r="B109" i="42"/>
  <c r="B108" i="42"/>
  <c r="B107" i="42"/>
  <c r="B106" i="42"/>
  <c r="B105" i="42"/>
  <c r="B104" i="42"/>
  <c r="B103" i="42"/>
  <c r="B102" i="42"/>
  <c r="B101" i="42"/>
  <c r="B100" i="42"/>
  <c r="B99" i="42"/>
  <c r="B98" i="42"/>
  <c r="B97" i="42"/>
  <c r="B96" i="42"/>
  <c r="B95" i="42"/>
  <c r="B94" i="42"/>
  <c r="B93" i="42"/>
  <c r="B92" i="42"/>
  <c r="B91" i="42"/>
  <c r="B90" i="42"/>
  <c r="B89" i="42"/>
  <c r="B88" i="42"/>
  <c r="B87" i="42"/>
  <c r="B86" i="42"/>
  <c r="B85" i="42"/>
  <c r="B84" i="42"/>
  <c r="B83" i="42"/>
  <c r="B82" i="42"/>
  <c r="B81" i="42"/>
  <c r="B80" i="42"/>
  <c r="B79" i="42"/>
  <c r="B78" i="42"/>
  <c r="B77" i="42"/>
  <c r="B76" i="42"/>
  <c r="B75" i="42"/>
  <c r="B74" i="42"/>
  <c r="B73" i="42"/>
  <c r="B72" i="42"/>
  <c r="B71" i="42"/>
  <c r="B70" i="42"/>
  <c r="B69" i="42"/>
  <c r="B47" i="42"/>
  <c r="B48" i="42"/>
  <c r="B49" i="42"/>
  <c r="B50" i="42"/>
  <c r="B51" i="42"/>
  <c r="B52" i="42"/>
  <c r="B53" i="42"/>
  <c r="B54" i="42"/>
  <c r="B55" i="42"/>
  <c r="B56" i="42"/>
  <c r="B57" i="42"/>
  <c r="B58" i="42"/>
  <c r="B59" i="42"/>
  <c r="B60" i="42"/>
  <c r="B61" i="42"/>
  <c r="B62" i="42"/>
  <c r="B63" i="42"/>
  <c r="B64" i="42"/>
  <c r="B65" i="42"/>
  <c r="B26" i="42"/>
  <c r="B27" i="42"/>
  <c r="B28" i="42"/>
  <c r="B29" i="42"/>
  <c r="B30" i="42"/>
  <c r="B31" i="42"/>
  <c r="B32" i="42"/>
  <c r="B33" i="42"/>
  <c r="B34" i="42"/>
  <c r="B35" i="42"/>
  <c r="B36" i="42"/>
  <c r="B37" i="42"/>
  <c r="B38" i="42"/>
  <c r="B39" i="42"/>
  <c r="B40" i="42"/>
  <c r="B41" i="42"/>
  <c r="B42" i="42"/>
  <c r="B43" i="42"/>
  <c r="B44" i="42"/>
  <c r="B5" i="42"/>
  <c r="B6" i="42"/>
  <c r="B7" i="42"/>
  <c r="B8" i="42"/>
  <c r="B9" i="42"/>
  <c r="B10" i="42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46" i="42"/>
  <c r="B45" i="42"/>
  <c r="B25" i="42"/>
  <c r="B24" i="42"/>
  <c r="B4" i="42"/>
  <c r="B3" i="42"/>
  <c r="M71" i="31"/>
  <c r="M71" i="32" s="1"/>
  <c r="M71" i="33" s="1"/>
  <c r="M71" i="34" s="1"/>
  <c r="M71" i="35" s="1"/>
  <c r="M71" i="36" s="1"/>
  <c r="M71" i="37" s="1"/>
  <c r="M71" i="38" s="1"/>
  <c r="M71" i="39" s="1"/>
  <c r="M72" i="31"/>
  <c r="M72" i="32" s="1"/>
  <c r="M72" i="33" s="1"/>
  <c r="M73" i="31"/>
  <c r="M73" i="32" s="1"/>
  <c r="M73" i="33" s="1"/>
  <c r="M73" i="34" s="1"/>
  <c r="M73" i="35" s="1"/>
  <c r="M73" i="36" s="1"/>
  <c r="M73" i="37" s="1"/>
  <c r="M73" i="38" s="1"/>
  <c r="M73" i="39" s="1"/>
  <c r="M73" i="40" s="1"/>
  <c r="M73" i="41" s="1"/>
  <c r="M74" i="31"/>
  <c r="M74" i="32" s="1"/>
  <c r="M74" i="33" s="1"/>
  <c r="M74" i="34" s="1"/>
  <c r="M74" i="35" s="1"/>
  <c r="M74" i="36" s="1"/>
  <c r="M74" i="37" s="1"/>
  <c r="M74" i="38" s="1"/>
  <c r="M74" i="39" s="1"/>
  <c r="M74" i="40" s="1"/>
  <c r="M74" i="41" s="1"/>
  <c r="M75" i="31"/>
  <c r="M75" i="32" s="1"/>
  <c r="M75" i="33" s="1"/>
  <c r="M75" i="34" s="1"/>
  <c r="M75" i="35" s="1"/>
  <c r="M75" i="36" s="1"/>
  <c r="M75" i="37" s="1"/>
  <c r="M75" i="38" s="1"/>
  <c r="M75" i="39" s="1"/>
  <c r="M75" i="40" s="1"/>
  <c r="M75" i="41" s="1"/>
  <c r="M76" i="31"/>
  <c r="M76" i="32" s="1"/>
  <c r="M76" i="33" s="1"/>
  <c r="M76" i="34" s="1"/>
  <c r="M76" i="35" s="1"/>
  <c r="M76" i="36" s="1"/>
  <c r="M76" i="37" s="1"/>
  <c r="M76" i="38" s="1"/>
  <c r="M76" i="39" s="1"/>
  <c r="M76" i="40" s="1"/>
  <c r="M76" i="41" s="1"/>
  <c r="M77" i="31"/>
  <c r="M77" i="32" s="1"/>
  <c r="M77" i="33" s="1"/>
  <c r="M77" i="34" s="1"/>
  <c r="M77" i="35" s="1"/>
  <c r="M77" i="36" s="1"/>
  <c r="M77" i="37" s="1"/>
  <c r="M77" i="38" s="1"/>
  <c r="M77" i="39" s="1"/>
  <c r="M77" i="40" s="1"/>
  <c r="M77" i="41" s="1"/>
  <c r="M78" i="31"/>
  <c r="M78" i="32" s="1"/>
  <c r="M78" i="33" s="1"/>
  <c r="M78" i="34" s="1"/>
  <c r="M78" i="35" s="1"/>
  <c r="M78" i="36" s="1"/>
  <c r="M78" i="37" s="1"/>
  <c r="M78" i="38" s="1"/>
  <c r="M78" i="39" s="1"/>
  <c r="M78" i="40" s="1"/>
  <c r="M78" i="41" s="1"/>
  <c r="M79" i="31"/>
  <c r="M79" i="32" s="1"/>
  <c r="M79" i="33" s="1"/>
  <c r="M79" i="34" s="1"/>
  <c r="M79" i="35" s="1"/>
  <c r="M79" i="36" s="1"/>
  <c r="M79" i="37" s="1"/>
  <c r="M79" i="38" s="1"/>
  <c r="M79" i="39" s="1"/>
  <c r="M79" i="40" s="1"/>
  <c r="M79" i="41" s="1"/>
  <c r="M80" i="31"/>
  <c r="M80" i="32" s="1"/>
  <c r="M80" i="33" s="1"/>
  <c r="M80" i="34" s="1"/>
  <c r="M80" i="35" s="1"/>
  <c r="M80" i="36" s="1"/>
  <c r="M80" i="37" s="1"/>
  <c r="M80" i="38" s="1"/>
  <c r="M80" i="39" s="1"/>
  <c r="M80" i="40" s="1"/>
  <c r="M80" i="41" s="1"/>
  <c r="M81" i="31"/>
  <c r="M81" i="32" s="1"/>
  <c r="M81" i="33" s="1"/>
  <c r="M81" i="34" s="1"/>
  <c r="M81" i="35" s="1"/>
  <c r="M81" i="36" s="1"/>
  <c r="M81" i="37" s="1"/>
  <c r="M81" i="38" s="1"/>
  <c r="M81" i="39" s="1"/>
  <c r="M81" i="40" s="1"/>
  <c r="M81" i="41" s="1"/>
  <c r="M82" i="31"/>
  <c r="M82" i="32" s="1"/>
  <c r="M82" i="33" s="1"/>
  <c r="M82" i="34" s="1"/>
  <c r="M82" i="35" s="1"/>
  <c r="M82" i="36" s="1"/>
  <c r="M82" i="37" s="1"/>
  <c r="M82" i="38" s="1"/>
  <c r="M82" i="39" s="1"/>
  <c r="M82" i="40" s="1"/>
  <c r="M82" i="41" s="1"/>
  <c r="M83" i="31"/>
  <c r="M83" i="32" s="1"/>
  <c r="M83" i="33" s="1"/>
  <c r="M83" i="34" s="1"/>
  <c r="M83" i="35" s="1"/>
  <c r="M83" i="36" s="1"/>
  <c r="M83" i="37" s="1"/>
  <c r="M83" i="38" s="1"/>
  <c r="M83" i="39" s="1"/>
  <c r="M83" i="40" s="1"/>
  <c r="M83" i="41" s="1"/>
  <c r="M84" i="31"/>
  <c r="M84" i="32" s="1"/>
  <c r="M84" i="33" s="1"/>
  <c r="M84" i="34" s="1"/>
  <c r="M84" i="35" s="1"/>
  <c r="M84" i="36" s="1"/>
  <c r="M84" i="37" s="1"/>
  <c r="M84" i="38" s="1"/>
  <c r="M84" i="39" s="1"/>
  <c r="M84" i="40" s="1"/>
  <c r="M84" i="41" s="1"/>
  <c r="M85" i="31"/>
  <c r="M85" i="32" s="1"/>
  <c r="M85" i="33" s="1"/>
  <c r="M85" i="34" s="1"/>
  <c r="M85" i="35" s="1"/>
  <c r="M85" i="36" s="1"/>
  <c r="M85" i="37" s="1"/>
  <c r="M85" i="38" s="1"/>
  <c r="M85" i="39" s="1"/>
  <c r="M85" i="40" s="1"/>
  <c r="M85" i="41" s="1"/>
  <c r="M86" i="31"/>
  <c r="M86" i="32" s="1"/>
  <c r="M86" i="33" s="1"/>
  <c r="M86" i="34" s="1"/>
  <c r="M86" i="35" s="1"/>
  <c r="M86" i="36" s="1"/>
  <c r="M86" i="37" s="1"/>
  <c r="M86" i="38" s="1"/>
  <c r="M86" i="39" s="1"/>
  <c r="M86" i="40" s="1"/>
  <c r="M86" i="41" s="1"/>
  <c r="M87" i="31"/>
  <c r="M87" i="32" s="1"/>
  <c r="M87" i="33" s="1"/>
  <c r="M87" i="34" s="1"/>
  <c r="M87" i="35" s="1"/>
  <c r="M87" i="36" s="1"/>
  <c r="M87" i="37" s="1"/>
  <c r="M87" i="38" s="1"/>
  <c r="M87" i="39" s="1"/>
  <c r="M87" i="40" s="1"/>
  <c r="M87" i="41" s="1"/>
  <c r="M88" i="31"/>
  <c r="M88" i="32" s="1"/>
  <c r="M88" i="33" s="1"/>
  <c r="M88" i="34" s="1"/>
  <c r="M88" i="35" s="1"/>
  <c r="M88" i="36" s="1"/>
  <c r="M88" i="37" s="1"/>
  <c r="M88" i="38" s="1"/>
  <c r="M88" i="39" s="1"/>
  <c r="M88" i="40" s="1"/>
  <c r="M88" i="41" s="1"/>
  <c r="M89" i="31"/>
  <c r="M89" i="32" s="1"/>
  <c r="M89" i="33" s="1"/>
  <c r="M89" i="34" s="1"/>
  <c r="M89" i="35" s="1"/>
  <c r="M89" i="36" s="1"/>
  <c r="M89" i="37" s="1"/>
  <c r="M89" i="38" s="1"/>
  <c r="M89" i="39" s="1"/>
  <c r="M89" i="40" s="1"/>
  <c r="M89" i="41" s="1"/>
  <c r="M90" i="31"/>
  <c r="M90" i="32" s="1"/>
  <c r="M90" i="33" s="1"/>
  <c r="M90" i="34" s="1"/>
  <c r="M90" i="35" s="1"/>
  <c r="M90" i="36" s="1"/>
  <c r="M90" i="37" s="1"/>
  <c r="M90" i="38" s="1"/>
  <c r="M90" i="39" s="1"/>
  <c r="M90" i="40" s="1"/>
  <c r="M90" i="41" s="1"/>
  <c r="M91" i="31"/>
  <c r="M91" i="32" s="1"/>
  <c r="M91" i="33" s="1"/>
  <c r="M91" i="34" s="1"/>
  <c r="M91" i="35" s="1"/>
  <c r="M91" i="36" s="1"/>
  <c r="M91" i="37" s="1"/>
  <c r="M91" i="38" s="1"/>
  <c r="M91" i="39" s="1"/>
  <c r="M91" i="40" s="1"/>
  <c r="M91" i="41" s="1"/>
  <c r="M92" i="31"/>
  <c r="M92" i="32" s="1"/>
  <c r="M92" i="33" s="1"/>
  <c r="M92" i="34" s="1"/>
  <c r="M92" i="35" s="1"/>
  <c r="M92" i="36" s="1"/>
  <c r="M92" i="37" s="1"/>
  <c r="M92" i="38" s="1"/>
  <c r="M92" i="39" s="1"/>
  <c r="M92" i="40" s="1"/>
  <c r="M92" i="41" s="1"/>
  <c r="M93" i="31"/>
  <c r="M93" i="32" s="1"/>
  <c r="M93" i="33" s="1"/>
  <c r="M93" i="34" s="1"/>
  <c r="M93" i="35" s="1"/>
  <c r="M93" i="36" s="1"/>
  <c r="M93" i="37" s="1"/>
  <c r="M93" i="38" s="1"/>
  <c r="M93" i="39" s="1"/>
  <c r="M93" i="40" s="1"/>
  <c r="M93" i="41" s="1"/>
  <c r="M94" i="31"/>
  <c r="M94" i="32" s="1"/>
  <c r="M94" i="33" s="1"/>
  <c r="M94" i="34" s="1"/>
  <c r="M94" i="35" s="1"/>
  <c r="M94" i="36" s="1"/>
  <c r="M94" i="37" s="1"/>
  <c r="M94" i="38" s="1"/>
  <c r="M94" i="39" s="1"/>
  <c r="M94" i="40" s="1"/>
  <c r="M94" i="41" s="1"/>
  <c r="M95" i="31"/>
  <c r="M95" i="32" s="1"/>
  <c r="M95" i="33" s="1"/>
  <c r="M95" i="34" s="1"/>
  <c r="M95" i="35" s="1"/>
  <c r="M95" i="36" s="1"/>
  <c r="M95" i="37" s="1"/>
  <c r="M95" i="38" s="1"/>
  <c r="M95" i="39" s="1"/>
  <c r="M95" i="40" s="1"/>
  <c r="M95" i="41" s="1"/>
  <c r="M96" i="31"/>
  <c r="M96" i="32" s="1"/>
  <c r="M96" i="33" s="1"/>
  <c r="M96" i="34" s="1"/>
  <c r="M96" i="35" s="1"/>
  <c r="M96" i="36" s="1"/>
  <c r="M96" i="37" s="1"/>
  <c r="M96" i="38" s="1"/>
  <c r="M96" i="39" s="1"/>
  <c r="M96" i="40" s="1"/>
  <c r="M96" i="41" s="1"/>
  <c r="M97" i="31"/>
  <c r="M97" i="32" s="1"/>
  <c r="M97" i="33" s="1"/>
  <c r="M97" i="34" s="1"/>
  <c r="M97" i="35" s="1"/>
  <c r="M97" i="36" s="1"/>
  <c r="M97" i="37" s="1"/>
  <c r="M97" i="38" s="1"/>
  <c r="M97" i="39" s="1"/>
  <c r="M97" i="40" s="1"/>
  <c r="M97" i="41" s="1"/>
  <c r="M98" i="31"/>
  <c r="M98" i="32" s="1"/>
  <c r="M98" i="33" s="1"/>
  <c r="M98" i="34" s="1"/>
  <c r="M98" i="35" s="1"/>
  <c r="M98" i="36" s="1"/>
  <c r="M98" i="37" s="1"/>
  <c r="M98" i="38" s="1"/>
  <c r="M98" i="39" s="1"/>
  <c r="M98" i="40" s="1"/>
  <c r="M98" i="41" s="1"/>
  <c r="M99" i="31"/>
  <c r="M99" i="32" s="1"/>
  <c r="M99" i="33" s="1"/>
  <c r="M99" i="34" s="1"/>
  <c r="M99" i="35" s="1"/>
  <c r="M99" i="36" s="1"/>
  <c r="M99" i="37" s="1"/>
  <c r="M99" i="38" s="1"/>
  <c r="M99" i="39" s="1"/>
  <c r="M99" i="40" s="1"/>
  <c r="M99" i="41" s="1"/>
  <c r="M100" i="31"/>
  <c r="M100" i="32" s="1"/>
  <c r="M100" i="33" s="1"/>
  <c r="M100" i="34" s="1"/>
  <c r="M100" i="35" s="1"/>
  <c r="M100" i="36" s="1"/>
  <c r="M100" i="37" s="1"/>
  <c r="M100" i="38" s="1"/>
  <c r="M100" i="39" s="1"/>
  <c r="M100" i="40" s="1"/>
  <c r="M100" i="41" s="1"/>
  <c r="M101" i="31"/>
  <c r="M101" i="32" s="1"/>
  <c r="M101" i="33" s="1"/>
  <c r="M101" i="34" s="1"/>
  <c r="M101" i="35" s="1"/>
  <c r="M101" i="36" s="1"/>
  <c r="M101" i="37" s="1"/>
  <c r="M101" i="38" s="1"/>
  <c r="M101" i="39" s="1"/>
  <c r="M101" i="40" s="1"/>
  <c r="M101" i="41" s="1"/>
  <c r="M102" i="31"/>
  <c r="M102" i="32" s="1"/>
  <c r="M102" i="33" s="1"/>
  <c r="M102" i="34" s="1"/>
  <c r="M102" i="35" s="1"/>
  <c r="M102" i="36" s="1"/>
  <c r="M102" i="37" s="1"/>
  <c r="M102" i="38" s="1"/>
  <c r="M102" i="39" s="1"/>
  <c r="M102" i="40" s="1"/>
  <c r="M102" i="41" s="1"/>
  <c r="M103" i="31"/>
  <c r="M103" i="32" s="1"/>
  <c r="M103" i="33" s="1"/>
  <c r="M103" i="34" s="1"/>
  <c r="M103" i="35" s="1"/>
  <c r="M103" i="36" s="1"/>
  <c r="M103" i="37" s="1"/>
  <c r="M103" i="38" s="1"/>
  <c r="M103" i="39" s="1"/>
  <c r="M103" i="40" s="1"/>
  <c r="M103" i="41" s="1"/>
  <c r="M104" i="31"/>
  <c r="M104" i="32" s="1"/>
  <c r="M104" i="33" s="1"/>
  <c r="M104" i="34" s="1"/>
  <c r="M104" i="35" s="1"/>
  <c r="M104" i="36" s="1"/>
  <c r="M104" i="37" s="1"/>
  <c r="M104" i="38" s="1"/>
  <c r="M104" i="39" s="1"/>
  <c r="M104" i="40" s="1"/>
  <c r="M104" i="41" s="1"/>
  <c r="M105" i="31"/>
  <c r="M105" i="32" s="1"/>
  <c r="M105" i="33" s="1"/>
  <c r="M105" i="34" s="1"/>
  <c r="M105" i="35" s="1"/>
  <c r="M105" i="36" s="1"/>
  <c r="M105" i="37" s="1"/>
  <c r="M105" i="38" s="1"/>
  <c r="M105" i="39" s="1"/>
  <c r="M105" i="40" s="1"/>
  <c r="M105" i="41" s="1"/>
  <c r="M106" i="31"/>
  <c r="M106" i="32" s="1"/>
  <c r="M106" i="33" s="1"/>
  <c r="M106" i="34" s="1"/>
  <c r="M106" i="35" s="1"/>
  <c r="M106" i="36" s="1"/>
  <c r="M106" i="37" s="1"/>
  <c r="M106" i="38" s="1"/>
  <c r="M106" i="39" s="1"/>
  <c r="M106" i="40" s="1"/>
  <c r="M106" i="41" s="1"/>
  <c r="M107" i="31"/>
  <c r="M107" i="32" s="1"/>
  <c r="M107" i="33" s="1"/>
  <c r="M107" i="34" s="1"/>
  <c r="M107" i="35" s="1"/>
  <c r="M107" i="36" s="1"/>
  <c r="M107" i="37" s="1"/>
  <c r="M107" i="38" s="1"/>
  <c r="M107" i="39" s="1"/>
  <c r="M107" i="40" s="1"/>
  <c r="M107" i="41" s="1"/>
  <c r="M108" i="31"/>
  <c r="M108" i="32" s="1"/>
  <c r="M108" i="33" s="1"/>
  <c r="M108" i="34" s="1"/>
  <c r="M108" i="35" s="1"/>
  <c r="M108" i="36" s="1"/>
  <c r="M108" i="37" s="1"/>
  <c r="M108" i="38" s="1"/>
  <c r="M108" i="39" s="1"/>
  <c r="M108" i="40" s="1"/>
  <c r="M108" i="41" s="1"/>
  <c r="M109" i="31"/>
  <c r="M109" i="32" s="1"/>
  <c r="M109" i="33" s="1"/>
  <c r="M109" i="34" s="1"/>
  <c r="M109" i="35" s="1"/>
  <c r="M109" i="36" s="1"/>
  <c r="M109" i="37" s="1"/>
  <c r="M109" i="38" s="1"/>
  <c r="M109" i="39" s="1"/>
  <c r="M109" i="40" s="1"/>
  <c r="M109" i="41" s="1"/>
  <c r="M110" i="31"/>
  <c r="M110" i="32" s="1"/>
  <c r="M110" i="33" s="1"/>
  <c r="M110" i="34" s="1"/>
  <c r="M110" i="35" s="1"/>
  <c r="M110" i="36" s="1"/>
  <c r="M110" i="37" s="1"/>
  <c r="M110" i="38" s="1"/>
  <c r="M110" i="39" s="1"/>
  <c r="M110" i="40" s="1"/>
  <c r="M110" i="41" s="1"/>
  <c r="M111" i="31"/>
  <c r="M111" i="32" s="1"/>
  <c r="M111" i="33" s="1"/>
  <c r="M111" i="34" s="1"/>
  <c r="M111" i="35" s="1"/>
  <c r="M111" i="36" s="1"/>
  <c r="M111" i="37" s="1"/>
  <c r="M111" i="38" s="1"/>
  <c r="M111" i="39" s="1"/>
  <c r="M111" i="40" s="1"/>
  <c r="M111" i="41" s="1"/>
  <c r="M112" i="31"/>
  <c r="M112" i="32" s="1"/>
  <c r="M112" i="33" s="1"/>
  <c r="M112" i="34" s="1"/>
  <c r="M112" i="35" s="1"/>
  <c r="M112" i="36" s="1"/>
  <c r="M112" i="37" s="1"/>
  <c r="M112" i="38" s="1"/>
  <c r="M112" i="39" s="1"/>
  <c r="M112" i="40" s="1"/>
  <c r="M112" i="41" s="1"/>
  <c r="M113" i="31"/>
  <c r="M113" i="32" s="1"/>
  <c r="M113" i="33" s="1"/>
  <c r="M113" i="34" s="1"/>
  <c r="M113" i="35" s="1"/>
  <c r="M113" i="36" s="1"/>
  <c r="M113" i="37" s="1"/>
  <c r="M113" i="38" s="1"/>
  <c r="M113" i="39" s="1"/>
  <c r="M113" i="40" s="1"/>
  <c r="M113" i="41" s="1"/>
  <c r="M114" i="31"/>
  <c r="M114" i="32" s="1"/>
  <c r="M114" i="33" s="1"/>
  <c r="M114" i="34" s="1"/>
  <c r="M114" i="35" s="1"/>
  <c r="M114" i="36" s="1"/>
  <c r="M114" i="37" s="1"/>
  <c r="M114" i="38" s="1"/>
  <c r="M114" i="39" s="1"/>
  <c r="M114" i="40" s="1"/>
  <c r="M114" i="41" s="1"/>
  <c r="M115" i="31"/>
  <c r="M115" i="32" s="1"/>
  <c r="M115" i="33" s="1"/>
  <c r="M115" i="34" s="1"/>
  <c r="M115" i="35" s="1"/>
  <c r="M115" i="36" s="1"/>
  <c r="M115" i="37" s="1"/>
  <c r="M115" i="38" s="1"/>
  <c r="M115" i="39" s="1"/>
  <c r="M115" i="40" s="1"/>
  <c r="M115" i="41" s="1"/>
  <c r="M116" i="31"/>
  <c r="M116" i="32" s="1"/>
  <c r="M116" i="33" s="1"/>
  <c r="M116" i="34" s="1"/>
  <c r="M116" i="35" s="1"/>
  <c r="M116" i="36" s="1"/>
  <c r="M116" i="37" s="1"/>
  <c r="M116" i="38" s="1"/>
  <c r="M116" i="39" s="1"/>
  <c r="M116" i="40" s="1"/>
  <c r="M116" i="41" s="1"/>
  <c r="M117" i="31"/>
  <c r="M117" i="32" s="1"/>
  <c r="M117" i="33" s="1"/>
  <c r="M117" i="34" s="1"/>
  <c r="M117" i="35" s="1"/>
  <c r="M117" i="36" s="1"/>
  <c r="M117" i="37" s="1"/>
  <c r="M117" i="38" s="1"/>
  <c r="M117" i="39" s="1"/>
  <c r="M117" i="40" s="1"/>
  <c r="M117" i="41" s="1"/>
  <c r="M118" i="31"/>
  <c r="M118" i="32" s="1"/>
  <c r="M118" i="33" s="1"/>
  <c r="M118" i="34" s="1"/>
  <c r="M118" i="35" s="1"/>
  <c r="M118" i="36" s="1"/>
  <c r="M118" i="37" s="1"/>
  <c r="M118" i="38" s="1"/>
  <c r="M118" i="39" s="1"/>
  <c r="M118" i="40" s="1"/>
  <c r="M118" i="41" s="1"/>
  <c r="M119" i="31"/>
  <c r="M119" i="32" s="1"/>
  <c r="M119" i="33" s="1"/>
  <c r="M119" i="34" s="1"/>
  <c r="M119" i="35" s="1"/>
  <c r="M119" i="36" s="1"/>
  <c r="M119" i="37" s="1"/>
  <c r="M119" i="38" s="1"/>
  <c r="M119" i="39" s="1"/>
  <c r="M119" i="40" s="1"/>
  <c r="M119" i="41" s="1"/>
  <c r="M120" i="31"/>
  <c r="M120" i="32" s="1"/>
  <c r="M120" i="33" s="1"/>
  <c r="M120" i="34" s="1"/>
  <c r="M120" i="35" s="1"/>
  <c r="M120" i="36" s="1"/>
  <c r="M120" i="37" s="1"/>
  <c r="M120" i="38" s="1"/>
  <c r="M120" i="39" s="1"/>
  <c r="M120" i="40" s="1"/>
  <c r="M120" i="41" s="1"/>
  <c r="M121" i="31"/>
  <c r="M121" i="32" s="1"/>
  <c r="M121" i="33" s="1"/>
  <c r="M121" i="34" s="1"/>
  <c r="M121" i="35" s="1"/>
  <c r="M121" i="36" s="1"/>
  <c r="M121" i="37" s="1"/>
  <c r="M121" i="38" s="1"/>
  <c r="M121" i="39" s="1"/>
  <c r="M121" i="40" s="1"/>
  <c r="M121" i="41" s="1"/>
  <c r="M122" i="31"/>
  <c r="M122" i="32" s="1"/>
  <c r="M122" i="33" s="1"/>
  <c r="M122" i="34" s="1"/>
  <c r="M122" i="35" s="1"/>
  <c r="M122" i="36" s="1"/>
  <c r="M122" i="37" s="1"/>
  <c r="M122" i="38" s="1"/>
  <c r="M122" i="39" s="1"/>
  <c r="M122" i="40" s="1"/>
  <c r="M122" i="41" s="1"/>
  <c r="M123" i="31"/>
  <c r="M123" i="32" s="1"/>
  <c r="M123" i="33" s="1"/>
  <c r="M123" i="34" s="1"/>
  <c r="M123" i="35" s="1"/>
  <c r="M123" i="36" s="1"/>
  <c r="M123" i="37" s="1"/>
  <c r="M123" i="38" s="1"/>
  <c r="M123" i="39" s="1"/>
  <c r="M123" i="40" s="1"/>
  <c r="M123" i="41" s="1"/>
  <c r="M124" i="31"/>
  <c r="M124" i="32" s="1"/>
  <c r="M124" i="33" s="1"/>
  <c r="M124" i="34" s="1"/>
  <c r="M124" i="35" s="1"/>
  <c r="M124" i="36" s="1"/>
  <c r="M124" i="37" s="1"/>
  <c r="M124" i="38" s="1"/>
  <c r="M124" i="39" s="1"/>
  <c r="M124" i="40" s="1"/>
  <c r="M124" i="41" s="1"/>
  <c r="M125" i="31"/>
  <c r="M125" i="32" s="1"/>
  <c r="M125" i="33" s="1"/>
  <c r="M125" i="34" s="1"/>
  <c r="M125" i="35" s="1"/>
  <c r="M125" i="36" s="1"/>
  <c r="M125" i="37" s="1"/>
  <c r="M125" i="38" s="1"/>
  <c r="M125" i="39" s="1"/>
  <c r="M125" i="40" s="1"/>
  <c r="M125" i="41" s="1"/>
  <c r="M126" i="31"/>
  <c r="M126" i="32" s="1"/>
  <c r="M126" i="33" s="1"/>
  <c r="M126" i="34" s="1"/>
  <c r="M126" i="35" s="1"/>
  <c r="M126" i="36" s="1"/>
  <c r="M126" i="37" s="1"/>
  <c r="M126" i="38" s="1"/>
  <c r="M126" i="39" s="1"/>
  <c r="M126" i="40" s="1"/>
  <c r="M126" i="41" s="1"/>
  <c r="M127" i="31"/>
  <c r="M127" i="32" s="1"/>
  <c r="M127" i="33" s="1"/>
  <c r="M127" i="34" s="1"/>
  <c r="M127" i="35" s="1"/>
  <c r="M127" i="36" s="1"/>
  <c r="M127" i="37" s="1"/>
  <c r="M127" i="38" s="1"/>
  <c r="M127" i="39" s="1"/>
  <c r="M127" i="40" s="1"/>
  <c r="M127" i="41" s="1"/>
  <c r="M128" i="31"/>
  <c r="M128" i="32" s="1"/>
  <c r="M128" i="33" s="1"/>
  <c r="M128" i="34" s="1"/>
  <c r="M128" i="35" s="1"/>
  <c r="M128" i="36" s="1"/>
  <c r="M128" i="37" s="1"/>
  <c r="M128" i="38" s="1"/>
  <c r="M128" i="39" s="1"/>
  <c r="M128" i="40" s="1"/>
  <c r="M128" i="41" s="1"/>
  <c r="M129" i="31"/>
  <c r="M129" i="32" s="1"/>
  <c r="M129" i="33" s="1"/>
  <c r="M129" i="34" s="1"/>
  <c r="M129" i="35" s="1"/>
  <c r="M129" i="36" s="1"/>
  <c r="M129" i="37" s="1"/>
  <c r="M129" i="38" s="1"/>
  <c r="M129" i="39" s="1"/>
  <c r="M129" i="40" s="1"/>
  <c r="M129" i="41" s="1"/>
  <c r="M130" i="31"/>
  <c r="M130" i="32" s="1"/>
  <c r="M130" i="33" s="1"/>
  <c r="M130" i="34" s="1"/>
  <c r="M130" i="35" s="1"/>
  <c r="M130" i="36" s="1"/>
  <c r="M130" i="37" s="1"/>
  <c r="M130" i="38" s="1"/>
  <c r="M130" i="39" s="1"/>
  <c r="M130" i="40" s="1"/>
  <c r="M130" i="41" s="1"/>
  <c r="M131" i="31"/>
  <c r="M131" i="32" s="1"/>
  <c r="M131" i="33" s="1"/>
  <c r="M131" i="34" s="1"/>
  <c r="M131" i="35" s="1"/>
  <c r="M131" i="36" s="1"/>
  <c r="M131" i="37" s="1"/>
  <c r="M131" i="38" s="1"/>
  <c r="M131" i="39" s="1"/>
  <c r="M131" i="40" s="1"/>
  <c r="M131" i="41" s="1"/>
  <c r="M132" i="31"/>
  <c r="M132" i="32" s="1"/>
  <c r="M132" i="33" s="1"/>
  <c r="M132" i="34" s="1"/>
  <c r="M132" i="35" s="1"/>
  <c r="M132" i="36" s="1"/>
  <c r="M132" i="37" s="1"/>
  <c r="M132" i="38" s="1"/>
  <c r="M132" i="39" s="1"/>
  <c r="M132" i="40" s="1"/>
  <c r="M132" i="41" s="1"/>
  <c r="M133" i="31"/>
  <c r="M133" i="32" s="1"/>
  <c r="M133" i="33" s="1"/>
  <c r="M133" i="34" s="1"/>
  <c r="M133" i="35" s="1"/>
  <c r="M133" i="36" s="1"/>
  <c r="M133" i="37" s="1"/>
  <c r="M133" i="38" s="1"/>
  <c r="M133" i="39" s="1"/>
  <c r="M133" i="40" s="1"/>
  <c r="M133" i="41" s="1"/>
  <c r="M134" i="31"/>
  <c r="M134" i="32" s="1"/>
  <c r="M134" i="33" s="1"/>
  <c r="M134" i="34" s="1"/>
  <c r="M134" i="35" s="1"/>
  <c r="M134" i="36" s="1"/>
  <c r="M134" i="37" s="1"/>
  <c r="M134" i="38" s="1"/>
  <c r="M134" i="39" s="1"/>
  <c r="M134" i="40" s="1"/>
  <c r="M134" i="41" s="1"/>
  <c r="M135" i="31"/>
  <c r="M135" i="32" s="1"/>
  <c r="M135" i="33" s="1"/>
  <c r="M135" i="34" s="1"/>
  <c r="M135" i="35" s="1"/>
  <c r="M135" i="36" s="1"/>
  <c r="M135" i="37" s="1"/>
  <c r="M135" i="38" s="1"/>
  <c r="M135" i="39" s="1"/>
  <c r="M135" i="40" s="1"/>
  <c r="M135" i="41" s="1"/>
  <c r="M136" i="31"/>
  <c r="M136" i="32" s="1"/>
  <c r="M136" i="33" s="1"/>
  <c r="M136" i="34" s="1"/>
  <c r="M136" i="35" s="1"/>
  <c r="M136" i="36" s="1"/>
  <c r="M136" i="37" s="1"/>
  <c r="M136" i="38" s="1"/>
  <c r="M136" i="39" s="1"/>
  <c r="M136" i="40" s="1"/>
  <c r="M136" i="41" s="1"/>
  <c r="M137" i="31"/>
  <c r="M137" i="32" s="1"/>
  <c r="M137" i="33" s="1"/>
  <c r="M137" i="34" s="1"/>
  <c r="M137" i="35" s="1"/>
  <c r="M137" i="36" s="1"/>
  <c r="M137" i="37" s="1"/>
  <c r="M137" i="38" s="1"/>
  <c r="M137" i="39" s="1"/>
  <c r="M137" i="40" s="1"/>
  <c r="M137" i="41" s="1"/>
  <c r="M138" i="31"/>
  <c r="M138" i="32" s="1"/>
  <c r="M138" i="33" s="1"/>
  <c r="M138" i="34" s="1"/>
  <c r="M138" i="35" s="1"/>
  <c r="M138" i="36" s="1"/>
  <c r="M138" i="37" s="1"/>
  <c r="M138" i="38" s="1"/>
  <c r="M138" i="39" s="1"/>
  <c r="M138" i="40" s="1"/>
  <c r="M138" i="41" s="1"/>
  <c r="M139" i="31"/>
  <c r="M139" i="32" s="1"/>
  <c r="M139" i="33" s="1"/>
  <c r="M139" i="34" s="1"/>
  <c r="M139" i="35" s="1"/>
  <c r="M139" i="36" s="1"/>
  <c r="M139" i="37" s="1"/>
  <c r="M139" i="38" s="1"/>
  <c r="M139" i="39" s="1"/>
  <c r="M139" i="40" s="1"/>
  <c r="M139" i="41" s="1"/>
  <c r="M140" i="31"/>
  <c r="M140" i="32" s="1"/>
  <c r="M140" i="33" s="1"/>
  <c r="M140" i="34" s="1"/>
  <c r="M140" i="35" s="1"/>
  <c r="M140" i="36" s="1"/>
  <c r="M140" i="37" s="1"/>
  <c r="M140" i="38" s="1"/>
  <c r="M140" i="39" s="1"/>
  <c r="M140" i="40" s="1"/>
  <c r="M140" i="41" s="1"/>
  <c r="M141" i="31"/>
  <c r="M141" i="32" s="1"/>
  <c r="M141" i="33" s="1"/>
  <c r="M141" i="34" s="1"/>
  <c r="M141" i="35" s="1"/>
  <c r="M141" i="36" s="1"/>
  <c r="M141" i="37" s="1"/>
  <c r="M141" i="38" s="1"/>
  <c r="M141" i="39" s="1"/>
  <c r="M141" i="40" s="1"/>
  <c r="M141" i="41" s="1"/>
  <c r="M142" i="31"/>
  <c r="M142" i="32" s="1"/>
  <c r="M142" i="33" s="1"/>
  <c r="M142" i="34" s="1"/>
  <c r="M142" i="35" s="1"/>
  <c r="M142" i="36" s="1"/>
  <c r="M142" i="37" s="1"/>
  <c r="M142" i="38" s="1"/>
  <c r="M142" i="39" s="1"/>
  <c r="M142" i="40" s="1"/>
  <c r="M142" i="41" s="1"/>
  <c r="M143" i="31"/>
  <c r="M143" i="32" s="1"/>
  <c r="M143" i="33" s="1"/>
  <c r="M143" i="34" s="1"/>
  <c r="M143" i="35" s="1"/>
  <c r="M143" i="36" s="1"/>
  <c r="M143" i="37" s="1"/>
  <c r="M143" i="38" s="1"/>
  <c r="M143" i="39" s="1"/>
  <c r="M143" i="40" s="1"/>
  <c r="M143" i="41" s="1"/>
  <c r="M144" i="31"/>
  <c r="M144" i="32" s="1"/>
  <c r="M144" i="33" s="1"/>
  <c r="M144" i="34" s="1"/>
  <c r="M144" i="35" s="1"/>
  <c r="M144" i="36" s="1"/>
  <c r="M144" i="37" s="1"/>
  <c r="M144" i="38" s="1"/>
  <c r="M144" i="39" s="1"/>
  <c r="M144" i="40" s="1"/>
  <c r="M144" i="41" s="1"/>
  <c r="M145" i="31"/>
  <c r="M145" i="32" s="1"/>
  <c r="M145" i="33" s="1"/>
  <c r="M145" i="34" s="1"/>
  <c r="M145" i="35" s="1"/>
  <c r="M145" i="36" s="1"/>
  <c r="M145" i="37" s="1"/>
  <c r="M145" i="38" s="1"/>
  <c r="M145" i="39" s="1"/>
  <c r="M145" i="40" s="1"/>
  <c r="M145" i="41" s="1"/>
  <c r="M146" i="31"/>
  <c r="M146" i="32" s="1"/>
  <c r="M146" i="33" s="1"/>
  <c r="M146" i="34" s="1"/>
  <c r="M146" i="35" s="1"/>
  <c r="M146" i="36" s="1"/>
  <c r="M146" i="37" s="1"/>
  <c r="M146" i="38" s="1"/>
  <c r="M146" i="39" s="1"/>
  <c r="M146" i="40" s="1"/>
  <c r="M146" i="41" s="1"/>
  <c r="M147" i="31"/>
  <c r="M147" i="32" s="1"/>
  <c r="M147" i="33" s="1"/>
  <c r="M147" i="34" s="1"/>
  <c r="M147" i="35" s="1"/>
  <c r="M147" i="36" s="1"/>
  <c r="M147" i="37" s="1"/>
  <c r="M147" i="38" s="1"/>
  <c r="M147" i="39" s="1"/>
  <c r="M147" i="40" s="1"/>
  <c r="M147" i="41" s="1"/>
  <c r="M148" i="31"/>
  <c r="M148" i="32" s="1"/>
  <c r="M148" i="33" s="1"/>
  <c r="M148" i="34" s="1"/>
  <c r="M148" i="35" s="1"/>
  <c r="M148" i="36" s="1"/>
  <c r="M148" i="37" s="1"/>
  <c r="M148" i="38" s="1"/>
  <c r="M148" i="39" s="1"/>
  <c r="M148" i="40" s="1"/>
  <c r="M148" i="41" s="1"/>
  <c r="M149" i="31"/>
  <c r="M149" i="32" s="1"/>
  <c r="M149" i="33" s="1"/>
  <c r="M149" i="34" s="1"/>
  <c r="M149" i="35" s="1"/>
  <c r="M149" i="36" s="1"/>
  <c r="M149" i="37" s="1"/>
  <c r="M149" i="38" s="1"/>
  <c r="M149" i="39" s="1"/>
  <c r="M149" i="40" s="1"/>
  <c r="M149" i="41" s="1"/>
  <c r="M150" i="31"/>
  <c r="M150" i="32" s="1"/>
  <c r="M150" i="33" s="1"/>
  <c r="M150" i="34" s="1"/>
  <c r="M150" i="35" s="1"/>
  <c r="M150" i="36" s="1"/>
  <c r="M150" i="37" s="1"/>
  <c r="M150" i="38" s="1"/>
  <c r="M150" i="39" s="1"/>
  <c r="M150" i="40" s="1"/>
  <c r="M150" i="41" s="1"/>
  <c r="M151" i="31"/>
  <c r="M151" i="32" s="1"/>
  <c r="M151" i="33" s="1"/>
  <c r="M151" i="34" s="1"/>
  <c r="M151" i="35" s="1"/>
  <c r="M151" i="36" s="1"/>
  <c r="M151" i="37" s="1"/>
  <c r="M151" i="38" s="1"/>
  <c r="M151" i="39" s="1"/>
  <c r="M151" i="40" s="1"/>
  <c r="M151" i="41" s="1"/>
  <c r="M152" i="31"/>
  <c r="M152" i="32" s="1"/>
  <c r="M152" i="33" s="1"/>
  <c r="M152" i="34" s="1"/>
  <c r="M152" i="35" s="1"/>
  <c r="M152" i="36" s="1"/>
  <c r="M152" i="37" s="1"/>
  <c r="M152" i="38" s="1"/>
  <c r="M152" i="39" s="1"/>
  <c r="M152" i="40" s="1"/>
  <c r="M152" i="41" s="1"/>
  <c r="M153" i="31"/>
  <c r="M153" i="32" s="1"/>
  <c r="M153" i="33" s="1"/>
  <c r="M153" i="34" s="1"/>
  <c r="M153" i="35" s="1"/>
  <c r="M153" i="36" s="1"/>
  <c r="M153" i="37" s="1"/>
  <c r="M153" i="38" s="1"/>
  <c r="M153" i="39" s="1"/>
  <c r="M153" i="40" s="1"/>
  <c r="M153" i="41" s="1"/>
  <c r="M154" i="31"/>
  <c r="M154" i="32" s="1"/>
  <c r="M154" i="33" s="1"/>
  <c r="M154" i="34" s="1"/>
  <c r="M154" i="35" s="1"/>
  <c r="M154" i="36" s="1"/>
  <c r="M154" i="37" s="1"/>
  <c r="M154" i="38" s="1"/>
  <c r="M154" i="39" s="1"/>
  <c r="M154" i="40" s="1"/>
  <c r="M154" i="41" s="1"/>
  <c r="M155" i="31"/>
  <c r="M155" i="32" s="1"/>
  <c r="M155" i="33" s="1"/>
  <c r="M155" i="34" s="1"/>
  <c r="M155" i="35" s="1"/>
  <c r="M155" i="36" s="1"/>
  <c r="M155" i="37" s="1"/>
  <c r="M155" i="38" s="1"/>
  <c r="M155" i="39" s="1"/>
  <c r="M155" i="40" s="1"/>
  <c r="M155" i="41" s="1"/>
  <c r="M156" i="31"/>
  <c r="M156" i="32" s="1"/>
  <c r="M156" i="33" s="1"/>
  <c r="M156" i="34" s="1"/>
  <c r="M156" i="35" s="1"/>
  <c r="M156" i="36" s="1"/>
  <c r="M156" i="37" s="1"/>
  <c r="M156" i="38" s="1"/>
  <c r="M156" i="39" s="1"/>
  <c r="M156" i="40" s="1"/>
  <c r="M156" i="41" s="1"/>
  <c r="M157" i="31"/>
  <c r="M157" i="32" s="1"/>
  <c r="M157" i="33" s="1"/>
  <c r="M157" i="34" s="1"/>
  <c r="M157" i="35" s="1"/>
  <c r="M157" i="36" s="1"/>
  <c r="M157" i="37" s="1"/>
  <c r="M157" i="38" s="1"/>
  <c r="M157" i="39" s="1"/>
  <c r="M157" i="40" s="1"/>
  <c r="M157" i="41" s="1"/>
  <c r="M158" i="31"/>
  <c r="M158" i="32" s="1"/>
  <c r="M158" i="33" s="1"/>
  <c r="M158" i="34" s="1"/>
  <c r="M158" i="35" s="1"/>
  <c r="M158" i="36" s="1"/>
  <c r="M158" i="37" s="1"/>
  <c r="M158" i="38" s="1"/>
  <c r="M158" i="39" s="1"/>
  <c r="M158" i="40" s="1"/>
  <c r="M158" i="41" s="1"/>
  <c r="M159" i="31"/>
  <c r="M159" i="32" s="1"/>
  <c r="M159" i="33" s="1"/>
  <c r="M159" i="34" s="1"/>
  <c r="M159" i="35" s="1"/>
  <c r="M159" i="36" s="1"/>
  <c r="M159" i="37" s="1"/>
  <c r="M159" i="38" s="1"/>
  <c r="M159" i="39" s="1"/>
  <c r="M159" i="40" s="1"/>
  <c r="M159" i="41" s="1"/>
  <c r="M160" i="31"/>
  <c r="M160" i="32" s="1"/>
  <c r="M160" i="33" s="1"/>
  <c r="M160" i="34" s="1"/>
  <c r="M160" i="35" s="1"/>
  <c r="M160" i="36" s="1"/>
  <c r="M160" i="37" s="1"/>
  <c r="M160" i="38" s="1"/>
  <c r="M160" i="39" s="1"/>
  <c r="M160" i="40" s="1"/>
  <c r="M160" i="41" s="1"/>
  <c r="M161" i="31"/>
  <c r="M161" i="32" s="1"/>
  <c r="M161" i="33" s="1"/>
  <c r="M161" i="34" s="1"/>
  <c r="M161" i="35" s="1"/>
  <c r="M161" i="36" s="1"/>
  <c r="M161" i="37" s="1"/>
  <c r="M161" i="38" s="1"/>
  <c r="M161" i="39" s="1"/>
  <c r="M161" i="40" s="1"/>
  <c r="M161" i="41" s="1"/>
  <c r="M162" i="31"/>
  <c r="M162" i="32" s="1"/>
  <c r="M162" i="33" s="1"/>
  <c r="M162" i="34" s="1"/>
  <c r="M162" i="35" s="1"/>
  <c r="M162" i="36" s="1"/>
  <c r="M162" i="37" s="1"/>
  <c r="M162" i="38" s="1"/>
  <c r="M162" i="39" s="1"/>
  <c r="M162" i="40" s="1"/>
  <c r="M162" i="41" s="1"/>
  <c r="M163" i="31"/>
  <c r="M163" i="32" s="1"/>
  <c r="M163" i="33" s="1"/>
  <c r="M163" i="34" s="1"/>
  <c r="M163" i="35" s="1"/>
  <c r="M163" i="36" s="1"/>
  <c r="M163" i="37" s="1"/>
  <c r="M163" i="38" s="1"/>
  <c r="M163" i="39" s="1"/>
  <c r="M163" i="40" s="1"/>
  <c r="M163" i="41" s="1"/>
  <c r="M164" i="31"/>
  <c r="M164" i="32" s="1"/>
  <c r="M164" i="33" s="1"/>
  <c r="M164" i="34" s="1"/>
  <c r="M164" i="35" s="1"/>
  <c r="M164" i="36" s="1"/>
  <c r="M164" i="37" s="1"/>
  <c r="M164" i="38" s="1"/>
  <c r="M164" i="39" s="1"/>
  <c r="M164" i="40" s="1"/>
  <c r="M164" i="41" s="1"/>
  <c r="M165" i="31"/>
  <c r="M165" i="32" s="1"/>
  <c r="M165" i="33" s="1"/>
  <c r="M165" i="34" s="1"/>
  <c r="M165" i="35" s="1"/>
  <c r="M165" i="36" s="1"/>
  <c r="M165" i="37" s="1"/>
  <c r="M165" i="38" s="1"/>
  <c r="M165" i="39" s="1"/>
  <c r="M165" i="40" s="1"/>
  <c r="M165" i="41" s="1"/>
  <c r="M166" i="31"/>
  <c r="M166" i="32" s="1"/>
  <c r="M166" i="33" s="1"/>
  <c r="M166" i="34" s="1"/>
  <c r="M166" i="35" s="1"/>
  <c r="M166" i="36" s="1"/>
  <c r="M166" i="37" s="1"/>
  <c r="M166" i="38" s="1"/>
  <c r="M166" i="39" s="1"/>
  <c r="M166" i="40" s="1"/>
  <c r="M166" i="41" s="1"/>
  <c r="M167" i="31"/>
  <c r="M167" i="32" s="1"/>
  <c r="M167" i="33" s="1"/>
  <c r="M167" i="34" s="1"/>
  <c r="M167" i="35" s="1"/>
  <c r="M167" i="36" s="1"/>
  <c r="M167" i="37" s="1"/>
  <c r="M167" i="38" s="1"/>
  <c r="M167" i="39" s="1"/>
  <c r="M167" i="40" s="1"/>
  <c r="M167" i="41" s="1"/>
  <c r="M168" i="31"/>
  <c r="M168" i="32" s="1"/>
  <c r="M168" i="33" s="1"/>
  <c r="M168" i="34" s="1"/>
  <c r="M168" i="35" s="1"/>
  <c r="M168" i="36" s="1"/>
  <c r="M168" i="37" s="1"/>
  <c r="M168" i="38" s="1"/>
  <c r="M168" i="39" s="1"/>
  <c r="M168" i="40" s="1"/>
  <c r="M168" i="41" s="1"/>
  <c r="M169" i="31"/>
  <c r="M169" i="32" s="1"/>
  <c r="M169" i="33" s="1"/>
  <c r="M169" i="34" s="1"/>
  <c r="M169" i="35" s="1"/>
  <c r="M169" i="36" s="1"/>
  <c r="M169" i="37" s="1"/>
  <c r="M169" i="38" s="1"/>
  <c r="M169" i="39" s="1"/>
  <c r="M169" i="40" s="1"/>
  <c r="M169" i="41" s="1"/>
  <c r="M170" i="31"/>
  <c r="M170" i="32" s="1"/>
  <c r="M170" i="33" s="1"/>
  <c r="M170" i="34" s="1"/>
  <c r="M170" i="35" s="1"/>
  <c r="M170" i="36" s="1"/>
  <c r="M170" i="37" s="1"/>
  <c r="M170" i="38" s="1"/>
  <c r="M170" i="39" s="1"/>
  <c r="M170" i="40" s="1"/>
  <c r="M170" i="41" s="1"/>
  <c r="M171" i="31"/>
  <c r="M171" i="32" s="1"/>
  <c r="M171" i="33" s="1"/>
  <c r="M171" i="34" s="1"/>
  <c r="M171" i="35" s="1"/>
  <c r="M171" i="36" s="1"/>
  <c r="M171" i="37" s="1"/>
  <c r="M171" i="38" s="1"/>
  <c r="M171" i="39" s="1"/>
  <c r="M171" i="40" s="1"/>
  <c r="M171" i="41" s="1"/>
  <c r="M172" i="31"/>
  <c r="M172" i="32" s="1"/>
  <c r="M172" i="33" s="1"/>
  <c r="M172" i="34" s="1"/>
  <c r="M172" i="35" s="1"/>
  <c r="M172" i="36" s="1"/>
  <c r="M172" i="37" s="1"/>
  <c r="M172" i="38" s="1"/>
  <c r="M172" i="39" s="1"/>
  <c r="M172" i="40" s="1"/>
  <c r="M172" i="41" s="1"/>
  <c r="M173" i="31"/>
  <c r="M173" i="32" s="1"/>
  <c r="M173" i="33" s="1"/>
  <c r="M173" i="34" s="1"/>
  <c r="M173" i="35" s="1"/>
  <c r="M173" i="36" s="1"/>
  <c r="M173" i="37" s="1"/>
  <c r="M173" i="38" s="1"/>
  <c r="M173" i="39" s="1"/>
  <c r="M173" i="40" s="1"/>
  <c r="M173" i="41" s="1"/>
  <c r="M174" i="31"/>
  <c r="M174" i="32" s="1"/>
  <c r="M174" i="33" s="1"/>
  <c r="M174" i="34" s="1"/>
  <c r="M174" i="35" s="1"/>
  <c r="M174" i="36" s="1"/>
  <c r="M174" i="37" s="1"/>
  <c r="M174" i="38" s="1"/>
  <c r="M174" i="39" s="1"/>
  <c r="M174" i="40" s="1"/>
  <c r="M174" i="41" s="1"/>
  <c r="M175" i="31"/>
  <c r="M175" i="32" s="1"/>
  <c r="M175" i="33" s="1"/>
  <c r="M175" i="34" s="1"/>
  <c r="M175" i="35" s="1"/>
  <c r="M175" i="36" s="1"/>
  <c r="M175" i="37" s="1"/>
  <c r="M175" i="38" s="1"/>
  <c r="M175" i="39" s="1"/>
  <c r="M175" i="40" s="1"/>
  <c r="M175" i="41" s="1"/>
  <c r="M176" i="31"/>
  <c r="M176" i="32" s="1"/>
  <c r="M176" i="33" s="1"/>
  <c r="M176" i="34" s="1"/>
  <c r="M176" i="35" s="1"/>
  <c r="M176" i="36" s="1"/>
  <c r="M176" i="37" s="1"/>
  <c r="M176" i="38" s="1"/>
  <c r="M176" i="39" s="1"/>
  <c r="M176" i="40" s="1"/>
  <c r="M176" i="41" s="1"/>
  <c r="M177" i="31"/>
  <c r="M177" i="32" s="1"/>
  <c r="M177" i="33" s="1"/>
  <c r="M177" i="34" s="1"/>
  <c r="M177" i="35" s="1"/>
  <c r="M177" i="36" s="1"/>
  <c r="M177" i="37" s="1"/>
  <c r="M177" i="38" s="1"/>
  <c r="M177" i="39" s="1"/>
  <c r="M177" i="40" s="1"/>
  <c r="M177" i="41" s="1"/>
  <c r="M178" i="31"/>
  <c r="M178" i="32" s="1"/>
  <c r="M178" i="33" s="1"/>
  <c r="M178" i="34" s="1"/>
  <c r="M178" i="35" s="1"/>
  <c r="M178" i="36" s="1"/>
  <c r="M178" i="37" s="1"/>
  <c r="M178" i="38" s="1"/>
  <c r="M178" i="39" s="1"/>
  <c r="M178" i="40" s="1"/>
  <c r="M178" i="41" s="1"/>
  <c r="M179" i="31"/>
  <c r="M179" i="32" s="1"/>
  <c r="M179" i="33" s="1"/>
  <c r="M179" i="34" s="1"/>
  <c r="M179" i="35" s="1"/>
  <c r="M179" i="36" s="1"/>
  <c r="M179" i="37" s="1"/>
  <c r="M179" i="38" s="1"/>
  <c r="M179" i="39" s="1"/>
  <c r="M179" i="40" s="1"/>
  <c r="M179" i="41" s="1"/>
  <c r="M180" i="31"/>
  <c r="M180" i="32" s="1"/>
  <c r="M180" i="33" s="1"/>
  <c r="M180" i="34" s="1"/>
  <c r="M180" i="35" s="1"/>
  <c r="M180" i="36" s="1"/>
  <c r="M180" i="37" s="1"/>
  <c r="M180" i="38" s="1"/>
  <c r="M180" i="39" s="1"/>
  <c r="M180" i="40" s="1"/>
  <c r="M180" i="41" s="1"/>
  <c r="M181" i="31"/>
  <c r="M181" i="32" s="1"/>
  <c r="M181" i="33" s="1"/>
  <c r="M181" i="34" s="1"/>
  <c r="M181" i="35" s="1"/>
  <c r="M181" i="36" s="1"/>
  <c r="M181" i="37" s="1"/>
  <c r="M181" i="38" s="1"/>
  <c r="M181" i="39" s="1"/>
  <c r="M181" i="40" s="1"/>
  <c r="M181" i="41" s="1"/>
  <c r="M182" i="31"/>
  <c r="M182" i="32" s="1"/>
  <c r="M182" i="33" s="1"/>
  <c r="M182" i="34" s="1"/>
  <c r="M182" i="35" s="1"/>
  <c r="M182" i="36" s="1"/>
  <c r="M182" i="37" s="1"/>
  <c r="M182" i="38" s="1"/>
  <c r="M182" i="39" s="1"/>
  <c r="M182" i="40" s="1"/>
  <c r="M182" i="41" s="1"/>
  <c r="M183" i="31"/>
  <c r="M183" i="32" s="1"/>
  <c r="M183" i="33" s="1"/>
  <c r="M183" i="34" s="1"/>
  <c r="M183" i="35" s="1"/>
  <c r="M183" i="36" s="1"/>
  <c r="M183" i="37" s="1"/>
  <c r="M183" i="38" s="1"/>
  <c r="M183" i="39" s="1"/>
  <c r="M183" i="40" s="1"/>
  <c r="M183" i="41" s="1"/>
  <c r="M184" i="31"/>
  <c r="M184" i="32" s="1"/>
  <c r="M184" i="33" s="1"/>
  <c r="M184" i="34" s="1"/>
  <c r="M184" i="35" s="1"/>
  <c r="M184" i="36" s="1"/>
  <c r="M184" i="37" s="1"/>
  <c r="M184" i="38" s="1"/>
  <c r="M184" i="39" s="1"/>
  <c r="M184" i="40" s="1"/>
  <c r="M184" i="41" s="1"/>
  <c r="M185" i="31"/>
  <c r="M185" i="32" s="1"/>
  <c r="M185" i="33" s="1"/>
  <c r="M185" i="34" s="1"/>
  <c r="M185" i="35" s="1"/>
  <c r="M185" i="36" s="1"/>
  <c r="M185" i="37" s="1"/>
  <c r="M185" i="38" s="1"/>
  <c r="M185" i="39" s="1"/>
  <c r="M185" i="40" s="1"/>
  <c r="M185" i="41" s="1"/>
  <c r="M186" i="31"/>
  <c r="M186" i="32" s="1"/>
  <c r="M186" i="33" s="1"/>
  <c r="M186" i="34" s="1"/>
  <c r="M186" i="35" s="1"/>
  <c r="M186" i="36" s="1"/>
  <c r="M186" i="37" s="1"/>
  <c r="M186" i="38" s="1"/>
  <c r="M186" i="39" s="1"/>
  <c r="M186" i="40" s="1"/>
  <c r="M186" i="41" s="1"/>
  <c r="M187" i="31"/>
  <c r="M187" i="32" s="1"/>
  <c r="M187" i="33" s="1"/>
  <c r="M187" i="34" s="1"/>
  <c r="M187" i="35" s="1"/>
  <c r="M187" i="36" s="1"/>
  <c r="M187" i="37" s="1"/>
  <c r="M187" i="38" s="1"/>
  <c r="M187" i="39" s="1"/>
  <c r="M187" i="40" s="1"/>
  <c r="M187" i="41" s="1"/>
  <c r="M188" i="31"/>
  <c r="M188" i="32" s="1"/>
  <c r="M188" i="33" s="1"/>
  <c r="M188" i="34" s="1"/>
  <c r="M188" i="35" s="1"/>
  <c r="M188" i="36" s="1"/>
  <c r="M188" i="37" s="1"/>
  <c r="M188" i="38" s="1"/>
  <c r="M188" i="39" s="1"/>
  <c r="M188" i="40" s="1"/>
  <c r="M188" i="41" s="1"/>
  <c r="M189" i="31"/>
  <c r="M189" i="32" s="1"/>
  <c r="M189" i="33" s="1"/>
  <c r="M189" i="34" s="1"/>
  <c r="M189" i="35" s="1"/>
  <c r="M189" i="36" s="1"/>
  <c r="M189" i="37" s="1"/>
  <c r="M189" i="38" s="1"/>
  <c r="M189" i="39" s="1"/>
  <c r="M189" i="40" s="1"/>
  <c r="M189" i="41" s="1"/>
  <c r="M190" i="31"/>
  <c r="M190" i="32" s="1"/>
  <c r="M190" i="33" s="1"/>
  <c r="M190" i="34" s="1"/>
  <c r="M190" i="35" s="1"/>
  <c r="M190" i="36" s="1"/>
  <c r="M190" i="37" s="1"/>
  <c r="M190" i="38" s="1"/>
  <c r="M190" i="39" s="1"/>
  <c r="M190" i="40" s="1"/>
  <c r="M190" i="41" s="1"/>
  <c r="M191" i="31"/>
  <c r="M191" i="32" s="1"/>
  <c r="M191" i="33" s="1"/>
  <c r="M191" i="34" s="1"/>
  <c r="M191" i="35" s="1"/>
  <c r="M191" i="36" s="1"/>
  <c r="M191" i="37" s="1"/>
  <c r="M191" i="38" s="1"/>
  <c r="M191" i="39" s="1"/>
  <c r="M191" i="40" s="1"/>
  <c r="M191" i="41" s="1"/>
  <c r="M192" i="31"/>
  <c r="M192" i="32" s="1"/>
  <c r="M192" i="33" s="1"/>
  <c r="M192" i="34" s="1"/>
  <c r="M192" i="35" s="1"/>
  <c r="M192" i="36" s="1"/>
  <c r="M192" i="37" s="1"/>
  <c r="M192" i="38" s="1"/>
  <c r="M192" i="39" s="1"/>
  <c r="M192" i="40" s="1"/>
  <c r="M192" i="41" s="1"/>
  <c r="M193" i="31"/>
  <c r="M193" i="32" s="1"/>
  <c r="M193" i="33" s="1"/>
  <c r="M193" i="34" s="1"/>
  <c r="M193" i="35" s="1"/>
  <c r="M193" i="36" s="1"/>
  <c r="M193" i="37" s="1"/>
  <c r="M193" i="38" s="1"/>
  <c r="M193" i="39" s="1"/>
  <c r="M193" i="40" s="1"/>
  <c r="M193" i="41" s="1"/>
  <c r="M194" i="31"/>
  <c r="M194" i="32" s="1"/>
  <c r="M194" i="33" s="1"/>
  <c r="M194" i="34" s="1"/>
  <c r="M194" i="35" s="1"/>
  <c r="M194" i="36" s="1"/>
  <c r="M194" i="37" s="1"/>
  <c r="M194" i="38" s="1"/>
  <c r="M194" i="39" s="1"/>
  <c r="M194" i="40" s="1"/>
  <c r="M194" i="41" s="1"/>
  <c r="M195" i="31"/>
  <c r="M195" i="32" s="1"/>
  <c r="M195" i="33" s="1"/>
  <c r="M195" i="34" s="1"/>
  <c r="M195" i="35" s="1"/>
  <c r="M195" i="36" s="1"/>
  <c r="M195" i="37" s="1"/>
  <c r="M195" i="38" s="1"/>
  <c r="M195" i="39" s="1"/>
  <c r="M195" i="40" s="1"/>
  <c r="M195" i="41" s="1"/>
  <c r="M196" i="31"/>
  <c r="M196" i="32" s="1"/>
  <c r="M196" i="33" s="1"/>
  <c r="M196" i="34" s="1"/>
  <c r="M196" i="35" s="1"/>
  <c r="M196" i="36" s="1"/>
  <c r="M196" i="37" s="1"/>
  <c r="M196" i="38" s="1"/>
  <c r="M196" i="39" s="1"/>
  <c r="M196" i="40" s="1"/>
  <c r="M196" i="41" s="1"/>
  <c r="M197" i="31"/>
  <c r="M197" i="32" s="1"/>
  <c r="M197" i="33" s="1"/>
  <c r="M197" i="34" s="1"/>
  <c r="M197" i="35" s="1"/>
  <c r="M197" i="36" s="1"/>
  <c r="M197" i="37" s="1"/>
  <c r="M197" i="38" s="1"/>
  <c r="M197" i="39" s="1"/>
  <c r="M197" i="40" s="1"/>
  <c r="M197" i="41" s="1"/>
  <c r="M198" i="31"/>
  <c r="M198" i="32" s="1"/>
  <c r="M198" i="33" s="1"/>
  <c r="M198" i="34" s="1"/>
  <c r="M198" i="35" s="1"/>
  <c r="M198" i="36" s="1"/>
  <c r="M198" i="37" s="1"/>
  <c r="M198" i="38" s="1"/>
  <c r="M198" i="39" s="1"/>
  <c r="M198" i="40" s="1"/>
  <c r="M198" i="41" s="1"/>
  <c r="M199" i="31"/>
  <c r="M199" i="32" s="1"/>
  <c r="M199" i="33" s="1"/>
  <c r="M199" i="34" s="1"/>
  <c r="M199" i="35" s="1"/>
  <c r="M199" i="36" s="1"/>
  <c r="M199" i="37" s="1"/>
  <c r="M199" i="38" s="1"/>
  <c r="M199" i="39" s="1"/>
  <c r="M199" i="40" s="1"/>
  <c r="M199" i="41" s="1"/>
  <c r="M200" i="31"/>
  <c r="M200" i="32" s="1"/>
  <c r="M200" i="33" s="1"/>
  <c r="M200" i="34" s="1"/>
  <c r="M200" i="35" s="1"/>
  <c r="M200" i="36" s="1"/>
  <c r="M200" i="37" s="1"/>
  <c r="M200" i="38" s="1"/>
  <c r="M200" i="39" s="1"/>
  <c r="M200" i="40" s="1"/>
  <c r="M200" i="41" s="1"/>
  <c r="M201" i="31"/>
  <c r="M201" i="32" s="1"/>
  <c r="M201" i="33" s="1"/>
  <c r="M201" i="34" s="1"/>
  <c r="M201" i="35" s="1"/>
  <c r="M201" i="36" s="1"/>
  <c r="M201" i="37" s="1"/>
  <c r="M201" i="38" s="1"/>
  <c r="M201" i="39" s="1"/>
  <c r="M201" i="40" s="1"/>
  <c r="M201" i="41" s="1"/>
  <c r="M202" i="31"/>
  <c r="M202" i="32" s="1"/>
  <c r="M202" i="33" s="1"/>
  <c r="M202" i="34" s="1"/>
  <c r="M202" i="35" s="1"/>
  <c r="M202" i="36" s="1"/>
  <c r="M202" i="37" s="1"/>
  <c r="M202" i="38" s="1"/>
  <c r="M202" i="39" s="1"/>
  <c r="M202" i="40" s="1"/>
  <c r="M202" i="41" s="1"/>
  <c r="M203" i="31"/>
  <c r="M203" i="32" s="1"/>
  <c r="M203" i="33" s="1"/>
  <c r="M203" i="34" s="1"/>
  <c r="M203" i="35" s="1"/>
  <c r="M203" i="36" s="1"/>
  <c r="M203" i="37" s="1"/>
  <c r="M203" i="38" s="1"/>
  <c r="M203" i="39" s="1"/>
  <c r="M203" i="40" s="1"/>
  <c r="M203" i="41" s="1"/>
  <c r="M204" i="31"/>
  <c r="M204" i="32" s="1"/>
  <c r="M204" i="33" s="1"/>
  <c r="M204" i="34" s="1"/>
  <c r="M204" i="35" s="1"/>
  <c r="M204" i="36" s="1"/>
  <c r="M204" i="37" s="1"/>
  <c r="M204" i="38" s="1"/>
  <c r="M204" i="39" s="1"/>
  <c r="M204" i="40" s="1"/>
  <c r="M204" i="41" s="1"/>
  <c r="M205" i="31"/>
  <c r="M205" i="32" s="1"/>
  <c r="M205" i="33" s="1"/>
  <c r="M205" i="34" s="1"/>
  <c r="M205" i="35" s="1"/>
  <c r="M205" i="36" s="1"/>
  <c r="M205" i="37" s="1"/>
  <c r="M205" i="38" s="1"/>
  <c r="M205" i="39" s="1"/>
  <c r="M205" i="40" s="1"/>
  <c r="M205" i="41" s="1"/>
  <c r="M206" i="31"/>
  <c r="M206" i="32" s="1"/>
  <c r="M206" i="33" s="1"/>
  <c r="M206" i="34" s="1"/>
  <c r="M206" i="35" s="1"/>
  <c r="M206" i="36" s="1"/>
  <c r="M206" i="37" s="1"/>
  <c r="M206" i="38" s="1"/>
  <c r="M206" i="39" s="1"/>
  <c r="M206" i="40" s="1"/>
  <c r="M206" i="41" s="1"/>
  <c r="M207" i="31"/>
  <c r="M207" i="32" s="1"/>
  <c r="M207" i="33" s="1"/>
  <c r="M207" i="34" s="1"/>
  <c r="M207" i="35" s="1"/>
  <c r="M207" i="36" s="1"/>
  <c r="M207" i="37" s="1"/>
  <c r="M207" i="38" s="1"/>
  <c r="M207" i="39" s="1"/>
  <c r="M207" i="40" s="1"/>
  <c r="M207" i="41" s="1"/>
  <c r="M208" i="31"/>
  <c r="M208" i="32" s="1"/>
  <c r="M208" i="33" s="1"/>
  <c r="M208" i="34" s="1"/>
  <c r="M208" i="35" s="1"/>
  <c r="M208" i="36" s="1"/>
  <c r="M208" i="37" s="1"/>
  <c r="M208" i="38" s="1"/>
  <c r="M208" i="39" s="1"/>
  <c r="M208" i="40" s="1"/>
  <c r="M208" i="41" s="1"/>
  <c r="M209" i="31"/>
  <c r="M209" i="32" s="1"/>
  <c r="M209" i="33" s="1"/>
  <c r="M209" i="34" s="1"/>
  <c r="M209" i="35" s="1"/>
  <c r="M209" i="36" s="1"/>
  <c r="M209" i="37" s="1"/>
  <c r="M209" i="38" s="1"/>
  <c r="M209" i="39" s="1"/>
  <c r="M209" i="40" s="1"/>
  <c r="M209" i="41" s="1"/>
  <c r="M210" i="31"/>
  <c r="M210" i="32" s="1"/>
  <c r="M210" i="33" s="1"/>
  <c r="M210" i="34" s="1"/>
  <c r="M210" i="35" s="1"/>
  <c r="M210" i="36" s="1"/>
  <c r="M210" i="37" s="1"/>
  <c r="M210" i="38" s="1"/>
  <c r="M210" i="39" s="1"/>
  <c r="M210" i="40" s="1"/>
  <c r="M210" i="41" s="1"/>
  <c r="M211" i="31"/>
  <c r="M211" i="32" s="1"/>
  <c r="M211" i="33" s="1"/>
  <c r="M211" i="34" s="1"/>
  <c r="M211" i="35" s="1"/>
  <c r="M211" i="36" s="1"/>
  <c r="M211" i="37" s="1"/>
  <c r="M211" i="38" s="1"/>
  <c r="M211" i="39" s="1"/>
  <c r="M211" i="40" s="1"/>
  <c r="M211" i="41" s="1"/>
  <c r="M212" i="31"/>
  <c r="M212" i="32" s="1"/>
  <c r="M212" i="33" s="1"/>
  <c r="M212" i="34" s="1"/>
  <c r="M212" i="35" s="1"/>
  <c r="M212" i="36" s="1"/>
  <c r="M212" i="37" s="1"/>
  <c r="M212" i="38" s="1"/>
  <c r="M212" i="39" s="1"/>
  <c r="M212" i="40" s="1"/>
  <c r="M212" i="41" s="1"/>
  <c r="M213" i="31"/>
  <c r="M213" i="32" s="1"/>
  <c r="M213" i="33" s="1"/>
  <c r="M213" i="34" s="1"/>
  <c r="M213" i="35" s="1"/>
  <c r="M213" i="36" s="1"/>
  <c r="M213" i="37" s="1"/>
  <c r="M213" i="38" s="1"/>
  <c r="M213" i="39" s="1"/>
  <c r="M213" i="40" s="1"/>
  <c r="M213" i="41" s="1"/>
  <c r="M214" i="31"/>
  <c r="M214" i="32" s="1"/>
  <c r="M214" i="33" s="1"/>
  <c r="M214" i="34" s="1"/>
  <c r="M214" i="35" s="1"/>
  <c r="M214" i="36" s="1"/>
  <c r="M214" i="37" s="1"/>
  <c r="M214" i="38" s="1"/>
  <c r="M214" i="39" s="1"/>
  <c r="M214" i="40" s="1"/>
  <c r="M214" i="41" s="1"/>
  <c r="M215" i="31"/>
  <c r="M215" i="32" s="1"/>
  <c r="M215" i="33" s="1"/>
  <c r="M215" i="34" s="1"/>
  <c r="M215" i="35" s="1"/>
  <c r="M215" i="36" s="1"/>
  <c r="M215" i="37" s="1"/>
  <c r="M215" i="38" s="1"/>
  <c r="M215" i="39" s="1"/>
  <c r="M215" i="40" s="1"/>
  <c r="M215" i="41" s="1"/>
  <c r="M216" i="31"/>
  <c r="M216" i="32" s="1"/>
  <c r="M216" i="33" s="1"/>
  <c r="M216" i="34" s="1"/>
  <c r="M216" i="35" s="1"/>
  <c r="M216" i="36" s="1"/>
  <c r="M216" i="37" s="1"/>
  <c r="M216" i="38" s="1"/>
  <c r="M216" i="39" s="1"/>
  <c r="M216" i="40" s="1"/>
  <c r="M216" i="41" s="1"/>
  <c r="M217" i="31"/>
  <c r="M217" i="32" s="1"/>
  <c r="M217" i="33" s="1"/>
  <c r="M217" i="34" s="1"/>
  <c r="M217" i="35" s="1"/>
  <c r="M217" i="36" s="1"/>
  <c r="M217" i="37" s="1"/>
  <c r="M217" i="38" s="1"/>
  <c r="M217" i="39" s="1"/>
  <c r="M217" i="40" s="1"/>
  <c r="M217" i="41" s="1"/>
  <c r="M218" i="31"/>
  <c r="M218" i="32" s="1"/>
  <c r="M218" i="33" s="1"/>
  <c r="M218" i="34" s="1"/>
  <c r="M218" i="35" s="1"/>
  <c r="M218" i="36" s="1"/>
  <c r="M218" i="37" s="1"/>
  <c r="M218" i="38" s="1"/>
  <c r="M218" i="39" s="1"/>
  <c r="M218" i="40" s="1"/>
  <c r="M218" i="41" s="1"/>
  <c r="M219" i="31"/>
  <c r="M219" i="32" s="1"/>
  <c r="M219" i="33" s="1"/>
  <c r="M219" i="34" s="1"/>
  <c r="M219" i="35" s="1"/>
  <c r="M219" i="36" s="1"/>
  <c r="M219" i="37" s="1"/>
  <c r="M219" i="38" s="1"/>
  <c r="M219" i="39" s="1"/>
  <c r="M219" i="40" s="1"/>
  <c r="M219" i="41" s="1"/>
  <c r="M220" i="31"/>
  <c r="M220" i="32" s="1"/>
  <c r="M220" i="33" s="1"/>
  <c r="M220" i="34" s="1"/>
  <c r="M220" i="35" s="1"/>
  <c r="M220" i="36" s="1"/>
  <c r="M220" i="37" s="1"/>
  <c r="M220" i="38" s="1"/>
  <c r="M220" i="39" s="1"/>
  <c r="M220" i="40" s="1"/>
  <c r="M220" i="41" s="1"/>
  <c r="M221" i="31"/>
  <c r="M221" i="32" s="1"/>
  <c r="M221" i="33" s="1"/>
  <c r="M221" i="34" s="1"/>
  <c r="M221" i="35" s="1"/>
  <c r="M221" i="36" s="1"/>
  <c r="M221" i="37" s="1"/>
  <c r="M221" i="38" s="1"/>
  <c r="M221" i="39" s="1"/>
  <c r="M221" i="40" s="1"/>
  <c r="M221" i="41" s="1"/>
  <c r="M222" i="31"/>
  <c r="M222" i="32" s="1"/>
  <c r="M222" i="33" s="1"/>
  <c r="M222" i="34" s="1"/>
  <c r="M222" i="35" s="1"/>
  <c r="M222" i="36" s="1"/>
  <c r="M222" i="37" s="1"/>
  <c r="M222" i="38" s="1"/>
  <c r="M222" i="39" s="1"/>
  <c r="M222" i="40" s="1"/>
  <c r="M222" i="41" s="1"/>
  <c r="M223" i="31"/>
  <c r="M223" i="32" s="1"/>
  <c r="M223" i="33" s="1"/>
  <c r="M223" i="34" s="1"/>
  <c r="M223" i="35" s="1"/>
  <c r="M223" i="36" s="1"/>
  <c r="M223" i="37" s="1"/>
  <c r="M223" i="38" s="1"/>
  <c r="M223" i="39" s="1"/>
  <c r="M223" i="40" s="1"/>
  <c r="M223" i="41" s="1"/>
  <c r="M224" i="31"/>
  <c r="M224" i="32" s="1"/>
  <c r="M224" i="33" s="1"/>
  <c r="M224" i="34" s="1"/>
  <c r="M224" i="35" s="1"/>
  <c r="M224" i="36" s="1"/>
  <c r="M224" i="37" s="1"/>
  <c r="M224" i="38" s="1"/>
  <c r="M224" i="39" s="1"/>
  <c r="M224" i="40" s="1"/>
  <c r="M224" i="41" s="1"/>
  <c r="M225" i="31"/>
  <c r="M225" i="32" s="1"/>
  <c r="M225" i="33" s="1"/>
  <c r="M225" i="34" s="1"/>
  <c r="M225" i="35" s="1"/>
  <c r="M225" i="36" s="1"/>
  <c r="M225" i="37" s="1"/>
  <c r="M225" i="38" s="1"/>
  <c r="M225" i="39" s="1"/>
  <c r="M225" i="40" s="1"/>
  <c r="M225" i="41" s="1"/>
  <c r="M226" i="31"/>
  <c r="M226" i="32" s="1"/>
  <c r="M226" i="33" s="1"/>
  <c r="M226" i="34" s="1"/>
  <c r="M226" i="35" s="1"/>
  <c r="M226" i="36" s="1"/>
  <c r="M226" i="37" s="1"/>
  <c r="M226" i="38" s="1"/>
  <c r="M226" i="39" s="1"/>
  <c r="M226" i="40" s="1"/>
  <c r="M226" i="41" s="1"/>
  <c r="M227" i="31"/>
  <c r="M227" i="32" s="1"/>
  <c r="M227" i="33" s="1"/>
  <c r="M227" i="34" s="1"/>
  <c r="M227" i="35" s="1"/>
  <c r="M227" i="36" s="1"/>
  <c r="M227" i="37" s="1"/>
  <c r="M227" i="38" s="1"/>
  <c r="M227" i="39" s="1"/>
  <c r="M227" i="40" s="1"/>
  <c r="M227" i="41" s="1"/>
  <c r="M228" i="31"/>
  <c r="M228" i="32" s="1"/>
  <c r="M228" i="33" s="1"/>
  <c r="M228" i="34" s="1"/>
  <c r="M228" i="35" s="1"/>
  <c r="M228" i="36" s="1"/>
  <c r="M228" i="37" s="1"/>
  <c r="M228" i="38" s="1"/>
  <c r="M228" i="39" s="1"/>
  <c r="M228" i="40" s="1"/>
  <c r="M228" i="41" s="1"/>
  <c r="M229" i="31"/>
  <c r="M229" i="32" s="1"/>
  <c r="M229" i="33" s="1"/>
  <c r="M229" i="34" s="1"/>
  <c r="M229" i="35" s="1"/>
  <c r="M229" i="36" s="1"/>
  <c r="M229" i="37" s="1"/>
  <c r="M229" i="38" s="1"/>
  <c r="M229" i="39" s="1"/>
  <c r="M229" i="40" s="1"/>
  <c r="M229" i="41" s="1"/>
  <c r="M230" i="31"/>
  <c r="M230" i="32" s="1"/>
  <c r="M230" i="33" s="1"/>
  <c r="M230" i="34" s="1"/>
  <c r="M230" i="35" s="1"/>
  <c r="M230" i="36" s="1"/>
  <c r="M230" i="37" s="1"/>
  <c r="M230" i="38" s="1"/>
  <c r="M230" i="39" s="1"/>
  <c r="M230" i="40" s="1"/>
  <c r="M230" i="41" s="1"/>
  <c r="M231" i="31"/>
  <c r="M231" i="32" s="1"/>
  <c r="M231" i="33" s="1"/>
  <c r="M231" i="34" s="1"/>
  <c r="M231" i="35" s="1"/>
  <c r="M231" i="36" s="1"/>
  <c r="M231" i="37" s="1"/>
  <c r="M231" i="38" s="1"/>
  <c r="M231" i="39" s="1"/>
  <c r="M231" i="40" s="1"/>
  <c r="M231" i="41" s="1"/>
  <c r="M232" i="31"/>
  <c r="M232" i="32" s="1"/>
  <c r="M232" i="33" s="1"/>
  <c r="M232" i="34" s="1"/>
  <c r="M232" i="35" s="1"/>
  <c r="M232" i="36" s="1"/>
  <c r="M232" i="37" s="1"/>
  <c r="M232" i="38" s="1"/>
  <c r="M232" i="39" s="1"/>
  <c r="M232" i="40" s="1"/>
  <c r="M232" i="41" s="1"/>
  <c r="M233" i="31"/>
  <c r="M233" i="32" s="1"/>
  <c r="M233" i="33" s="1"/>
  <c r="M233" i="34" s="1"/>
  <c r="M233" i="35" s="1"/>
  <c r="M233" i="36" s="1"/>
  <c r="M233" i="37" s="1"/>
  <c r="M233" i="38" s="1"/>
  <c r="M233" i="39" s="1"/>
  <c r="M233" i="40" s="1"/>
  <c r="M233" i="41" s="1"/>
  <c r="M234" i="31"/>
  <c r="M234" i="32" s="1"/>
  <c r="M234" i="33" s="1"/>
  <c r="M234" i="34" s="1"/>
  <c r="M234" i="35" s="1"/>
  <c r="M234" i="36" s="1"/>
  <c r="M234" i="37" s="1"/>
  <c r="M234" i="38" s="1"/>
  <c r="M234" i="39" s="1"/>
  <c r="M234" i="40" s="1"/>
  <c r="M234" i="41" s="1"/>
  <c r="M235" i="31"/>
  <c r="M235" i="32" s="1"/>
  <c r="M235" i="33" s="1"/>
  <c r="M235" i="34" s="1"/>
  <c r="M235" i="35" s="1"/>
  <c r="M235" i="36" s="1"/>
  <c r="M235" i="37" s="1"/>
  <c r="M235" i="38" s="1"/>
  <c r="M235" i="39" s="1"/>
  <c r="M235" i="40" s="1"/>
  <c r="M235" i="41" s="1"/>
  <c r="M236" i="31"/>
  <c r="M236" i="32" s="1"/>
  <c r="M236" i="33" s="1"/>
  <c r="M236" i="34" s="1"/>
  <c r="M236" i="35" s="1"/>
  <c r="M236" i="36" s="1"/>
  <c r="M236" i="37" s="1"/>
  <c r="M236" i="38" s="1"/>
  <c r="M236" i="39" s="1"/>
  <c r="M236" i="40" s="1"/>
  <c r="M236" i="41" s="1"/>
  <c r="M237" i="31"/>
  <c r="M237" i="32" s="1"/>
  <c r="M237" i="33" s="1"/>
  <c r="M237" i="34" s="1"/>
  <c r="M237" i="35" s="1"/>
  <c r="M237" i="36" s="1"/>
  <c r="M237" i="37" s="1"/>
  <c r="M237" i="38" s="1"/>
  <c r="M237" i="39" s="1"/>
  <c r="M237" i="40" s="1"/>
  <c r="M237" i="41" s="1"/>
  <c r="M238" i="31"/>
  <c r="M238" i="32" s="1"/>
  <c r="M238" i="33" s="1"/>
  <c r="M238" i="34" s="1"/>
  <c r="M238" i="35" s="1"/>
  <c r="M238" i="36" s="1"/>
  <c r="M238" i="37" s="1"/>
  <c r="M238" i="38" s="1"/>
  <c r="M238" i="39" s="1"/>
  <c r="M238" i="40" s="1"/>
  <c r="M238" i="41" s="1"/>
  <c r="M239" i="31"/>
  <c r="M239" i="32" s="1"/>
  <c r="M239" i="33" s="1"/>
  <c r="M239" i="34" s="1"/>
  <c r="M239" i="35" s="1"/>
  <c r="M239" i="36" s="1"/>
  <c r="M239" i="37" s="1"/>
  <c r="M239" i="38" s="1"/>
  <c r="M239" i="39" s="1"/>
  <c r="M239" i="40" s="1"/>
  <c r="M239" i="41" s="1"/>
  <c r="M240" i="31"/>
  <c r="M240" i="32" s="1"/>
  <c r="M240" i="33" s="1"/>
  <c r="M240" i="34" s="1"/>
  <c r="M240" i="35" s="1"/>
  <c r="M240" i="36" s="1"/>
  <c r="M240" i="37" s="1"/>
  <c r="M240" i="38" s="1"/>
  <c r="M240" i="39" s="1"/>
  <c r="M240" i="40" s="1"/>
  <c r="M240" i="41" s="1"/>
  <c r="M241" i="31"/>
  <c r="M241" i="32" s="1"/>
  <c r="M241" i="33" s="1"/>
  <c r="M241" i="34" s="1"/>
  <c r="M241" i="35" s="1"/>
  <c r="M241" i="36" s="1"/>
  <c r="M241" i="37" s="1"/>
  <c r="M241" i="38" s="1"/>
  <c r="M241" i="39" s="1"/>
  <c r="M241" i="40" s="1"/>
  <c r="M241" i="41" s="1"/>
  <c r="M242" i="31"/>
  <c r="M242" i="32" s="1"/>
  <c r="M242" i="33" s="1"/>
  <c r="M242" i="34" s="1"/>
  <c r="M242" i="35" s="1"/>
  <c r="M242" i="36" s="1"/>
  <c r="M242" i="37" s="1"/>
  <c r="M242" i="38" s="1"/>
  <c r="M242" i="39" s="1"/>
  <c r="M242" i="40" s="1"/>
  <c r="M242" i="41" s="1"/>
  <c r="M243" i="31"/>
  <c r="M243" i="32" s="1"/>
  <c r="M243" i="33" s="1"/>
  <c r="M243" i="34" s="1"/>
  <c r="M243" i="35" s="1"/>
  <c r="M243" i="36" s="1"/>
  <c r="M243" i="37" s="1"/>
  <c r="M243" i="38" s="1"/>
  <c r="M243" i="39" s="1"/>
  <c r="M243" i="40" s="1"/>
  <c r="M243" i="41" s="1"/>
  <c r="M244" i="31"/>
  <c r="M244" i="32" s="1"/>
  <c r="M244" i="33" s="1"/>
  <c r="M244" i="34" s="1"/>
  <c r="M244" i="35" s="1"/>
  <c r="M244" i="36" s="1"/>
  <c r="M244" i="37" s="1"/>
  <c r="M244" i="38" s="1"/>
  <c r="M244" i="39" s="1"/>
  <c r="M244" i="40" s="1"/>
  <c r="M244" i="41" s="1"/>
  <c r="M245" i="31"/>
  <c r="M245" i="32" s="1"/>
  <c r="M245" i="33" s="1"/>
  <c r="M245" i="34" s="1"/>
  <c r="M245" i="35" s="1"/>
  <c r="M245" i="36" s="1"/>
  <c r="M245" i="37" s="1"/>
  <c r="M245" i="38" s="1"/>
  <c r="M245" i="39" s="1"/>
  <c r="M245" i="40" s="1"/>
  <c r="M245" i="41" s="1"/>
  <c r="M246" i="31"/>
  <c r="M246" i="32" s="1"/>
  <c r="M246" i="33" s="1"/>
  <c r="M246" i="34" s="1"/>
  <c r="M246" i="35" s="1"/>
  <c r="M246" i="36" s="1"/>
  <c r="M246" i="37" s="1"/>
  <c r="M246" i="38" s="1"/>
  <c r="M246" i="39" s="1"/>
  <c r="M246" i="40" s="1"/>
  <c r="M246" i="41" s="1"/>
  <c r="M247" i="31"/>
  <c r="M247" i="32" s="1"/>
  <c r="M247" i="33" s="1"/>
  <c r="M247" i="34" s="1"/>
  <c r="M247" i="35" s="1"/>
  <c r="M247" i="36" s="1"/>
  <c r="M247" i="37" s="1"/>
  <c r="M247" i="38" s="1"/>
  <c r="M247" i="39" s="1"/>
  <c r="M247" i="40" s="1"/>
  <c r="M247" i="41" s="1"/>
  <c r="M248" i="31"/>
  <c r="M248" i="32" s="1"/>
  <c r="M248" i="33" s="1"/>
  <c r="M248" i="34" s="1"/>
  <c r="M248" i="35" s="1"/>
  <c r="M248" i="36" s="1"/>
  <c r="M248" i="37" s="1"/>
  <c r="M248" i="38" s="1"/>
  <c r="M248" i="39" s="1"/>
  <c r="M248" i="40" s="1"/>
  <c r="M248" i="41" s="1"/>
  <c r="M249" i="31"/>
  <c r="M249" i="32" s="1"/>
  <c r="M249" i="33" s="1"/>
  <c r="M249" i="34" s="1"/>
  <c r="M249" i="35" s="1"/>
  <c r="M249" i="36" s="1"/>
  <c r="M249" i="37" s="1"/>
  <c r="M249" i="38" s="1"/>
  <c r="M249" i="39" s="1"/>
  <c r="M249" i="40" s="1"/>
  <c r="M249" i="41" s="1"/>
  <c r="M250" i="31"/>
  <c r="M250" i="32" s="1"/>
  <c r="M250" i="33" s="1"/>
  <c r="M250" i="34" s="1"/>
  <c r="M250" i="35" s="1"/>
  <c r="M250" i="36" s="1"/>
  <c r="M250" i="37" s="1"/>
  <c r="M250" i="38" s="1"/>
  <c r="M250" i="39" s="1"/>
  <c r="M250" i="40" s="1"/>
  <c r="M250" i="41" s="1"/>
  <c r="M251" i="31"/>
  <c r="M251" i="32" s="1"/>
  <c r="M251" i="33" s="1"/>
  <c r="M251" i="34" s="1"/>
  <c r="M251" i="35" s="1"/>
  <c r="M251" i="36" s="1"/>
  <c r="M251" i="37" s="1"/>
  <c r="M251" i="38" s="1"/>
  <c r="M251" i="39" s="1"/>
  <c r="M251" i="40" s="1"/>
  <c r="M251" i="41" s="1"/>
  <c r="M252" i="31"/>
  <c r="M252" i="32" s="1"/>
  <c r="M252" i="33" s="1"/>
  <c r="M252" i="34" s="1"/>
  <c r="M252" i="35" s="1"/>
  <c r="M252" i="36" s="1"/>
  <c r="M252" i="37" s="1"/>
  <c r="M252" i="38" s="1"/>
  <c r="M252" i="39" s="1"/>
  <c r="M252" i="40" s="1"/>
  <c r="M252" i="41" s="1"/>
  <c r="M253" i="31"/>
  <c r="M253" i="32" s="1"/>
  <c r="M253" i="33" s="1"/>
  <c r="M253" i="34" s="1"/>
  <c r="M253" i="35" s="1"/>
  <c r="M253" i="36" s="1"/>
  <c r="M253" i="37" s="1"/>
  <c r="M253" i="38" s="1"/>
  <c r="M253" i="39" s="1"/>
  <c r="M253" i="40" s="1"/>
  <c r="M253" i="41" s="1"/>
  <c r="M254" i="31"/>
  <c r="M254" i="32" s="1"/>
  <c r="M254" i="33" s="1"/>
  <c r="M254" i="34" s="1"/>
  <c r="M254" i="35" s="1"/>
  <c r="M254" i="36" s="1"/>
  <c r="M254" i="37" s="1"/>
  <c r="M254" i="38" s="1"/>
  <c r="M254" i="39" s="1"/>
  <c r="M254" i="40" s="1"/>
  <c r="M254" i="41" s="1"/>
  <c r="M255" i="31"/>
  <c r="M255" i="32" s="1"/>
  <c r="M255" i="33" s="1"/>
  <c r="M255" i="34" s="1"/>
  <c r="M255" i="35" s="1"/>
  <c r="M255" i="36" s="1"/>
  <c r="M255" i="37" s="1"/>
  <c r="M255" i="38" s="1"/>
  <c r="M255" i="39" s="1"/>
  <c r="M255" i="40" s="1"/>
  <c r="M255" i="41" s="1"/>
  <c r="M256" i="31"/>
  <c r="M256" i="32" s="1"/>
  <c r="M256" i="33" s="1"/>
  <c r="M256" i="34" s="1"/>
  <c r="M256" i="35" s="1"/>
  <c r="M256" i="36" s="1"/>
  <c r="M256" i="37" s="1"/>
  <c r="M256" i="38" s="1"/>
  <c r="M256" i="39" s="1"/>
  <c r="M256" i="40" s="1"/>
  <c r="M256" i="41" s="1"/>
  <c r="M257" i="31"/>
  <c r="M257" i="32" s="1"/>
  <c r="M257" i="33" s="1"/>
  <c r="M257" i="34" s="1"/>
  <c r="M257" i="35" s="1"/>
  <c r="M257" i="36" s="1"/>
  <c r="M257" i="37" s="1"/>
  <c r="M257" i="38" s="1"/>
  <c r="M257" i="39" s="1"/>
  <c r="M257" i="40" s="1"/>
  <c r="M257" i="41" s="1"/>
  <c r="M258" i="31"/>
  <c r="M258" i="32" s="1"/>
  <c r="M258" i="33" s="1"/>
  <c r="M258" i="34" s="1"/>
  <c r="M258" i="35" s="1"/>
  <c r="M258" i="36" s="1"/>
  <c r="M258" i="37" s="1"/>
  <c r="M258" i="38" s="1"/>
  <c r="M258" i="39" s="1"/>
  <c r="M258" i="40" s="1"/>
  <c r="M258" i="41" s="1"/>
  <c r="M259" i="31"/>
  <c r="M259" i="32" s="1"/>
  <c r="M259" i="33" s="1"/>
  <c r="M259" i="34" s="1"/>
  <c r="M259" i="35" s="1"/>
  <c r="M259" i="36" s="1"/>
  <c r="M259" i="37" s="1"/>
  <c r="M259" i="38" s="1"/>
  <c r="M259" i="39" s="1"/>
  <c r="M259" i="40" s="1"/>
  <c r="M259" i="41" s="1"/>
  <c r="M260" i="31"/>
  <c r="M260" i="32" s="1"/>
  <c r="M260" i="33" s="1"/>
  <c r="M260" i="34" s="1"/>
  <c r="M260" i="35" s="1"/>
  <c r="M260" i="36" s="1"/>
  <c r="M260" i="37" s="1"/>
  <c r="M260" i="38" s="1"/>
  <c r="M260" i="39" s="1"/>
  <c r="M260" i="40" s="1"/>
  <c r="M260" i="41" s="1"/>
  <c r="M261" i="31"/>
  <c r="M261" i="32" s="1"/>
  <c r="M261" i="33" s="1"/>
  <c r="M261" i="34" s="1"/>
  <c r="M261" i="35" s="1"/>
  <c r="M261" i="36" s="1"/>
  <c r="M261" i="37" s="1"/>
  <c r="M261" i="38" s="1"/>
  <c r="M261" i="39" s="1"/>
  <c r="M261" i="40" s="1"/>
  <c r="M261" i="41" s="1"/>
  <c r="M262" i="31"/>
  <c r="M262" i="32" s="1"/>
  <c r="M262" i="33" s="1"/>
  <c r="M262" i="34" s="1"/>
  <c r="M262" i="35" s="1"/>
  <c r="M262" i="36" s="1"/>
  <c r="M262" i="37" s="1"/>
  <c r="M262" i="38" s="1"/>
  <c r="M262" i="39" s="1"/>
  <c r="M262" i="40" s="1"/>
  <c r="M262" i="41" s="1"/>
  <c r="M263" i="31"/>
  <c r="M263" i="32" s="1"/>
  <c r="M263" i="33" s="1"/>
  <c r="M263" i="34" s="1"/>
  <c r="M263" i="35" s="1"/>
  <c r="M263" i="36" s="1"/>
  <c r="M263" i="37" s="1"/>
  <c r="M263" i="38" s="1"/>
  <c r="M263" i="39" s="1"/>
  <c r="M263" i="40" s="1"/>
  <c r="M263" i="41" s="1"/>
  <c r="M264" i="31"/>
  <c r="M264" i="32" s="1"/>
  <c r="M264" i="33" s="1"/>
  <c r="M264" i="34" s="1"/>
  <c r="M264" i="35" s="1"/>
  <c r="M264" i="36" s="1"/>
  <c r="M264" i="37" s="1"/>
  <c r="M264" i="38" s="1"/>
  <c r="M264" i="39" s="1"/>
  <c r="M264" i="40" s="1"/>
  <c r="M264" i="41" s="1"/>
  <c r="M265" i="31"/>
  <c r="M265" i="32" s="1"/>
  <c r="M265" i="33" s="1"/>
  <c r="M265" i="34" s="1"/>
  <c r="M265" i="35" s="1"/>
  <c r="M265" i="36" s="1"/>
  <c r="M265" i="37" s="1"/>
  <c r="M265" i="38" s="1"/>
  <c r="M265" i="39" s="1"/>
  <c r="M265" i="40" s="1"/>
  <c r="M265" i="41" s="1"/>
  <c r="M266" i="31"/>
  <c r="M266" i="32" s="1"/>
  <c r="M266" i="33" s="1"/>
  <c r="M266" i="34" s="1"/>
  <c r="M266" i="35" s="1"/>
  <c r="M266" i="36" s="1"/>
  <c r="M266" i="37" s="1"/>
  <c r="M266" i="38" s="1"/>
  <c r="M266" i="39" s="1"/>
  <c r="M266" i="40" s="1"/>
  <c r="M266" i="41" s="1"/>
  <c r="M267" i="31"/>
  <c r="M267" i="32" s="1"/>
  <c r="M267" i="33" s="1"/>
  <c r="M267" i="34" s="1"/>
  <c r="M267" i="35" s="1"/>
  <c r="M267" i="36" s="1"/>
  <c r="M267" i="37" s="1"/>
  <c r="M267" i="38" s="1"/>
  <c r="M267" i="39" s="1"/>
  <c r="M267" i="40" s="1"/>
  <c r="M267" i="41" s="1"/>
  <c r="M268" i="31"/>
  <c r="M268" i="32" s="1"/>
  <c r="M268" i="33" s="1"/>
  <c r="M268" i="34" s="1"/>
  <c r="M268" i="35" s="1"/>
  <c r="M268" i="36" s="1"/>
  <c r="M268" i="37" s="1"/>
  <c r="M268" i="38" s="1"/>
  <c r="M268" i="39" s="1"/>
  <c r="M268" i="40" s="1"/>
  <c r="M268" i="41" s="1"/>
  <c r="M269" i="31"/>
  <c r="M269" i="32" s="1"/>
  <c r="M269" i="33" s="1"/>
  <c r="M269" i="34" s="1"/>
  <c r="M269" i="35" s="1"/>
  <c r="M269" i="36" s="1"/>
  <c r="M269" i="37" s="1"/>
  <c r="M269" i="38" s="1"/>
  <c r="M269" i="39" s="1"/>
  <c r="M269" i="40" s="1"/>
  <c r="M269" i="41" s="1"/>
  <c r="M270" i="31"/>
  <c r="M270" i="32" s="1"/>
  <c r="M270" i="33" s="1"/>
  <c r="M270" i="34" s="1"/>
  <c r="M270" i="35" s="1"/>
  <c r="M270" i="36" s="1"/>
  <c r="M270" i="37" s="1"/>
  <c r="M270" i="38" s="1"/>
  <c r="M270" i="39" s="1"/>
  <c r="M270" i="40" s="1"/>
  <c r="M270" i="41" s="1"/>
  <c r="M271" i="31"/>
  <c r="M271" i="32" s="1"/>
  <c r="M271" i="33" s="1"/>
  <c r="M271" i="34" s="1"/>
  <c r="M271" i="35" s="1"/>
  <c r="M271" i="36" s="1"/>
  <c r="M271" i="37" s="1"/>
  <c r="M271" i="38" s="1"/>
  <c r="M271" i="39" s="1"/>
  <c r="M271" i="40" s="1"/>
  <c r="M271" i="41" s="1"/>
  <c r="M272" i="31"/>
  <c r="M272" i="32" s="1"/>
  <c r="M272" i="33" s="1"/>
  <c r="M272" i="34" s="1"/>
  <c r="M272" i="35" s="1"/>
  <c r="M272" i="36" s="1"/>
  <c r="M272" i="37" s="1"/>
  <c r="M272" i="38" s="1"/>
  <c r="M272" i="39" s="1"/>
  <c r="M272" i="40" s="1"/>
  <c r="M272" i="41" s="1"/>
  <c r="M273" i="31"/>
  <c r="M273" i="32" s="1"/>
  <c r="M273" i="33" s="1"/>
  <c r="M273" i="34" s="1"/>
  <c r="M273" i="35" s="1"/>
  <c r="M273" i="36" s="1"/>
  <c r="M273" i="37" s="1"/>
  <c r="M273" i="38" s="1"/>
  <c r="M273" i="39" s="1"/>
  <c r="M273" i="40" s="1"/>
  <c r="M273" i="41" s="1"/>
  <c r="M274" i="31"/>
  <c r="M274" i="32" s="1"/>
  <c r="M274" i="33" s="1"/>
  <c r="M274" i="34" s="1"/>
  <c r="M274" i="35" s="1"/>
  <c r="M274" i="36" s="1"/>
  <c r="M274" i="37" s="1"/>
  <c r="M274" i="38" s="1"/>
  <c r="M274" i="39" s="1"/>
  <c r="M274" i="40" s="1"/>
  <c r="M274" i="41" s="1"/>
  <c r="M275" i="31"/>
  <c r="M275" i="32" s="1"/>
  <c r="M275" i="33" s="1"/>
  <c r="M275" i="34" s="1"/>
  <c r="M275" i="35" s="1"/>
  <c r="M275" i="36" s="1"/>
  <c r="M275" i="37" s="1"/>
  <c r="M275" i="38" s="1"/>
  <c r="M275" i="39" s="1"/>
  <c r="M275" i="40" s="1"/>
  <c r="M275" i="41" s="1"/>
  <c r="M276" i="31"/>
  <c r="M276" i="32" s="1"/>
  <c r="M276" i="33" s="1"/>
  <c r="M276" i="34" s="1"/>
  <c r="M276" i="35" s="1"/>
  <c r="M276" i="36" s="1"/>
  <c r="M276" i="37" s="1"/>
  <c r="M276" i="38" s="1"/>
  <c r="M276" i="39" s="1"/>
  <c r="M276" i="40" s="1"/>
  <c r="M276" i="41" s="1"/>
  <c r="M277" i="31"/>
  <c r="M277" i="32" s="1"/>
  <c r="M277" i="33" s="1"/>
  <c r="M277" i="34" s="1"/>
  <c r="M277" i="35" s="1"/>
  <c r="M277" i="36" s="1"/>
  <c r="M277" i="37" s="1"/>
  <c r="M277" i="38" s="1"/>
  <c r="M277" i="39" s="1"/>
  <c r="M277" i="40" s="1"/>
  <c r="M277" i="41" s="1"/>
  <c r="M278" i="31"/>
  <c r="M278" i="32" s="1"/>
  <c r="M278" i="33" s="1"/>
  <c r="M278" i="34" s="1"/>
  <c r="M278" i="35" s="1"/>
  <c r="M278" i="36" s="1"/>
  <c r="M278" i="37" s="1"/>
  <c r="M278" i="38" s="1"/>
  <c r="M278" i="39" s="1"/>
  <c r="M278" i="40" s="1"/>
  <c r="M278" i="41" s="1"/>
  <c r="M279" i="31"/>
  <c r="M279" i="32" s="1"/>
  <c r="M279" i="33" s="1"/>
  <c r="M279" i="34" s="1"/>
  <c r="M279" i="35" s="1"/>
  <c r="M279" i="36" s="1"/>
  <c r="M279" i="37" s="1"/>
  <c r="M279" i="38" s="1"/>
  <c r="M279" i="39" s="1"/>
  <c r="M279" i="40" s="1"/>
  <c r="M279" i="41" s="1"/>
  <c r="M280" i="31"/>
  <c r="M280" i="32" s="1"/>
  <c r="M280" i="33" s="1"/>
  <c r="M280" i="34" s="1"/>
  <c r="M280" i="35" s="1"/>
  <c r="M280" i="36" s="1"/>
  <c r="M280" i="37" s="1"/>
  <c r="M280" i="38" s="1"/>
  <c r="M280" i="39" s="1"/>
  <c r="M280" i="40" s="1"/>
  <c r="M280" i="41" s="1"/>
  <c r="M281" i="31"/>
  <c r="M281" i="32" s="1"/>
  <c r="M281" i="33" s="1"/>
  <c r="M281" i="34" s="1"/>
  <c r="M281" i="35" s="1"/>
  <c r="M281" i="36" s="1"/>
  <c r="M281" i="37" s="1"/>
  <c r="M281" i="38" s="1"/>
  <c r="M281" i="39" s="1"/>
  <c r="M281" i="40" s="1"/>
  <c r="M281" i="41" s="1"/>
  <c r="M282" i="31"/>
  <c r="M282" i="32" s="1"/>
  <c r="M282" i="33" s="1"/>
  <c r="M282" i="34" s="1"/>
  <c r="M282" i="35" s="1"/>
  <c r="M282" i="36" s="1"/>
  <c r="M282" i="37" s="1"/>
  <c r="M282" i="38" s="1"/>
  <c r="M282" i="39" s="1"/>
  <c r="M282" i="40" s="1"/>
  <c r="M282" i="41" s="1"/>
  <c r="M283" i="31"/>
  <c r="M283" i="32" s="1"/>
  <c r="M283" i="33" s="1"/>
  <c r="M283" i="34" s="1"/>
  <c r="M283" i="35" s="1"/>
  <c r="M283" i="36" s="1"/>
  <c r="M283" i="37" s="1"/>
  <c r="M283" i="38" s="1"/>
  <c r="M283" i="39" s="1"/>
  <c r="M283" i="40" s="1"/>
  <c r="M283" i="41" s="1"/>
  <c r="M284" i="31"/>
  <c r="M284" i="32" s="1"/>
  <c r="M284" i="33" s="1"/>
  <c r="M284" i="34" s="1"/>
  <c r="M284" i="35" s="1"/>
  <c r="M284" i="36" s="1"/>
  <c r="M284" i="37" s="1"/>
  <c r="M284" i="38" s="1"/>
  <c r="M284" i="39" s="1"/>
  <c r="M284" i="40" s="1"/>
  <c r="M284" i="41" s="1"/>
  <c r="M285" i="31"/>
  <c r="M285" i="32" s="1"/>
  <c r="M285" i="33" s="1"/>
  <c r="M285" i="34" s="1"/>
  <c r="M285" i="35" s="1"/>
  <c r="M285" i="36" s="1"/>
  <c r="M285" i="37" s="1"/>
  <c r="M285" i="38" s="1"/>
  <c r="M285" i="39" s="1"/>
  <c r="M285" i="40" s="1"/>
  <c r="M285" i="41" s="1"/>
  <c r="M286" i="31"/>
  <c r="M286" i="32" s="1"/>
  <c r="M286" i="33" s="1"/>
  <c r="M286" i="34" s="1"/>
  <c r="M286" i="35" s="1"/>
  <c r="M286" i="36" s="1"/>
  <c r="M286" i="37" s="1"/>
  <c r="M286" i="38" s="1"/>
  <c r="M286" i="39" s="1"/>
  <c r="M286" i="40" s="1"/>
  <c r="M286" i="41" s="1"/>
  <c r="M287" i="31"/>
  <c r="M287" i="32" s="1"/>
  <c r="M287" i="33" s="1"/>
  <c r="M287" i="34" s="1"/>
  <c r="M287" i="35" s="1"/>
  <c r="M287" i="36" s="1"/>
  <c r="M287" i="37" s="1"/>
  <c r="M287" i="38" s="1"/>
  <c r="M287" i="39" s="1"/>
  <c r="M287" i="40" s="1"/>
  <c r="M287" i="41" s="1"/>
  <c r="M288" i="31"/>
  <c r="M288" i="32" s="1"/>
  <c r="M288" i="33" s="1"/>
  <c r="M288" i="34" s="1"/>
  <c r="M288" i="35" s="1"/>
  <c r="M288" i="36" s="1"/>
  <c r="M288" i="37" s="1"/>
  <c r="M288" i="38" s="1"/>
  <c r="M288" i="39" s="1"/>
  <c r="M288" i="40" s="1"/>
  <c r="M288" i="41" s="1"/>
  <c r="M289" i="31"/>
  <c r="M289" i="32" s="1"/>
  <c r="M289" i="33" s="1"/>
  <c r="M289" i="34" s="1"/>
  <c r="M289" i="35" s="1"/>
  <c r="M289" i="36" s="1"/>
  <c r="M289" i="37" s="1"/>
  <c r="M289" i="38" s="1"/>
  <c r="M289" i="39" s="1"/>
  <c r="M289" i="40" s="1"/>
  <c r="M289" i="41" s="1"/>
  <c r="M290" i="31"/>
  <c r="M290" i="32" s="1"/>
  <c r="M290" i="33" s="1"/>
  <c r="M290" i="34" s="1"/>
  <c r="M290" i="35" s="1"/>
  <c r="M290" i="36" s="1"/>
  <c r="M290" i="37" s="1"/>
  <c r="M290" i="38" s="1"/>
  <c r="M290" i="39" s="1"/>
  <c r="M290" i="40" s="1"/>
  <c r="M290" i="41" s="1"/>
  <c r="M291" i="31"/>
  <c r="M291" i="32" s="1"/>
  <c r="M291" i="33" s="1"/>
  <c r="M291" i="34" s="1"/>
  <c r="M291" i="35" s="1"/>
  <c r="M291" i="36" s="1"/>
  <c r="M291" i="37" s="1"/>
  <c r="M291" i="38" s="1"/>
  <c r="M291" i="39" s="1"/>
  <c r="M291" i="40" s="1"/>
  <c r="M291" i="41" s="1"/>
  <c r="M292" i="31"/>
  <c r="M292" i="32" s="1"/>
  <c r="M292" i="33" s="1"/>
  <c r="M292" i="34" s="1"/>
  <c r="M292" i="35" s="1"/>
  <c r="M292" i="36" s="1"/>
  <c r="M292" i="37" s="1"/>
  <c r="M292" i="38" s="1"/>
  <c r="M292" i="39" s="1"/>
  <c r="M292" i="40" s="1"/>
  <c r="M292" i="41" s="1"/>
  <c r="M293" i="31"/>
  <c r="M293" i="32" s="1"/>
  <c r="M293" i="33" s="1"/>
  <c r="M293" i="34" s="1"/>
  <c r="M293" i="35" s="1"/>
  <c r="M293" i="36" s="1"/>
  <c r="M293" i="37" s="1"/>
  <c r="M293" i="38" s="1"/>
  <c r="M293" i="39" s="1"/>
  <c r="M293" i="40" s="1"/>
  <c r="M293" i="41" s="1"/>
  <c r="M294" i="31"/>
  <c r="M294" i="32" s="1"/>
  <c r="M294" i="33" s="1"/>
  <c r="M294" i="34" s="1"/>
  <c r="M294" i="35" s="1"/>
  <c r="M294" i="36" s="1"/>
  <c r="M294" i="37" s="1"/>
  <c r="M294" i="38" s="1"/>
  <c r="M294" i="39" s="1"/>
  <c r="M294" i="40" s="1"/>
  <c r="M294" i="41" s="1"/>
  <c r="M295" i="31"/>
  <c r="M295" i="32" s="1"/>
  <c r="M295" i="33" s="1"/>
  <c r="M295" i="34" s="1"/>
  <c r="M295" i="35" s="1"/>
  <c r="M295" i="36" s="1"/>
  <c r="M295" i="37" s="1"/>
  <c r="M295" i="38" s="1"/>
  <c r="M295" i="39" s="1"/>
  <c r="M295" i="40" s="1"/>
  <c r="M295" i="41" s="1"/>
  <c r="M296" i="31"/>
  <c r="M296" i="32" s="1"/>
  <c r="M296" i="33" s="1"/>
  <c r="M296" i="34" s="1"/>
  <c r="M296" i="35" s="1"/>
  <c r="M296" i="36" s="1"/>
  <c r="M296" i="37" s="1"/>
  <c r="M296" i="38" s="1"/>
  <c r="M296" i="39" s="1"/>
  <c r="M296" i="40" s="1"/>
  <c r="M296" i="41" s="1"/>
  <c r="M297" i="31"/>
  <c r="M297" i="32" s="1"/>
  <c r="M297" i="33" s="1"/>
  <c r="M297" i="34" s="1"/>
  <c r="M297" i="35" s="1"/>
  <c r="M297" i="36" s="1"/>
  <c r="M297" i="37" s="1"/>
  <c r="M297" i="38" s="1"/>
  <c r="M297" i="39" s="1"/>
  <c r="M297" i="40" s="1"/>
  <c r="M297" i="41" s="1"/>
  <c r="M298" i="31"/>
  <c r="M298" i="32" s="1"/>
  <c r="M298" i="33" s="1"/>
  <c r="M298" i="34" s="1"/>
  <c r="M298" i="35" s="1"/>
  <c r="M298" i="36" s="1"/>
  <c r="M298" i="37" s="1"/>
  <c r="M298" i="38" s="1"/>
  <c r="M298" i="39" s="1"/>
  <c r="M298" i="40" s="1"/>
  <c r="M298" i="41" s="1"/>
  <c r="M299" i="31"/>
  <c r="M299" i="32" s="1"/>
  <c r="M299" i="33" s="1"/>
  <c r="M299" i="34" s="1"/>
  <c r="M299" i="35" s="1"/>
  <c r="M299" i="36" s="1"/>
  <c r="M299" i="37" s="1"/>
  <c r="M299" i="38" s="1"/>
  <c r="M299" i="39" s="1"/>
  <c r="M299" i="40" s="1"/>
  <c r="M299" i="41" s="1"/>
  <c r="M300" i="31"/>
  <c r="M300" i="32" s="1"/>
  <c r="M300" i="33" s="1"/>
  <c r="M300" i="34" s="1"/>
  <c r="M300" i="35" s="1"/>
  <c r="M300" i="36" s="1"/>
  <c r="M300" i="37" s="1"/>
  <c r="M300" i="38" s="1"/>
  <c r="M300" i="39" s="1"/>
  <c r="M300" i="40" s="1"/>
  <c r="M300" i="41" s="1"/>
  <c r="M301" i="31"/>
  <c r="M301" i="32" s="1"/>
  <c r="M301" i="33" s="1"/>
  <c r="M301" i="34" s="1"/>
  <c r="M301" i="35" s="1"/>
  <c r="M301" i="36" s="1"/>
  <c r="M301" i="37" s="1"/>
  <c r="M301" i="38" s="1"/>
  <c r="M301" i="39" s="1"/>
  <c r="M301" i="40" s="1"/>
  <c r="M301" i="41" s="1"/>
  <c r="M302" i="31"/>
  <c r="M302" i="32" s="1"/>
  <c r="M302" i="33" s="1"/>
  <c r="M302" i="34" s="1"/>
  <c r="M302" i="35" s="1"/>
  <c r="M302" i="36" s="1"/>
  <c r="M302" i="37" s="1"/>
  <c r="M302" i="38" s="1"/>
  <c r="M302" i="39" s="1"/>
  <c r="M302" i="40" s="1"/>
  <c r="M302" i="41" s="1"/>
  <c r="M303" i="31"/>
  <c r="M303" i="32" s="1"/>
  <c r="M303" i="33" s="1"/>
  <c r="M303" i="34" s="1"/>
  <c r="M303" i="35" s="1"/>
  <c r="M303" i="36" s="1"/>
  <c r="M303" i="37" s="1"/>
  <c r="M303" i="38" s="1"/>
  <c r="M303" i="39" s="1"/>
  <c r="M303" i="40" s="1"/>
  <c r="M303" i="41" s="1"/>
  <c r="M304" i="31"/>
  <c r="M304" i="32" s="1"/>
  <c r="M304" i="33" s="1"/>
  <c r="M304" i="34" s="1"/>
  <c r="M304" i="35" s="1"/>
  <c r="M304" i="36" s="1"/>
  <c r="M304" i="37" s="1"/>
  <c r="M304" i="38" s="1"/>
  <c r="M304" i="39" s="1"/>
  <c r="M304" i="40" s="1"/>
  <c r="M304" i="41" s="1"/>
  <c r="M305" i="31"/>
  <c r="M305" i="32" s="1"/>
  <c r="M305" i="33" s="1"/>
  <c r="M305" i="34" s="1"/>
  <c r="M305" i="35" s="1"/>
  <c r="M305" i="36" s="1"/>
  <c r="M305" i="37" s="1"/>
  <c r="M305" i="38" s="1"/>
  <c r="M305" i="39" s="1"/>
  <c r="M305" i="40" s="1"/>
  <c r="M305" i="41" s="1"/>
  <c r="M306" i="31"/>
  <c r="M306" i="32" s="1"/>
  <c r="M306" i="33" s="1"/>
  <c r="M306" i="34" s="1"/>
  <c r="M306" i="35" s="1"/>
  <c r="M306" i="36" s="1"/>
  <c r="M306" i="37" s="1"/>
  <c r="M306" i="38" s="1"/>
  <c r="M306" i="39" s="1"/>
  <c r="M306" i="40" s="1"/>
  <c r="M306" i="41" s="1"/>
  <c r="M307" i="31"/>
  <c r="M307" i="32" s="1"/>
  <c r="M307" i="33" s="1"/>
  <c r="M307" i="34" s="1"/>
  <c r="M307" i="35" s="1"/>
  <c r="M307" i="36" s="1"/>
  <c r="M307" i="37" s="1"/>
  <c r="M307" i="38" s="1"/>
  <c r="M307" i="39" s="1"/>
  <c r="M307" i="40" s="1"/>
  <c r="M307" i="41" s="1"/>
  <c r="M308" i="31"/>
  <c r="M308" i="32" s="1"/>
  <c r="M308" i="33" s="1"/>
  <c r="M308" i="34" s="1"/>
  <c r="M308" i="35" s="1"/>
  <c r="M308" i="36" s="1"/>
  <c r="M308" i="37" s="1"/>
  <c r="M308" i="38" s="1"/>
  <c r="M308" i="39" s="1"/>
  <c r="M308" i="40" s="1"/>
  <c r="M308" i="41" s="1"/>
  <c r="M309" i="31"/>
  <c r="M309" i="32" s="1"/>
  <c r="M309" i="33" s="1"/>
  <c r="M309" i="34" s="1"/>
  <c r="M309" i="35" s="1"/>
  <c r="M309" i="36" s="1"/>
  <c r="M309" i="37" s="1"/>
  <c r="M309" i="38" s="1"/>
  <c r="M309" i="39" s="1"/>
  <c r="M309" i="40" s="1"/>
  <c r="M309" i="41" s="1"/>
  <c r="M310" i="31"/>
  <c r="M310" i="32" s="1"/>
  <c r="M310" i="33" s="1"/>
  <c r="M310" i="34" s="1"/>
  <c r="M310" i="35" s="1"/>
  <c r="M310" i="36" s="1"/>
  <c r="M310" i="37" s="1"/>
  <c r="M310" i="38" s="1"/>
  <c r="M310" i="39" s="1"/>
  <c r="M310" i="40" s="1"/>
  <c r="M310" i="41" s="1"/>
  <c r="M311" i="31"/>
  <c r="M311" i="32" s="1"/>
  <c r="M311" i="33" s="1"/>
  <c r="M311" i="34" s="1"/>
  <c r="M311" i="35" s="1"/>
  <c r="M311" i="36" s="1"/>
  <c r="M311" i="37" s="1"/>
  <c r="M311" i="38" s="1"/>
  <c r="M311" i="39" s="1"/>
  <c r="M311" i="40" s="1"/>
  <c r="M311" i="41" s="1"/>
  <c r="M312" i="31"/>
  <c r="M312" i="32" s="1"/>
  <c r="M312" i="33" s="1"/>
  <c r="M312" i="34" s="1"/>
  <c r="M312" i="35" s="1"/>
  <c r="M312" i="36" s="1"/>
  <c r="M312" i="37" s="1"/>
  <c r="M312" i="38" s="1"/>
  <c r="M312" i="39" s="1"/>
  <c r="M312" i="40" s="1"/>
  <c r="M312" i="41" s="1"/>
  <c r="M313" i="31"/>
  <c r="M313" i="32" s="1"/>
  <c r="M313" i="33" s="1"/>
  <c r="M313" i="34" s="1"/>
  <c r="M313" i="35" s="1"/>
  <c r="M313" i="36" s="1"/>
  <c r="M313" i="37" s="1"/>
  <c r="M313" i="38" s="1"/>
  <c r="M313" i="39" s="1"/>
  <c r="M313" i="40" s="1"/>
  <c r="M313" i="41" s="1"/>
  <c r="M314" i="31"/>
  <c r="M314" i="32" s="1"/>
  <c r="M314" i="33" s="1"/>
  <c r="M314" i="34" s="1"/>
  <c r="M314" i="35" s="1"/>
  <c r="M314" i="36" s="1"/>
  <c r="M314" i="37" s="1"/>
  <c r="M314" i="38" s="1"/>
  <c r="M314" i="39" s="1"/>
  <c r="M314" i="40" s="1"/>
  <c r="M314" i="41" s="1"/>
  <c r="M315" i="31"/>
  <c r="M315" i="32" s="1"/>
  <c r="M315" i="33" s="1"/>
  <c r="M315" i="34" s="1"/>
  <c r="M315" i="35" s="1"/>
  <c r="M315" i="36" s="1"/>
  <c r="M315" i="37" s="1"/>
  <c r="M315" i="38" s="1"/>
  <c r="M315" i="39" s="1"/>
  <c r="M315" i="40" s="1"/>
  <c r="M315" i="41" s="1"/>
  <c r="M316" i="31"/>
  <c r="M316" i="32" s="1"/>
  <c r="M316" i="33" s="1"/>
  <c r="M316" i="34" s="1"/>
  <c r="M316" i="35" s="1"/>
  <c r="M316" i="36" s="1"/>
  <c r="M316" i="37" s="1"/>
  <c r="M316" i="38" s="1"/>
  <c r="M316" i="39" s="1"/>
  <c r="M316" i="40" s="1"/>
  <c r="M316" i="41" s="1"/>
  <c r="M317" i="31"/>
  <c r="M317" i="32" s="1"/>
  <c r="M317" i="33" s="1"/>
  <c r="M317" i="34" s="1"/>
  <c r="M317" i="35" s="1"/>
  <c r="M317" i="36" s="1"/>
  <c r="M317" i="37" s="1"/>
  <c r="M317" i="38" s="1"/>
  <c r="M317" i="39" s="1"/>
  <c r="M317" i="40" s="1"/>
  <c r="M317" i="41" s="1"/>
  <c r="M318" i="31"/>
  <c r="M318" i="32" s="1"/>
  <c r="M318" i="33" s="1"/>
  <c r="M318" i="34" s="1"/>
  <c r="M318" i="35" s="1"/>
  <c r="M318" i="36" s="1"/>
  <c r="M318" i="37" s="1"/>
  <c r="M318" i="38" s="1"/>
  <c r="M318" i="39" s="1"/>
  <c r="M318" i="40" s="1"/>
  <c r="M318" i="41" s="1"/>
  <c r="M319" i="31"/>
  <c r="M319" i="32" s="1"/>
  <c r="M319" i="33" s="1"/>
  <c r="M319" i="34" s="1"/>
  <c r="M319" i="35" s="1"/>
  <c r="M319" i="36" s="1"/>
  <c r="M319" i="37" s="1"/>
  <c r="M319" i="38" s="1"/>
  <c r="M319" i="39" s="1"/>
  <c r="M319" i="40" s="1"/>
  <c r="M319" i="41" s="1"/>
  <c r="M320" i="31"/>
  <c r="M320" i="32" s="1"/>
  <c r="M320" i="33" s="1"/>
  <c r="M320" i="34" s="1"/>
  <c r="M320" i="35" s="1"/>
  <c r="M320" i="36" s="1"/>
  <c r="M320" i="37" s="1"/>
  <c r="M320" i="38" s="1"/>
  <c r="M320" i="39" s="1"/>
  <c r="M320" i="40" s="1"/>
  <c r="M320" i="41" s="1"/>
  <c r="M321" i="31"/>
  <c r="M321" i="32" s="1"/>
  <c r="M321" i="33" s="1"/>
  <c r="M321" i="34" s="1"/>
  <c r="M321" i="35" s="1"/>
  <c r="M321" i="36" s="1"/>
  <c r="M321" i="37" s="1"/>
  <c r="M321" i="38" s="1"/>
  <c r="M321" i="39" s="1"/>
  <c r="M321" i="40" s="1"/>
  <c r="M321" i="41" s="1"/>
  <c r="M322" i="31"/>
  <c r="M322" i="32" s="1"/>
  <c r="M322" i="33" s="1"/>
  <c r="M322" i="34" s="1"/>
  <c r="M322" i="35" s="1"/>
  <c r="M322" i="36" s="1"/>
  <c r="M322" i="37" s="1"/>
  <c r="M322" i="38" s="1"/>
  <c r="M322" i="39" s="1"/>
  <c r="M322" i="40" s="1"/>
  <c r="M322" i="41" s="1"/>
  <c r="M323" i="31"/>
  <c r="M323" i="32" s="1"/>
  <c r="M323" i="33" s="1"/>
  <c r="M323" i="34" s="1"/>
  <c r="M323" i="35" s="1"/>
  <c r="M323" i="36" s="1"/>
  <c r="M323" i="37" s="1"/>
  <c r="M323" i="38" s="1"/>
  <c r="M323" i="39" s="1"/>
  <c r="M323" i="40" s="1"/>
  <c r="M323" i="41" s="1"/>
  <c r="M324" i="31"/>
  <c r="M324" i="32" s="1"/>
  <c r="M324" i="33" s="1"/>
  <c r="M324" i="34" s="1"/>
  <c r="M324" i="35" s="1"/>
  <c r="M324" i="36" s="1"/>
  <c r="M324" i="37" s="1"/>
  <c r="M324" i="38" s="1"/>
  <c r="M324" i="39" s="1"/>
  <c r="M324" i="40" s="1"/>
  <c r="M324" i="41" s="1"/>
  <c r="M325" i="31"/>
  <c r="M325" i="32" s="1"/>
  <c r="M325" i="33" s="1"/>
  <c r="M325" i="34" s="1"/>
  <c r="M325" i="35" s="1"/>
  <c r="M325" i="36" s="1"/>
  <c r="M325" i="37" s="1"/>
  <c r="M325" i="38" s="1"/>
  <c r="M325" i="39" s="1"/>
  <c r="M325" i="40" s="1"/>
  <c r="M325" i="41" s="1"/>
  <c r="M326" i="31"/>
  <c r="M326" i="32" s="1"/>
  <c r="M326" i="33" s="1"/>
  <c r="M326" i="34" s="1"/>
  <c r="M326" i="35" s="1"/>
  <c r="M326" i="36" s="1"/>
  <c r="M326" i="37" s="1"/>
  <c r="M326" i="38" s="1"/>
  <c r="M326" i="39" s="1"/>
  <c r="M326" i="40" s="1"/>
  <c r="M326" i="41" s="1"/>
  <c r="M327" i="31"/>
  <c r="M327" i="32" s="1"/>
  <c r="M327" i="33" s="1"/>
  <c r="M327" i="34" s="1"/>
  <c r="M327" i="35" s="1"/>
  <c r="M327" i="36" s="1"/>
  <c r="M327" i="37" s="1"/>
  <c r="M327" i="38" s="1"/>
  <c r="M327" i="39" s="1"/>
  <c r="M327" i="40" s="1"/>
  <c r="M327" i="41" s="1"/>
  <c r="M328" i="31"/>
  <c r="M328" i="32" s="1"/>
  <c r="M328" i="33" s="1"/>
  <c r="M328" i="34" s="1"/>
  <c r="M328" i="35" s="1"/>
  <c r="M328" i="36" s="1"/>
  <c r="M328" i="37" s="1"/>
  <c r="M328" i="38" s="1"/>
  <c r="M328" i="39" s="1"/>
  <c r="M328" i="40" s="1"/>
  <c r="M328" i="41" s="1"/>
  <c r="M329" i="31"/>
  <c r="M329" i="32" s="1"/>
  <c r="M329" i="33" s="1"/>
  <c r="M329" i="34" s="1"/>
  <c r="M329" i="35" s="1"/>
  <c r="M329" i="36" s="1"/>
  <c r="M329" i="37" s="1"/>
  <c r="M329" i="38" s="1"/>
  <c r="M329" i="39" s="1"/>
  <c r="M329" i="40" s="1"/>
  <c r="M329" i="41" s="1"/>
  <c r="M330" i="31"/>
  <c r="M330" i="32" s="1"/>
  <c r="M330" i="33" s="1"/>
  <c r="M330" i="34" s="1"/>
  <c r="M330" i="35" s="1"/>
  <c r="M330" i="36" s="1"/>
  <c r="M330" i="37" s="1"/>
  <c r="M330" i="38" s="1"/>
  <c r="M330" i="39" s="1"/>
  <c r="M330" i="40" s="1"/>
  <c r="M330" i="41" s="1"/>
  <c r="M331" i="31"/>
  <c r="M331" i="32" s="1"/>
  <c r="M331" i="33" s="1"/>
  <c r="M331" i="34" s="1"/>
  <c r="M331" i="35" s="1"/>
  <c r="M331" i="36" s="1"/>
  <c r="M331" i="37" s="1"/>
  <c r="M331" i="38" s="1"/>
  <c r="M331" i="39" s="1"/>
  <c r="M331" i="40" s="1"/>
  <c r="M331" i="41" s="1"/>
  <c r="M332" i="31"/>
  <c r="M332" i="32" s="1"/>
  <c r="M332" i="33" s="1"/>
  <c r="M332" i="34" s="1"/>
  <c r="M332" i="35" s="1"/>
  <c r="M332" i="36" s="1"/>
  <c r="M332" i="37" s="1"/>
  <c r="M332" i="38" s="1"/>
  <c r="M332" i="39" s="1"/>
  <c r="M332" i="40" s="1"/>
  <c r="M332" i="41" s="1"/>
  <c r="M333" i="31"/>
  <c r="M333" i="32" s="1"/>
  <c r="M333" i="33" s="1"/>
  <c r="M333" i="34" s="1"/>
  <c r="M333" i="35" s="1"/>
  <c r="M333" i="36" s="1"/>
  <c r="M333" i="37" s="1"/>
  <c r="M333" i="38" s="1"/>
  <c r="M333" i="39" s="1"/>
  <c r="M333" i="40" s="1"/>
  <c r="M333" i="41" s="1"/>
  <c r="M334" i="31"/>
  <c r="M334" i="32" s="1"/>
  <c r="M334" i="33" s="1"/>
  <c r="M334" i="34" s="1"/>
  <c r="M334" i="35" s="1"/>
  <c r="M334" i="36" s="1"/>
  <c r="M334" i="37" s="1"/>
  <c r="M334" i="38" s="1"/>
  <c r="M334" i="39" s="1"/>
  <c r="M334" i="40" s="1"/>
  <c r="M334" i="41" s="1"/>
  <c r="M335" i="31"/>
  <c r="M335" i="32" s="1"/>
  <c r="M335" i="33" s="1"/>
  <c r="M335" i="34" s="1"/>
  <c r="M335" i="35" s="1"/>
  <c r="M335" i="36" s="1"/>
  <c r="M335" i="37" s="1"/>
  <c r="M335" i="38" s="1"/>
  <c r="M335" i="39" s="1"/>
  <c r="M335" i="40" s="1"/>
  <c r="M335" i="41" s="1"/>
  <c r="M336" i="31"/>
  <c r="M336" i="32" s="1"/>
  <c r="M336" i="33" s="1"/>
  <c r="M336" i="34" s="1"/>
  <c r="M336" i="35" s="1"/>
  <c r="M336" i="36" s="1"/>
  <c r="M336" i="37" s="1"/>
  <c r="M336" i="38" s="1"/>
  <c r="M336" i="39" s="1"/>
  <c r="M336" i="40" s="1"/>
  <c r="M336" i="41" s="1"/>
  <c r="M337" i="31"/>
  <c r="M337" i="32" s="1"/>
  <c r="M337" i="33" s="1"/>
  <c r="M337" i="34" s="1"/>
  <c r="M337" i="35" s="1"/>
  <c r="M337" i="36" s="1"/>
  <c r="M337" i="37" s="1"/>
  <c r="M337" i="38" s="1"/>
  <c r="M337" i="39" s="1"/>
  <c r="M337" i="40" s="1"/>
  <c r="M337" i="41" s="1"/>
  <c r="M338" i="31"/>
  <c r="M338" i="32" s="1"/>
  <c r="M338" i="33" s="1"/>
  <c r="M338" i="34" s="1"/>
  <c r="M338" i="35" s="1"/>
  <c r="M338" i="36" s="1"/>
  <c r="M338" i="37" s="1"/>
  <c r="M338" i="38" s="1"/>
  <c r="M338" i="39" s="1"/>
  <c r="M338" i="40" s="1"/>
  <c r="M338" i="41" s="1"/>
  <c r="M339" i="31"/>
  <c r="M339" i="32" s="1"/>
  <c r="M339" i="33" s="1"/>
  <c r="M339" i="34" s="1"/>
  <c r="M339" i="35" s="1"/>
  <c r="M339" i="36" s="1"/>
  <c r="M339" i="37" s="1"/>
  <c r="M339" i="38" s="1"/>
  <c r="M339" i="39" s="1"/>
  <c r="M339" i="40" s="1"/>
  <c r="M339" i="41" s="1"/>
  <c r="M340" i="31"/>
  <c r="M340" i="32" s="1"/>
  <c r="M340" i="33" s="1"/>
  <c r="M340" i="34" s="1"/>
  <c r="M340" i="35" s="1"/>
  <c r="M340" i="36" s="1"/>
  <c r="M340" i="37" s="1"/>
  <c r="M340" i="38" s="1"/>
  <c r="M340" i="39" s="1"/>
  <c r="M340" i="40" s="1"/>
  <c r="M340" i="41" s="1"/>
  <c r="M341" i="31"/>
  <c r="M341" i="32" s="1"/>
  <c r="M341" i="33" s="1"/>
  <c r="M341" i="34" s="1"/>
  <c r="M341" i="35" s="1"/>
  <c r="M341" i="36" s="1"/>
  <c r="M341" i="37" s="1"/>
  <c r="M341" i="38" s="1"/>
  <c r="M341" i="39" s="1"/>
  <c r="M341" i="40" s="1"/>
  <c r="M341" i="41" s="1"/>
  <c r="M342" i="31"/>
  <c r="M342" i="32" s="1"/>
  <c r="M342" i="33" s="1"/>
  <c r="M342" i="34" s="1"/>
  <c r="M342" i="35" s="1"/>
  <c r="M342" i="36" s="1"/>
  <c r="M342" i="37" s="1"/>
  <c r="M342" i="38" s="1"/>
  <c r="M342" i="39" s="1"/>
  <c r="M342" i="40" s="1"/>
  <c r="M342" i="41" s="1"/>
  <c r="M343" i="31"/>
  <c r="M343" i="32" s="1"/>
  <c r="M343" i="33" s="1"/>
  <c r="M343" i="34" s="1"/>
  <c r="M343" i="35" s="1"/>
  <c r="M343" i="36" s="1"/>
  <c r="M343" i="37" s="1"/>
  <c r="M343" i="38" s="1"/>
  <c r="M343" i="39" s="1"/>
  <c r="M343" i="40" s="1"/>
  <c r="M343" i="41" s="1"/>
  <c r="M344" i="31"/>
  <c r="M344" i="32" s="1"/>
  <c r="M344" i="33" s="1"/>
  <c r="M344" i="34" s="1"/>
  <c r="M344" i="35" s="1"/>
  <c r="M344" i="36" s="1"/>
  <c r="M344" i="37" s="1"/>
  <c r="M344" i="38" s="1"/>
  <c r="M344" i="39" s="1"/>
  <c r="M344" i="40" s="1"/>
  <c r="M344" i="41" s="1"/>
  <c r="M345" i="31"/>
  <c r="M345" i="32" s="1"/>
  <c r="M345" i="33" s="1"/>
  <c r="M345" i="34" s="1"/>
  <c r="M345" i="35" s="1"/>
  <c r="M345" i="36" s="1"/>
  <c r="M345" i="37" s="1"/>
  <c r="M345" i="38" s="1"/>
  <c r="M345" i="39" s="1"/>
  <c r="M345" i="40" s="1"/>
  <c r="M345" i="41" s="1"/>
  <c r="M346" i="31"/>
  <c r="M346" i="32" s="1"/>
  <c r="M346" i="33" s="1"/>
  <c r="M346" i="34" s="1"/>
  <c r="M346" i="35" s="1"/>
  <c r="M346" i="36" s="1"/>
  <c r="M346" i="37" s="1"/>
  <c r="M346" i="38" s="1"/>
  <c r="M346" i="39" s="1"/>
  <c r="M346" i="40" s="1"/>
  <c r="M346" i="41" s="1"/>
  <c r="M347" i="31"/>
  <c r="M347" i="32" s="1"/>
  <c r="M347" i="33" s="1"/>
  <c r="M347" i="34" s="1"/>
  <c r="M347" i="35" s="1"/>
  <c r="M347" i="36" s="1"/>
  <c r="M347" i="37" s="1"/>
  <c r="M347" i="38" s="1"/>
  <c r="M347" i="39" s="1"/>
  <c r="M347" i="40" s="1"/>
  <c r="M347" i="41" s="1"/>
  <c r="M348" i="31"/>
  <c r="M348" i="32" s="1"/>
  <c r="M348" i="33" s="1"/>
  <c r="M348" i="34" s="1"/>
  <c r="M348" i="35" s="1"/>
  <c r="M348" i="36" s="1"/>
  <c r="M348" i="37" s="1"/>
  <c r="M348" i="38" s="1"/>
  <c r="M348" i="39" s="1"/>
  <c r="M348" i="40" s="1"/>
  <c r="M348" i="41" s="1"/>
  <c r="M349" i="31"/>
  <c r="M349" i="32" s="1"/>
  <c r="M349" i="33" s="1"/>
  <c r="M349" i="34" s="1"/>
  <c r="M349" i="35" s="1"/>
  <c r="M349" i="36" s="1"/>
  <c r="M349" i="37" s="1"/>
  <c r="M349" i="38" s="1"/>
  <c r="M349" i="39" s="1"/>
  <c r="M349" i="40" s="1"/>
  <c r="M349" i="41" s="1"/>
  <c r="M350" i="31"/>
  <c r="M350" i="32" s="1"/>
  <c r="M350" i="33" s="1"/>
  <c r="M350" i="34" s="1"/>
  <c r="M350" i="35" s="1"/>
  <c r="M350" i="36" s="1"/>
  <c r="M350" i="37" s="1"/>
  <c r="M350" i="38" s="1"/>
  <c r="M350" i="39" s="1"/>
  <c r="M350" i="40" s="1"/>
  <c r="M350" i="41" s="1"/>
  <c r="M351" i="31"/>
  <c r="M351" i="32" s="1"/>
  <c r="M351" i="33" s="1"/>
  <c r="M351" i="34" s="1"/>
  <c r="M351" i="35" s="1"/>
  <c r="M351" i="36" s="1"/>
  <c r="M351" i="37" s="1"/>
  <c r="M351" i="38" s="1"/>
  <c r="M351" i="39" s="1"/>
  <c r="M351" i="40" s="1"/>
  <c r="M351" i="41" s="1"/>
  <c r="M352" i="31"/>
  <c r="M352" i="32" s="1"/>
  <c r="M352" i="33" s="1"/>
  <c r="M352" i="34" s="1"/>
  <c r="M352" i="35" s="1"/>
  <c r="M352" i="36" s="1"/>
  <c r="M352" i="37" s="1"/>
  <c r="M352" i="38" s="1"/>
  <c r="M352" i="39" s="1"/>
  <c r="M352" i="40" s="1"/>
  <c r="M352" i="41" s="1"/>
  <c r="M353" i="31"/>
  <c r="M353" i="32" s="1"/>
  <c r="M353" i="33" s="1"/>
  <c r="M353" i="34" s="1"/>
  <c r="M353" i="35" s="1"/>
  <c r="M353" i="36" s="1"/>
  <c r="M353" i="37" s="1"/>
  <c r="M353" i="38" s="1"/>
  <c r="M353" i="39" s="1"/>
  <c r="M353" i="40" s="1"/>
  <c r="M353" i="41" s="1"/>
  <c r="M354" i="31"/>
  <c r="M354" i="32" s="1"/>
  <c r="M354" i="33" s="1"/>
  <c r="M354" i="34" s="1"/>
  <c r="M354" i="35" s="1"/>
  <c r="M354" i="36" s="1"/>
  <c r="M354" i="37" s="1"/>
  <c r="M354" i="38" s="1"/>
  <c r="M354" i="39" s="1"/>
  <c r="M354" i="40" s="1"/>
  <c r="M354" i="41" s="1"/>
  <c r="M355" i="31"/>
  <c r="M355" i="32" s="1"/>
  <c r="M355" i="33" s="1"/>
  <c r="M355" i="34" s="1"/>
  <c r="M355" i="35" s="1"/>
  <c r="M355" i="36" s="1"/>
  <c r="M355" i="37" s="1"/>
  <c r="M355" i="38" s="1"/>
  <c r="M355" i="39" s="1"/>
  <c r="M355" i="40" s="1"/>
  <c r="M355" i="41" s="1"/>
  <c r="M356" i="31"/>
  <c r="M356" i="32" s="1"/>
  <c r="M356" i="33" s="1"/>
  <c r="M356" i="34" s="1"/>
  <c r="M356" i="35" s="1"/>
  <c r="M356" i="36" s="1"/>
  <c r="M356" i="37" s="1"/>
  <c r="M356" i="38" s="1"/>
  <c r="M356" i="39" s="1"/>
  <c r="M356" i="40" s="1"/>
  <c r="M356" i="41" s="1"/>
  <c r="M357" i="31"/>
  <c r="M357" i="32" s="1"/>
  <c r="M357" i="33" s="1"/>
  <c r="M357" i="34" s="1"/>
  <c r="M357" i="35" s="1"/>
  <c r="M357" i="36" s="1"/>
  <c r="M357" i="37" s="1"/>
  <c r="M357" i="38" s="1"/>
  <c r="M357" i="39" s="1"/>
  <c r="M357" i="40" s="1"/>
  <c r="M357" i="41" s="1"/>
  <c r="M358" i="31"/>
  <c r="M358" i="32" s="1"/>
  <c r="M358" i="33" s="1"/>
  <c r="M358" i="34" s="1"/>
  <c r="M358" i="35" s="1"/>
  <c r="M358" i="36" s="1"/>
  <c r="M358" i="37" s="1"/>
  <c r="M358" i="38" s="1"/>
  <c r="M358" i="39" s="1"/>
  <c r="M358" i="40" s="1"/>
  <c r="M358" i="41" s="1"/>
  <c r="M359" i="31"/>
  <c r="M359" i="32" s="1"/>
  <c r="M359" i="33" s="1"/>
  <c r="M359" i="34" s="1"/>
  <c r="M359" i="35" s="1"/>
  <c r="M359" i="36" s="1"/>
  <c r="M359" i="37" s="1"/>
  <c r="M359" i="38" s="1"/>
  <c r="M359" i="39" s="1"/>
  <c r="M359" i="40" s="1"/>
  <c r="M359" i="41" s="1"/>
  <c r="M360" i="31"/>
  <c r="M360" i="32" s="1"/>
  <c r="M360" i="33" s="1"/>
  <c r="M360" i="34" s="1"/>
  <c r="M360" i="35" s="1"/>
  <c r="M360" i="36" s="1"/>
  <c r="M360" i="37" s="1"/>
  <c r="M360" i="38" s="1"/>
  <c r="M360" i="39" s="1"/>
  <c r="M360" i="40" s="1"/>
  <c r="M360" i="41" s="1"/>
  <c r="M361" i="31"/>
  <c r="M361" i="32" s="1"/>
  <c r="M361" i="33" s="1"/>
  <c r="M361" i="34" s="1"/>
  <c r="M361" i="35" s="1"/>
  <c r="M361" i="36" s="1"/>
  <c r="M361" i="37" s="1"/>
  <c r="M361" i="38" s="1"/>
  <c r="M361" i="39" s="1"/>
  <c r="M361" i="40" s="1"/>
  <c r="M361" i="41" s="1"/>
  <c r="M362" i="31"/>
  <c r="M362" i="32" s="1"/>
  <c r="M362" i="33" s="1"/>
  <c r="M362" i="34" s="1"/>
  <c r="M362" i="35" s="1"/>
  <c r="M362" i="36" s="1"/>
  <c r="M362" i="37" s="1"/>
  <c r="M362" i="38" s="1"/>
  <c r="M362" i="39" s="1"/>
  <c r="M362" i="40" s="1"/>
  <c r="M362" i="41" s="1"/>
  <c r="M363" i="31"/>
  <c r="M363" i="32" s="1"/>
  <c r="M363" i="33" s="1"/>
  <c r="M363" i="34" s="1"/>
  <c r="M363" i="35" s="1"/>
  <c r="M363" i="36" s="1"/>
  <c r="M363" i="37" s="1"/>
  <c r="M363" i="38" s="1"/>
  <c r="M363" i="39" s="1"/>
  <c r="M363" i="40" s="1"/>
  <c r="M363" i="41" s="1"/>
  <c r="M364" i="31"/>
  <c r="M364" i="32" s="1"/>
  <c r="M364" i="33" s="1"/>
  <c r="M364" i="34" s="1"/>
  <c r="M364" i="35" s="1"/>
  <c r="M364" i="36" s="1"/>
  <c r="M364" i="37" s="1"/>
  <c r="M364" i="38" s="1"/>
  <c r="M364" i="39" s="1"/>
  <c r="M364" i="40" s="1"/>
  <c r="M364" i="41" s="1"/>
  <c r="M365" i="31"/>
  <c r="M365" i="32" s="1"/>
  <c r="M365" i="33" s="1"/>
  <c r="M365" i="34" s="1"/>
  <c r="M365" i="35" s="1"/>
  <c r="M365" i="36" s="1"/>
  <c r="M365" i="37" s="1"/>
  <c r="M365" i="38" s="1"/>
  <c r="M365" i="39" s="1"/>
  <c r="M365" i="40" s="1"/>
  <c r="M365" i="41" s="1"/>
  <c r="M366" i="31"/>
  <c r="M366" i="32" s="1"/>
  <c r="M366" i="33" s="1"/>
  <c r="M366" i="34" s="1"/>
  <c r="M366" i="35" s="1"/>
  <c r="M366" i="36" s="1"/>
  <c r="M366" i="37" s="1"/>
  <c r="M366" i="38" s="1"/>
  <c r="M366" i="39" s="1"/>
  <c r="M366" i="40" s="1"/>
  <c r="M366" i="41" s="1"/>
  <c r="M367" i="31"/>
  <c r="M367" i="32" s="1"/>
  <c r="M367" i="33" s="1"/>
  <c r="M367" i="34" s="1"/>
  <c r="M367" i="35" s="1"/>
  <c r="M367" i="36" s="1"/>
  <c r="M367" i="37" s="1"/>
  <c r="M367" i="38" s="1"/>
  <c r="M367" i="39" s="1"/>
  <c r="M367" i="40" s="1"/>
  <c r="M367" i="41" s="1"/>
  <c r="M368" i="31"/>
  <c r="M368" i="32" s="1"/>
  <c r="M368" i="33" s="1"/>
  <c r="M368" i="34" s="1"/>
  <c r="M368" i="35" s="1"/>
  <c r="M368" i="36" s="1"/>
  <c r="M368" i="37" s="1"/>
  <c r="M368" i="38" s="1"/>
  <c r="M368" i="39" s="1"/>
  <c r="M368" i="40" s="1"/>
  <c r="M368" i="41" s="1"/>
  <c r="M369" i="31"/>
  <c r="M369" i="32" s="1"/>
  <c r="M369" i="33" s="1"/>
  <c r="M369" i="34" s="1"/>
  <c r="M369" i="35" s="1"/>
  <c r="M369" i="36" s="1"/>
  <c r="M369" i="37" s="1"/>
  <c r="M369" i="38" s="1"/>
  <c r="M369" i="39" s="1"/>
  <c r="M369" i="40" s="1"/>
  <c r="M369" i="41" s="1"/>
  <c r="M370" i="31"/>
  <c r="M370" i="32" s="1"/>
  <c r="M370" i="33" s="1"/>
  <c r="M370" i="34" s="1"/>
  <c r="M370" i="35" s="1"/>
  <c r="M370" i="36" s="1"/>
  <c r="M370" i="37" s="1"/>
  <c r="M370" i="38" s="1"/>
  <c r="M370" i="39" s="1"/>
  <c r="M370" i="40" s="1"/>
  <c r="M370" i="41" s="1"/>
  <c r="M371" i="31"/>
  <c r="M371" i="32" s="1"/>
  <c r="M371" i="33" s="1"/>
  <c r="M371" i="34" s="1"/>
  <c r="M371" i="35" s="1"/>
  <c r="M371" i="36" s="1"/>
  <c r="M371" i="37" s="1"/>
  <c r="M371" i="38" s="1"/>
  <c r="M371" i="39" s="1"/>
  <c r="M371" i="40" s="1"/>
  <c r="M371" i="41" s="1"/>
  <c r="M372" i="31"/>
  <c r="M372" i="32" s="1"/>
  <c r="M372" i="33" s="1"/>
  <c r="M372" i="34" s="1"/>
  <c r="M372" i="35" s="1"/>
  <c r="M372" i="36" s="1"/>
  <c r="M372" i="37" s="1"/>
  <c r="M372" i="38" s="1"/>
  <c r="M372" i="39" s="1"/>
  <c r="M372" i="40" s="1"/>
  <c r="M372" i="41" s="1"/>
  <c r="M373" i="31"/>
  <c r="M373" i="32" s="1"/>
  <c r="M373" i="33" s="1"/>
  <c r="M373" i="34" s="1"/>
  <c r="M373" i="35" s="1"/>
  <c r="M373" i="36" s="1"/>
  <c r="M373" i="37" s="1"/>
  <c r="M373" i="38" s="1"/>
  <c r="M373" i="39" s="1"/>
  <c r="M373" i="40" s="1"/>
  <c r="M373" i="41" s="1"/>
  <c r="M374" i="31"/>
  <c r="M374" i="32" s="1"/>
  <c r="M374" i="33" s="1"/>
  <c r="M374" i="34" s="1"/>
  <c r="M374" i="35" s="1"/>
  <c r="M374" i="36" s="1"/>
  <c r="M374" i="37" s="1"/>
  <c r="M374" i="38" s="1"/>
  <c r="M374" i="39" s="1"/>
  <c r="M374" i="40" s="1"/>
  <c r="M374" i="41" s="1"/>
  <c r="M375" i="31"/>
  <c r="M375" i="32" s="1"/>
  <c r="M375" i="33" s="1"/>
  <c r="M375" i="34" s="1"/>
  <c r="M375" i="35" s="1"/>
  <c r="M375" i="36" s="1"/>
  <c r="M375" i="37" s="1"/>
  <c r="M375" i="38" s="1"/>
  <c r="M375" i="39" s="1"/>
  <c r="M375" i="40" s="1"/>
  <c r="M375" i="41" s="1"/>
  <c r="M376" i="31"/>
  <c r="M376" i="32" s="1"/>
  <c r="M376" i="33" s="1"/>
  <c r="M376" i="34" s="1"/>
  <c r="M376" i="35" s="1"/>
  <c r="M376" i="36" s="1"/>
  <c r="M376" i="37" s="1"/>
  <c r="M376" i="38" s="1"/>
  <c r="M376" i="39" s="1"/>
  <c r="M376" i="40" s="1"/>
  <c r="M376" i="41" s="1"/>
  <c r="M377" i="31"/>
  <c r="M377" i="32" s="1"/>
  <c r="M377" i="33" s="1"/>
  <c r="M377" i="34" s="1"/>
  <c r="M377" i="35" s="1"/>
  <c r="M377" i="36" s="1"/>
  <c r="M377" i="37" s="1"/>
  <c r="M377" i="38" s="1"/>
  <c r="M377" i="39" s="1"/>
  <c r="M377" i="40" s="1"/>
  <c r="M377" i="41" s="1"/>
  <c r="M378" i="31"/>
  <c r="M378" i="32" s="1"/>
  <c r="M378" i="33" s="1"/>
  <c r="M378" i="34" s="1"/>
  <c r="M378" i="35" s="1"/>
  <c r="M378" i="36" s="1"/>
  <c r="M378" i="37" s="1"/>
  <c r="M378" i="38" s="1"/>
  <c r="M378" i="39" s="1"/>
  <c r="M378" i="40" s="1"/>
  <c r="M378" i="41" s="1"/>
  <c r="M379" i="31"/>
  <c r="M379" i="32" s="1"/>
  <c r="M379" i="33" s="1"/>
  <c r="M379" i="34" s="1"/>
  <c r="M379" i="35" s="1"/>
  <c r="M379" i="36" s="1"/>
  <c r="M379" i="37" s="1"/>
  <c r="M379" i="38" s="1"/>
  <c r="M379" i="39" s="1"/>
  <c r="M379" i="40" s="1"/>
  <c r="M379" i="41" s="1"/>
  <c r="M380" i="31"/>
  <c r="M380" i="32" s="1"/>
  <c r="M380" i="33" s="1"/>
  <c r="M380" i="34" s="1"/>
  <c r="M380" i="35" s="1"/>
  <c r="M380" i="36" s="1"/>
  <c r="M380" i="37" s="1"/>
  <c r="M380" i="38" s="1"/>
  <c r="M380" i="39" s="1"/>
  <c r="M380" i="40" s="1"/>
  <c r="M380" i="41" s="1"/>
  <c r="M381" i="31"/>
  <c r="M381" i="32" s="1"/>
  <c r="M381" i="33" s="1"/>
  <c r="M381" i="34" s="1"/>
  <c r="M381" i="35" s="1"/>
  <c r="M381" i="36" s="1"/>
  <c r="M381" i="37" s="1"/>
  <c r="M381" i="38" s="1"/>
  <c r="M381" i="39" s="1"/>
  <c r="M381" i="40" s="1"/>
  <c r="M381" i="41" s="1"/>
  <c r="M382" i="31"/>
  <c r="M382" i="32" s="1"/>
  <c r="M382" i="33" s="1"/>
  <c r="M382" i="34" s="1"/>
  <c r="M382" i="35" s="1"/>
  <c r="M382" i="36" s="1"/>
  <c r="M382" i="37" s="1"/>
  <c r="M382" i="38" s="1"/>
  <c r="M382" i="39" s="1"/>
  <c r="M382" i="40" s="1"/>
  <c r="M382" i="41" s="1"/>
  <c r="M383" i="31"/>
  <c r="M383" i="32" s="1"/>
  <c r="M383" i="33" s="1"/>
  <c r="M383" i="34" s="1"/>
  <c r="M383" i="35" s="1"/>
  <c r="M383" i="36" s="1"/>
  <c r="M383" i="37" s="1"/>
  <c r="M383" i="38" s="1"/>
  <c r="M383" i="39" s="1"/>
  <c r="M383" i="40" s="1"/>
  <c r="M383" i="41" s="1"/>
  <c r="M384" i="31"/>
  <c r="M384" i="32" s="1"/>
  <c r="M384" i="33" s="1"/>
  <c r="M384" i="34" s="1"/>
  <c r="M384" i="35" s="1"/>
  <c r="M384" i="36" s="1"/>
  <c r="M384" i="37" s="1"/>
  <c r="M384" i="38" s="1"/>
  <c r="M384" i="39" s="1"/>
  <c r="M384" i="40" s="1"/>
  <c r="M384" i="41" s="1"/>
  <c r="M385" i="31"/>
  <c r="M385" i="32" s="1"/>
  <c r="M385" i="33" s="1"/>
  <c r="M385" i="34" s="1"/>
  <c r="M385" i="35" s="1"/>
  <c r="M385" i="36" s="1"/>
  <c r="M385" i="37" s="1"/>
  <c r="M385" i="38" s="1"/>
  <c r="M385" i="39" s="1"/>
  <c r="M385" i="40" s="1"/>
  <c r="M385" i="41" s="1"/>
  <c r="M386" i="31"/>
  <c r="M386" i="32" s="1"/>
  <c r="M386" i="33" s="1"/>
  <c r="M386" i="34" s="1"/>
  <c r="M386" i="35" s="1"/>
  <c r="M386" i="36" s="1"/>
  <c r="M386" i="37" s="1"/>
  <c r="M386" i="38" s="1"/>
  <c r="M386" i="39" s="1"/>
  <c r="M386" i="40" s="1"/>
  <c r="M386" i="41" s="1"/>
  <c r="M387" i="31"/>
  <c r="M387" i="32" s="1"/>
  <c r="M387" i="33" s="1"/>
  <c r="M387" i="34" s="1"/>
  <c r="M387" i="35" s="1"/>
  <c r="M387" i="36" s="1"/>
  <c r="M387" i="37" s="1"/>
  <c r="M387" i="38" s="1"/>
  <c r="M387" i="39" s="1"/>
  <c r="M387" i="40" s="1"/>
  <c r="M387" i="41" s="1"/>
  <c r="M70" i="31"/>
  <c r="M70" i="32" s="1"/>
  <c r="M70" i="33" s="1"/>
  <c r="M70" i="34" s="1"/>
  <c r="M69" i="31"/>
  <c r="M19" i="31"/>
  <c r="M19" i="32" s="1"/>
  <c r="M19" i="33" s="1"/>
  <c r="M19" i="34" s="1"/>
  <c r="M19" i="35" s="1"/>
  <c r="M19" i="36" s="1"/>
  <c r="M19" i="37" s="1"/>
  <c r="M19" i="38" s="1"/>
  <c r="M19" i="39" s="1"/>
  <c r="M19" i="40" s="1"/>
  <c r="M19" i="41" s="1"/>
  <c r="M20" i="31"/>
  <c r="M20" i="32" s="1"/>
  <c r="M20" i="33" s="1"/>
  <c r="M20" i="34" s="1"/>
  <c r="M20" i="35" s="1"/>
  <c r="M20" i="36" s="1"/>
  <c r="M20" i="37" s="1"/>
  <c r="M20" i="38" s="1"/>
  <c r="M20" i="39" s="1"/>
  <c r="M20" i="40" s="1"/>
  <c r="M20" i="41" s="1"/>
  <c r="M21" i="31"/>
  <c r="M21" i="32" s="1"/>
  <c r="M21" i="33" s="1"/>
  <c r="M21" i="34" s="1"/>
  <c r="M21" i="35" s="1"/>
  <c r="M21" i="36" s="1"/>
  <c r="M21" i="37" s="1"/>
  <c r="M21" i="38" s="1"/>
  <c r="M21" i="39" s="1"/>
  <c r="M21" i="40" s="1"/>
  <c r="M21" i="41" s="1"/>
  <c r="M22" i="31"/>
  <c r="M22" i="32" s="1"/>
  <c r="M22" i="33" s="1"/>
  <c r="M22" i="34" s="1"/>
  <c r="M22" i="35" s="1"/>
  <c r="M22" i="36" s="1"/>
  <c r="M22" i="37" s="1"/>
  <c r="M22" i="38" s="1"/>
  <c r="M22" i="39" s="1"/>
  <c r="M22" i="40" s="1"/>
  <c r="M22" i="41" s="1"/>
  <c r="M23" i="31"/>
  <c r="M23" i="32" s="1"/>
  <c r="M23" i="33" s="1"/>
  <c r="M23" i="34" s="1"/>
  <c r="M23" i="35" s="1"/>
  <c r="M23" i="36" s="1"/>
  <c r="M23" i="37" s="1"/>
  <c r="M23" i="38" s="1"/>
  <c r="M23" i="39" s="1"/>
  <c r="M23" i="40" s="1"/>
  <c r="M23" i="41" s="1"/>
  <c r="M24" i="31"/>
  <c r="M24" i="32" s="1"/>
  <c r="M24" i="33" s="1"/>
  <c r="M24" i="34" s="1"/>
  <c r="M24" i="35" s="1"/>
  <c r="M24" i="36" s="1"/>
  <c r="M24" i="37" s="1"/>
  <c r="M24" i="38" s="1"/>
  <c r="M24" i="39" s="1"/>
  <c r="M24" i="40" s="1"/>
  <c r="M24" i="41" s="1"/>
  <c r="M25" i="31"/>
  <c r="M25" i="32" s="1"/>
  <c r="M25" i="33" s="1"/>
  <c r="M25" i="34" s="1"/>
  <c r="M25" i="35" s="1"/>
  <c r="M25" i="36" s="1"/>
  <c r="M25" i="37" s="1"/>
  <c r="M25" i="38" s="1"/>
  <c r="M25" i="39" s="1"/>
  <c r="M25" i="40" s="1"/>
  <c r="M25" i="41" s="1"/>
  <c r="M26" i="31"/>
  <c r="M26" i="32" s="1"/>
  <c r="M26" i="33" s="1"/>
  <c r="M26" i="34" s="1"/>
  <c r="M26" i="35" s="1"/>
  <c r="M26" i="36" s="1"/>
  <c r="M26" i="37" s="1"/>
  <c r="M26" i="38" s="1"/>
  <c r="M26" i="39" s="1"/>
  <c r="M26" i="40" s="1"/>
  <c r="M26" i="41" s="1"/>
  <c r="M27" i="31"/>
  <c r="M27" i="32" s="1"/>
  <c r="M27" i="33" s="1"/>
  <c r="M27" i="34" s="1"/>
  <c r="M27" i="35" s="1"/>
  <c r="M27" i="36" s="1"/>
  <c r="M27" i="37" s="1"/>
  <c r="M27" i="38" s="1"/>
  <c r="M27" i="39" s="1"/>
  <c r="M27" i="40" s="1"/>
  <c r="M27" i="41" s="1"/>
  <c r="M28" i="31"/>
  <c r="M28" i="32" s="1"/>
  <c r="M28" i="33" s="1"/>
  <c r="M28" i="34" s="1"/>
  <c r="M28" i="35" s="1"/>
  <c r="M28" i="36" s="1"/>
  <c r="M28" i="37" s="1"/>
  <c r="M28" i="38" s="1"/>
  <c r="M28" i="39" s="1"/>
  <c r="M28" i="40" s="1"/>
  <c r="M28" i="41" s="1"/>
  <c r="M29" i="31"/>
  <c r="M29" i="32" s="1"/>
  <c r="M29" i="33" s="1"/>
  <c r="M29" i="34" s="1"/>
  <c r="M29" i="35" s="1"/>
  <c r="M29" i="36" s="1"/>
  <c r="M29" i="37" s="1"/>
  <c r="M29" i="38" s="1"/>
  <c r="M29" i="39" s="1"/>
  <c r="M29" i="40" s="1"/>
  <c r="M29" i="41" s="1"/>
  <c r="M30" i="31"/>
  <c r="M30" i="32" s="1"/>
  <c r="M30" i="33" s="1"/>
  <c r="M30" i="34" s="1"/>
  <c r="M30" i="35" s="1"/>
  <c r="M30" i="36" s="1"/>
  <c r="M30" i="37" s="1"/>
  <c r="M30" i="38" s="1"/>
  <c r="M30" i="39" s="1"/>
  <c r="M30" i="40" s="1"/>
  <c r="M30" i="41" s="1"/>
  <c r="M31" i="31"/>
  <c r="M31" i="32" s="1"/>
  <c r="M31" i="33" s="1"/>
  <c r="M31" i="34" s="1"/>
  <c r="M31" i="35" s="1"/>
  <c r="M31" i="36" s="1"/>
  <c r="M31" i="37" s="1"/>
  <c r="M31" i="38" s="1"/>
  <c r="M31" i="39" s="1"/>
  <c r="M31" i="40" s="1"/>
  <c r="M31" i="41" s="1"/>
  <c r="M32" i="31"/>
  <c r="M32" i="32" s="1"/>
  <c r="M32" i="33" s="1"/>
  <c r="M32" i="34" s="1"/>
  <c r="M32" i="35" s="1"/>
  <c r="M32" i="36" s="1"/>
  <c r="M32" i="37" s="1"/>
  <c r="M32" i="38" s="1"/>
  <c r="M32" i="39" s="1"/>
  <c r="M32" i="40" s="1"/>
  <c r="M32" i="41" s="1"/>
  <c r="M33" i="31"/>
  <c r="M33" i="32" s="1"/>
  <c r="M33" i="33" s="1"/>
  <c r="M33" i="34" s="1"/>
  <c r="M33" i="35" s="1"/>
  <c r="M33" i="36" s="1"/>
  <c r="M33" i="37" s="1"/>
  <c r="M33" i="38" s="1"/>
  <c r="M33" i="39" s="1"/>
  <c r="M33" i="40" s="1"/>
  <c r="M33" i="41" s="1"/>
  <c r="M34" i="31"/>
  <c r="M34" i="32" s="1"/>
  <c r="M34" i="33" s="1"/>
  <c r="M34" i="34" s="1"/>
  <c r="M34" i="35" s="1"/>
  <c r="M34" i="36" s="1"/>
  <c r="M34" i="37" s="1"/>
  <c r="M34" i="38" s="1"/>
  <c r="M34" i="39" s="1"/>
  <c r="M34" i="40" s="1"/>
  <c r="M34" i="41" s="1"/>
  <c r="M35" i="31"/>
  <c r="M35" i="32" s="1"/>
  <c r="M35" i="33" s="1"/>
  <c r="M35" i="34" s="1"/>
  <c r="M35" i="35" s="1"/>
  <c r="M35" i="36" s="1"/>
  <c r="M35" i="37" s="1"/>
  <c r="M35" i="38" s="1"/>
  <c r="M35" i="39" s="1"/>
  <c r="M35" i="40" s="1"/>
  <c r="M35" i="41" s="1"/>
  <c r="M36" i="31"/>
  <c r="M36" i="32" s="1"/>
  <c r="M36" i="33" s="1"/>
  <c r="M36" i="34" s="1"/>
  <c r="M36" i="35" s="1"/>
  <c r="M36" i="36" s="1"/>
  <c r="M36" i="37" s="1"/>
  <c r="M36" i="38" s="1"/>
  <c r="M36" i="39" s="1"/>
  <c r="M36" i="40" s="1"/>
  <c r="M36" i="41" s="1"/>
  <c r="M37" i="31"/>
  <c r="M37" i="32" s="1"/>
  <c r="M37" i="33" s="1"/>
  <c r="M37" i="34" s="1"/>
  <c r="M37" i="35" s="1"/>
  <c r="M37" i="36" s="1"/>
  <c r="M37" i="37" s="1"/>
  <c r="M37" i="38" s="1"/>
  <c r="M37" i="39" s="1"/>
  <c r="M37" i="40" s="1"/>
  <c r="M37" i="41" s="1"/>
  <c r="M38" i="31"/>
  <c r="M38" i="32" s="1"/>
  <c r="M38" i="33" s="1"/>
  <c r="M38" i="34" s="1"/>
  <c r="M38" i="35" s="1"/>
  <c r="M38" i="36" s="1"/>
  <c r="M38" i="37" s="1"/>
  <c r="M38" i="38" s="1"/>
  <c r="M38" i="39" s="1"/>
  <c r="M38" i="40" s="1"/>
  <c r="M38" i="41" s="1"/>
  <c r="M39" i="31"/>
  <c r="M39" i="32" s="1"/>
  <c r="M39" i="33" s="1"/>
  <c r="M39" i="34" s="1"/>
  <c r="M39" i="35" s="1"/>
  <c r="M39" i="36" s="1"/>
  <c r="M39" i="37" s="1"/>
  <c r="M39" i="38" s="1"/>
  <c r="M39" i="39" s="1"/>
  <c r="M39" i="40" s="1"/>
  <c r="M39" i="41" s="1"/>
  <c r="M40" i="31"/>
  <c r="M40" i="32" s="1"/>
  <c r="M40" i="33" s="1"/>
  <c r="M40" i="34" s="1"/>
  <c r="M40" i="35" s="1"/>
  <c r="M40" i="36" s="1"/>
  <c r="M40" i="37" s="1"/>
  <c r="M40" i="38" s="1"/>
  <c r="M40" i="39" s="1"/>
  <c r="M40" i="40" s="1"/>
  <c r="M40" i="41" s="1"/>
  <c r="M41" i="31"/>
  <c r="M41" i="32" s="1"/>
  <c r="M41" i="33" s="1"/>
  <c r="M41" i="34" s="1"/>
  <c r="M41" i="35" s="1"/>
  <c r="M41" i="36" s="1"/>
  <c r="M41" i="37" s="1"/>
  <c r="M41" i="38" s="1"/>
  <c r="M41" i="39" s="1"/>
  <c r="M41" i="40" s="1"/>
  <c r="M41" i="41" s="1"/>
  <c r="M42" i="31"/>
  <c r="M42" i="32" s="1"/>
  <c r="M42" i="33" s="1"/>
  <c r="M42" i="34" s="1"/>
  <c r="M42" i="35" s="1"/>
  <c r="M42" i="36" s="1"/>
  <c r="M42" i="37" s="1"/>
  <c r="M42" i="38" s="1"/>
  <c r="M42" i="39" s="1"/>
  <c r="M42" i="40" s="1"/>
  <c r="M42" i="41" s="1"/>
  <c r="M43" i="31"/>
  <c r="M43" i="32" s="1"/>
  <c r="M43" i="33" s="1"/>
  <c r="M43" i="34" s="1"/>
  <c r="M43" i="35" s="1"/>
  <c r="M43" i="36" s="1"/>
  <c r="M43" i="37" s="1"/>
  <c r="M43" i="38" s="1"/>
  <c r="M43" i="39" s="1"/>
  <c r="M43" i="40" s="1"/>
  <c r="M43" i="41" s="1"/>
  <c r="M44" i="31"/>
  <c r="M44" i="32" s="1"/>
  <c r="M44" i="33" s="1"/>
  <c r="M44" i="34" s="1"/>
  <c r="M44" i="35" s="1"/>
  <c r="M44" i="36" s="1"/>
  <c r="M44" i="37" s="1"/>
  <c r="M44" i="38" s="1"/>
  <c r="M44" i="39" s="1"/>
  <c r="M44" i="40" s="1"/>
  <c r="M44" i="41" s="1"/>
  <c r="M45" i="31"/>
  <c r="M45" i="32" s="1"/>
  <c r="M45" i="33" s="1"/>
  <c r="M45" i="34" s="1"/>
  <c r="M45" i="35" s="1"/>
  <c r="M45" i="36" s="1"/>
  <c r="M45" i="37" s="1"/>
  <c r="M45" i="38" s="1"/>
  <c r="M45" i="39" s="1"/>
  <c r="M45" i="40" s="1"/>
  <c r="M45" i="41" s="1"/>
  <c r="M46" i="31"/>
  <c r="M46" i="32" s="1"/>
  <c r="M46" i="33" s="1"/>
  <c r="M46" i="34" s="1"/>
  <c r="M46" i="35" s="1"/>
  <c r="M46" i="36" s="1"/>
  <c r="M46" i="37" s="1"/>
  <c r="M46" i="38" s="1"/>
  <c r="M46" i="39" s="1"/>
  <c r="M46" i="40" s="1"/>
  <c r="M46" i="41" s="1"/>
  <c r="M47" i="31"/>
  <c r="M47" i="32" s="1"/>
  <c r="M47" i="33" s="1"/>
  <c r="M47" i="34" s="1"/>
  <c r="M47" i="35" s="1"/>
  <c r="M47" i="36" s="1"/>
  <c r="M47" i="37" s="1"/>
  <c r="M47" i="38" s="1"/>
  <c r="M47" i="39" s="1"/>
  <c r="M47" i="40" s="1"/>
  <c r="M47" i="41" s="1"/>
  <c r="M48" i="31"/>
  <c r="M48" i="32" s="1"/>
  <c r="M48" i="33" s="1"/>
  <c r="M48" i="34" s="1"/>
  <c r="M48" i="35" s="1"/>
  <c r="M48" i="36" s="1"/>
  <c r="M48" i="37" s="1"/>
  <c r="M48" i="38" s="1"/>
  <c r="M48" i="39" s="1"/>
  <c r="M48" i="40" s="1"/>
  <c r="M48" i="41" s="1"/>
  <c r="M49" i="31"/>
  <c r="M49" i="32" s="1"/>
  <c r="M49" i="33" s="1"/>
  <c r="M49" i="34" s="1"/>
  <c r="M49" i="35" s="1"/>
  <c r="M49" i="36" s="1"/>
  <c r="M49" i="37" s="1"/>
  <c r="M49" i="38" s="1"/>
  <c r="M49" i="39" s="1"/>
  <c r="M49" i="40" s="1"/>
  <c r="M49" i="41" s="1"/>
  <c r="M50" i="31"/>
  <c r="M50" i="32" s="1"/>
  <c r="M50" i="33" s="1"/>
  <c r="M50" i="34" s="1"/>
  <c r="M50" i="35" s="1"/>
  <c r="M50" i="36" s="1"/>
  <c r="M50" i="37" s="1"/>
  <c r="M50" i="38" s="1"/>
  <c r="M50" i="39" s="1"/>
  <c r="M50" i="40" s="1"/>
  <c r="M50" i="41" s="1"/>
  <c r="M51" i="31"/>
  <c r="M51" i="32" s="1"/>
  <c r="M51" i="33" s="1"/>
  <c r="M51" i="34" s="1"/>
  <c r="M51" i="35" s="1"/>
  <c r="M51" i="36" s="1"/>
  <c r="M51" i="37" s="1"/>
  <c r="M51" i="38" s="1"/>
  <c r="M51" i="39" s="1"/>
  <c r="M51" i="40" s="1"/>
  <c r="M51" i="41" s="1"/>
  <c r="M52" i="31"/>
  <c r="M52" i="32" s="1"/>
  <c r="M52" i="33" s="1"/>
  <c r="M52" i="34" s="1"/>
  <c r="M52" i="35" s="1"/>
  <c r="M52" i="36" s="1"/>
  <c r="M52" i="37" s="1"/>
  <c r="M52" i="38" s="1"/>
  <c r="M52" i="39" s="1"/>
  <c r="M52" i="40" s="1"/>
  <c r="M52" i="41" s="1"/>
  <c r="M53" i="31"/>
  <c r="M53" i="32" s="1"/>
  <c r="M53" i="33" s="1"/>
  <c r="M53" i="34" s="1"/>
  <c r="M53" i="35" s="1"/>
  <c r="M53" i="36" s="1"/>
  <c r="M53" i="37" s="1"/>
  <c r="M53" i="38" s="1"/>
  <c r="M53" i="39" s="1"/>
  <c r="M53" i="40" s="1"/>
  <c r="M53" i="41" s="1"/>
  <c r="M54" i="31"/>
  <c r="M54" i="32" s="1"/>
  <c r="M54" i="33" s="1"/>
  <c r="M54" i="34" s="1"/>
  <c r="M54" i="35" s="1"/>
  <c r="M54" i="36" s="1"/>
  <c r="M54" i="37" s="1"/>
  <c r="M54" i="38" s="1"/>
  <c r="M54" i="39" s="1"/>
  <c r="M54" i="40" s="1"/>
  <c r="M54" i="41" s="1"/>
  <c r="M55" i="31"/>
  <c r="M55" i="32" s="1"/>
  <c r="M55" i="33" s="1"/>
  <c r="M55" i="34" s="1"/>
  <c r="M55" i="35" s="1"/>
  <c r="M55" i="36" s="1"/>
  <c r="M55" i="37" s="1"/>
  <c r="M55" i="38" s="1"/>
  <c r="M55" i="39" s="1"/>
  <c r="M55" i="40" s="1"/>
  <c r="M55" i="41" s="1"/>
  <c r="M56" i="31"/>
  <c r="M56" i="32" s="1"/>
  <c r="M56" i="33" s="1"/>
  <c r="M56" i="34" s="1"/>
  <c r="M56" i="35" s="1"/>
  <c r="M56" i="36" s="1"/>
  <c r="M56" i="37" s="1"/>
  <c r="M56" i="38" s="1"/>
  <c r="M56" i="39" s="1"/>
  <c r="M56" i="40" s="1"/>
  <c r="M56" i="41" s="1"/>
  <c r="M57" i="31"/>
  <c r="M57" i="32" s="1"/>
  <c r="M57" i="33" s="1"/>
  <c r="M57" i="34" s="1"/>
  <c r="M57" i="35" s="1"/>
  <c r="M57" i="36" s="1"/>
  <c r="M57" i="37" s="1"/>
  <c r="M57" i="38" s="1"/>
  <c r="M57" i="39" s="1"/>
  <c r="M57" i="40" s="1"/>
  <c r="M57" i="41" s="1"/>
  <c r="M58" i="31"/>
  <c r="M58" i="32" s="1"/>
  <c r="M58" i="33" s="1"/>
  <c r="M58" i="34" s="1"/>
  <c r="M58" i="35" s="1"/>
  <c r="M58" i="36" s="1"/>
  <c r="M58" i="37" s="1"/>
  <c r="M58" i="38" s="1"/>
  <c r="M58" i="39" s="1"/>
  <c r="M58" i="40" s="1"/>
  <c r="M58" i="41" s="1"/>
  <c r="M59" i="31"/>
  <c r="M59" i="32" s="1"/>
  <c r="M59" i="33" s="1"/>
  <c r="M59" i="34" s="1"/>
  <c r="M59" i="35" s="1"/>
  <c r="M59" i="36" s="1"/>
  <c r="M59" i="37" s="1"/>
  <c r="M59" i="38" s="1"/>
  <c r="M59" i="39" s="1"/>
  <c r="M59" i="40" s="1"/>
  <c r="M59" i="41" s="1"/>
  <c r="M60" i="31"/>
  <c r="M60" i="32" s="1"/>
  <c r="M60" i="33" s="1"/>
  <c r="M60" i="34" s="1"/>
  <c r="M60" i="35" s="1"/>
  <c r="M60" i="36" s="1"/>
  <c r="M60" i="37" s="1"/>
  <c r="M60" i="38" s="1"/>
  <c r="M60" i="39" s="1"/>
  <c r="M60" i="40" s="1"/>
  <c r="M60" i="41" s="1"/>
  <c r="M61" i="31"/>
  <c r="M61" i="32" s="1"/>
  <c r="M61" i="33" s="1"/>
  <c r="M61" i="34" s="1"/>
  <c r="M61" i="35" s="1"/>
  <c r="M61" i="36" s="1"/>
  <c r="M61" i="37" s="1"/>
  <c r="M61" i="38" s="1"/>
  <c r="M61" i="39" s="1"/>
  <c r="M61" i="40" s="1"/>
  <c r="M61" i="41" s="1"/>
  <c r="M62" i="31"/>
  <c r="M62" i="32" s="1"/>
  <c r="M62" i="33" s="1"/>
  <c r="M62" i="34" s="1"/>
  <c r="M62" i="35" s="1"/>
  <c r="M62" i="36" s="1"/>
  <c r="M62" i="37" s="1"/>
  <c r="M62" i="38" s="1"/>
  <c r="M62" i="39" s="1"/>
  <c r="M62" i="40" s="1"/>
  <c r="M62" i="41" s="1"/>
  <c r="M63" i="31"/>
  <c r="M63" i="32" s="1"/>
  <c r="M63" i="33" s="1"/>
  <c r="M63" i="34" s="1"/>
  <c r="M63" i="35" s="1"/>
  <c r="M63" i="36" s="1"/>
  <c r="M63" i="37" s="1"/>
  <c r="M63" i="38" s="1"/>
  <c r="M63" i="39" s="1"/>
  <c r="M63" i="40" s="1"/>
  <c r="M63" i="41" s="1"/>
  <c r="M64" i="31"/>
  <c r="M64" i="32" s="1"/>
  <c r="M64" i="33" s="1"/>
  <c r="M64" i="34" s="1"/>
  <c r="M64" i="35" s="1"/>
  <c r="M64" i="36" s="1"/>
  <c r="M64" i="37" s="1"/>
  <c r="M64" i="38" s="1"/>
  <c r="M64" i="39" s="1"/>
  <c r="M64" i="40" s="1"/>
  <c r="M64" i="41" s="1"/>
  <c r="M65" i="31"/>
  <c r="M65" i="32" s="1"/>
  <c r="M65" i="33" s="1"/>
  <c r="M65" i="34" s="1"/>
  <c r="M65" i="35" s="1"/>
  <c r="M65" i="36" s="1"/>
  <c r="M65" i="37" s="1"/>
  <c r="M65" i="38" s="1"/>
  <c r="M65" i="39" s="1"/>
  <c r="M65" i="40" s="1"/>
  <c r="M65" i="41" s="1"/>
  <c r="M66" i="31"/>
  <c r="M66" i="32" s="1"/>
  <c r="M66" i="33" s="1"/>
  <c r="M66" i="34" s="1"/>
  <c r="M66" i="35" s="1"/>
  <c r="M66" i="36" s="1"/>
  <c r="M66" i="37" s="1"/>
  <c r="M66" i="38" s="1"/>
  <c r="M66" i="39" s="1"/>
  <c r="M66" i="40" s="1"/>
  <c r="M66" i="41" s="1"/>
  <c r="E50" i="44"/>
  <c r="D50" i="44"/>
  <c r="I4" i="44" s="1"/>
  <c r="E29" i="44"/>
  <c r="B32" i="44" s="1"/>
  <c r="B29" i="44"/>
  <c r="AE28" i="44"/>
  <c r="F28" i="44"/>
  <c r="T28" i="44" s="1"/>
  <c r="AE27" i="44"/>
  <c r="F27" i="44"/>
  <c r="T27" i="44" s="1"/>
  <c r="AE26" i="44"/>
  <c r="F26" i="44"/>
  <c r="T26" i="44" s="1"/>
  <c r="AE25" i="44"/>
  <c r="F25" i="44"/>
  <c r="T25" i="44" s="1"/>
  <c r="AE24" i="44"/>
  <c r="F24" i="44"/>
  <c r="T24" i="44" s="1"/>
  <c r="AE23" i="44"/>
  <c r="F23" i="44"/>
  <c r="T23" i="44" s="1"/>
  <c r="AE22" i="44"/>
  <c r="F22" i="44"/>
  <c r="T22" i="44" s="1"/>
  <c r="AE21" i="44"/>
  <c r="F21" i="44"/>
  <c r="T21" i="44" s="1"/>
  <c r="AE20" i="44"/>
  <c r="F20" i="44"/>
  <c r="T20" i="44" s="1"/>
  <c r="AE19" i="44"/>
  <c r="F19" i="44"/>
  <c r="T19" i="44" s="1"/>
  <c r="AE18" i="44"/>
  <c r="F18" i="44"/>
  <c r="T18" i="44" s="1"/>
  <c r="AE17" i="44"/>
  <c r="F17" i="44"/>
  <c r="T17" i="44" s="1"/>
  <c r="AE16" i="44"/>
  <c r="F16" i="44"/>
  <c r="T16" i="44" s="1"/>
  <c r="AE15" i="44"/>
  <c r="F15" i="44"/>
  <c r="T15" i="44" s="1"/>
  <c r="AE14" i="44"/>
  <c r="F14" i="44"/>
  <c r="T14" i="44" s="1"/>
  <c r="AE13" i="44"/>
  <c r="F13" i="44"/>
  <c r="T13" i="44" s="1"/>
  <c r="AE12" i="44"/>
  <c r="F12" i="44"/>
  <c r="T12" i="44" s="1"/>
  <c r="AE11" i="44"/>
  <c r="F11" i="44"/>
  <c r="T11" i="44" s="1"/>
  <c r="AE10" i="44"/>
  <c r="F10" i="44"/>
  <c r="T10" i="44" s="1"/>
  <c r="AE9" i="44"/>
  <c r="F9" i="44"/>
  <c r="T9" i="44" s="1"/>
  <c r="AF8" i="44"/>
  <c r="AG8" i="44" s="1"/>
  <c r="T29" i="44" l="1"/>
  <c r="C32" i="44" s="1"/>
  <c r="M70" i="35"/>
  <c r="M72" i="34"/>
  <c r="M72" i="35" s="1"/>
  <c r="M72" i="36" s="1"/>
  <c r="M72" i="37" s="1"/>
  <c r="M72" i="38" s="1"/>
  <c r="M71" i="40"/>
  <c r="M71" i="41" s="1"/>
  <c r="M69" i="32"/>
  <c r="M69" i="33" s="1"/>
  <c r="M69" i="34" s="1"/>
  <c r="M69" i="35" s="1"/>
  <c r="M69" i="36" s="1"/>
  <c r="M69" i="37" s="1"/>
  <c r="M69" i="38" s="1"/>
  <c r="M69" i="39" s="1"/>
  <c r="M69" i="40" s="1"/>
  <c r="M69" i="41" s="1"/>
  <c r="M3" i="31"/>
  <c r="M3" i="30"/>
  <c r="AG28" i="44"/>
  <c r="AG26" i="44"/>
  <c r="AG25" i="44"/>
  <c r="AG23" i="44"/>
  <c r="AG22" i="44"/>
  <c r="AG24" i="44"/>
  <c r="AG21" i="44"/>
  <c r="AG20" i="44"/>
  <c r="AG17" i="44"/>
  <c r="AG27" i="44"/>
  <c r="AG18" i="44"/>
  <c r="AG19" i="44"/>
  <c r="AG15" i="44"/>
  <c r="AG16" i="44"/>
  <c r="AG14" i="44"/>
  <c r="AH8" i="44"/>
  <c r="AG11" i="44"/>
  <c r="AG13" i="44"/>
  <c r="AG9" i="44"/>
  <c r="AG10" i="44"/>
  <c r="AG12" i="44"/>
  <c r="AF27" i="44"/>
  <c r="AF26" i="44"/>
  <c r="AF25" i="44"/>
  <c r="AF28" i="44"/>
  <c r="AF23" i="44"/>
  <c r="AF21" i="44"/>
  <c r="AF19" i="44"/>
  <c r="AF22" i="44"/>
  <c r="AF24" i="44"/>
  <c r="AF16" i="44"/>
  <c r="AF20" i="44"/>
  <c r="AF11" i="44"/>
  <c r="AF17" i="44"/>
  <c r="AF18" i="44"/>
  <c r="AF15" i="44"/>
  <c r="AF12" i="44"/>
  <c r="AF9" i="44"/>
  <c r="AF14" i="44"/>
  <c r="AF10" i="44"/>
  <c r="AF13" i="44"/>
  <c r="F29" i="44"/>
  <c r="AE29" i="44"/>
  <c r="M3" i="32" l="1"/>
  <c r="M3" i="35"/>
  <c r="M70" i="36"/>
  <c r="M72" i="39"/>
  <c r="M72" i="40" s="1"/>
  <c r="M3" i="33"/>
  <c r="M3" i="34"/>
  <c r="A32" i="44"/>
  <c r="J4" i="44"/>
  <c r="K4" i="44" s="1"/>
  <c r="AF29" i="44"/>
  <c r="AG29" i="44"/>
  <c r="AH28" i="44"/>
  <c r="AH27" i="44"/>
  <c r="AH26" i="44"/>
  <c r="AH22" i="44"/>
  <c r="AH24" i="44"/>
  <c r="AH23" i="44"/>
  <c r="AH20" i="44"/>
  <c r="AH17" i="44"/>
  <c r="AH16" i="44"/>
  <c r="AH21" i="44"/>
  <c r="AH18" i="44"/>
  <c r="AH13" i="44"/>
  <c r="AH10" i="44"/>
  <c r="AI8" i="44"/>
  <c r="AH12" i="44"/>
  <c r="AH25" i="44"/>
  <c r="AH19" i="44"/>
  <c r="AH14" i="44"/>
  <c r="AH9" i="44"/>
  <c r="AH11" i="44"/>
  <c r="AH15" i="44"/>
  <c r="M72" i="41" l="1"/>
  <c r="M3" i="36"/>
  <c r="M70" i="37"/>
  <c r="AH29" i="44"/>
  <c r="AI28" i="44"/>
  <c r="AI22" i="44"/>
  <c r="AI25" i="44"/>
  <c r="AI27" i="44"/>
  <c r="AI24" i="44"/>
  <c r="AI26" i="44"/>
  <c r="AI19" i="44"/>
  <c r="AI20" i="44"/>
  <c r="AI21" i="44"/>
  <c r="AI14" i="44"/>
  <c r="AI15" i="44"/>
  <c r="AI23" i="44"/>
  <c r="AI17" i="44"/>
  <c r="AI13" i="44"/>
  <c r="AI9" i="44"/>
  <c r="AI12" i="44"/>
  <c r="AI18" i="44"/>
  <c r="AI11" i="44"/>
  <c r="AI16" i="44"/>
  <c r="AJ8" i="44"/>
  <c r="AI10" i="44"/>
  <c r="M3" i="37" l="1"/>
  <c r="M70" i="38"/>
  <c r="AJ25" i="44"/>
  <c r="AJ28" i="44"/>
  <c r="AJ27" i="44"/>
  <c r="AJ24" i="44"/>
  <c r="AJ21" i="44"/>
  <c r="AJ20" i="44"/>
  <c r="AJ19" i="44"/>
  <c r="AJ18" i="44"/>
  <c r="AJ22" i="44"/>
  <c r="AJ17" i="44"/>
  <c r="AJ10" i="44"/>
  <c r="AJ15" i="44"/>
  <c r="AJ23" i="44"/>
  <c r="AJ16" i="44"/>
  <c r="AJ14" i="44"/>
  <c r="AJ13" i="44"/>
  <c r="AK8" i="44"/>
  <c r="AJ9" i="44"/>
  <c r="AJ11" i="44"/>
  <c r="AJ12" i="44"/>
  <c r="AJ26" i="44"/>
  <c r="AI29" i="44"/>
  <c r="M70" i="39" l="1"/>
  <c r="M3" i="38"/>
  <c r="AJ29" i="44"/>
  <c r="AK27" i="44"/>
  <c r="AK25" i="44"/>
  <c r="AK28" i="44"/>
  <c r="AK22" i="44"/>
  <c r="AK23" i="44"/>
  <c r="AK24" i="44"/>
  <c r="AK20" i="44"/>
  <c r="AK19" i="44"/>
  <c r="AK18" i="44"/>
  <c r="AK21" i="44"/>
  <c r="AK17" i="44"/>
  <c r="AK15" i="44"/>
  <c r="AK13" i="44"/>
  <c r="AK14" i="44"/>
  <c r="AK16" i="44"/>
  <c r="AK11" i="44"/>
  <c r="AK26" i="44"/>
  <c r="AK12" i="44"/>
  <c r="AK10" i="44"/>
  <c r="AK9" i="44"/>
  <c r="AL8" i="44"/>
  <c r="M70" i="40" l="1"/>
  <c r="M3" i="39"/>
  <c r="AL27" i="44"/>
  <c r="AL25" i="44"/>
  <c r="AL28" i="44"/>
  <c r="AL26" i="44"/>
  <c r="AL23" i="44"/>
  <c r="AL20" i="44"/>
  <c r="AL22" i="44"/>
  <c r="AL19" i="44"/>
  <c r="AL15" i="44"/>
  <c r="AL17" i="44"/>
  <c r="AL13" i="44"/>
  <c r="AL9" i="44"/>
  <c r="AL18" i="44"/>
  <c r="AM8" i="44"/>
  <c r="AL24" i="44"/>
  <c r="AL16" i="44"/>
  <c r="AL14" i="44"/>
  <c r="AL11" i="44"/>
  <c r="AL10" i="44"/>
  <c r="AL12" i="44"/>
  <c r="AL21" i="44"/>
  <c r="AK29" i="44"/>
  <c r="M70" i="41" l="1"/>
  <c r="M3" i="41" s="1"/>
  <c r="M3" i="40"/>
  <c r="AL29" i="44"/>
  <c r="AM28" i="44"/>
  <c r="AM25" i="44"/>
  <c r="AM26" i="44"/>
  <c r="AM24" i="44"/>
  <c r="AM23" i="44"/>
  <c r="AM21" i="44"/>
  <c r="AM18" i="44"/>
  <c r="AM22" i="44"/>
  <c r="AM19" i="44"/>
  <c r="AM27" i="44"/>
  <c r="AM13" i="44"/>
  <c r="AM12" i="44"/>
  <c r="AM14" i="44"/>
  <c r="AM11" i="44"/>
  <c r="AM17" i="44"/>
  <c r="AM10" i="44"/>
  <c r="AM9" i="44"/>
  <c r="AN8" i="44"/>
  <c r="AM15" i="44"/>
  <c r="AM16" i="44"/>
  <c r="AM20" i="44"/>
  <c r="AN28" i="44" l="1"/>
  <c r="AN27" i="44"/>
  <c r="AN24" i="44"/>
  <c r="AN20" i="44"/>
  <c r="AN18" i="44"/>
  <c r="AN25" i="44"/>
  <c r="AN26" i="44"/>
  <c r="AN21" i="44"/>
  <c r="AN23" i="44"/>
  <c r="AN16" i="44"/>
  <c r="AN22" i="44"/>
  <c r="AN17" i="44"/>
  <c r="AN9" i="44"/>
  <c r="AN11" i="44"/>
  <c r="AN10" i="44"/>
  <c r="AN19" i="44"/>
  <c r="AN14" i="44"/>
  <c r="AN15" i="44"/>
  <c r="AN13" i="44"/>
  <c r="AO8" i="44"/>
  <c r="AN12" i="44"/>
  <c r="AM29" i="44"/>
  <c r="AN29" i="44" l="1"/>
  <c r="AO26" i="44"/>
  <c r="AO28" i="44"/>
  <c r="AO27" i="44"/>
  <c r="AO25" i="44"/>
  <c r="AO21" i="44"/>
  <c r="AO23" i="44"/>
  <c r="AO22" i="44"/>
  <c r="AO19" i="44"/>
  <c r="AO17" i="44"/>
  <c r="AO16" i="44"/>
  <c r="AO18" i="44"/>
  <c r="AO24" i="44"/>
  <c r="AO14" i="44"/>
  <c r="AO15" i="44"/>
  <c r="AP8" i="44"/>
  <c r="AO20" i="44"/>
  <c r="AO13" i="44"/>
  <c r="AO9" i="44"/>
  <c r="AO11" i="44"/>
  <c r="AO12" i="44"/>
  <c r="AO10" i="44"/>
  <c r="AO29" i="44" l="1"/>
  <c r="AP26" i="44"/>
  <c r="AP28" i="44"/>
  <c r="AP27" i="44"/>
  <c r="AP24" i="44"/>
  <c r="AP25" i="44"/>
  <c r="AP22" i="44"/>
  <c r="AP20" i="44"/>
  <c r="AP21" i="44"/>
  <c r="AP18" i="44"/>
  <c r="AP23" i="44"/>
  <c r="AP19" i="44"/>
  <c r="AP14" i="44"/>
  <c r="AP16" i="44"/>
  <c r="AP12" i="44"/>
  <c r="AP10" i="44"/>
  <c r="AP13" i="44"/>
  <c r="AP15" i="44"/>
  <c r="AP9" i="44"/>
  <c r="AQ8" i="44"/>
  <c r="AP17" i="44"/>
  <c r="AP11" i="44"/>
  <c r="AQ28" i="44" l="1"/>
  <c r="AQ27" i="44"/>
  <c r="AQ24" i="44"/>
  <c r="AQ26" i="44"/>
  <c r="AQ23" i="44"/>
  <c r="AQ22" i="44"/>
  <c r="AQ20" i="44"/>
  <c r="AQ25" i="44"/>
  <c r="AQ21" i="44"/>
  <c r="AQ18" i="44"/>
  <c r="AQ17" i="44"/>
  <c r="AQ19" i="44"/>
  <c r="AQ12" i="44"/>
  <c r="AQ16" i="44"/>
  <c r="AQ15" i="44"/>
  <c r="AQ11" i="44"/>
  <c r="AQ10" i="44"/>
  <c r="AQ13" i="44"/>
  <c r="AQ14" i="44"/>
  <c r="AR8" i="44"/>
  <c r="AQ9" i="44"/>
  <c r="AP29" i="44"/>
  <c r="AQ29" i="44" l="1"/>
  <c r="AR28" i="44"/>
  <c r="AR27" i="44"/>
  <c r="AR26" i="44"/>
  <c r="AR23" i="44"/>
  <c r="AR25" i="44"/>
  <c r="AR22" i="44"/>
  <c r="AR20" i="44"/>
  <c r="AR18" i="44"/>
  <c r="AR24" i="44"/>
  <c r="AR15" i="44"/>
  <c r="AR17" i="44"/>
  <c r="AR21" i="44"/>
  <c r="AR16" i="44"/>
  <c r="AR10" i="44"/>
  <c r="AR14" i="44"/>
  <c r="AR12" i="44"/>
  <c r="AR11" i="44"/>
  <c r="AS8" i="44"/>
  <c r="AR19" i="44"/>
  <c r="AR9" i="44"/>
  <c r="AR13" i="44"/>
  <c r="AS28" i="44" l="1"/>
  <c r="AS27" i="44"/>
  <c r="AS26" i="44"/>
  <c r="AS24" i="44"/>
  <c r="AS23" i="44"/>
  <c r="AS20" i="44"/>
  <c r="AS21" i="44"/>
  <c r="AS19" i="44"/>
  <c r="AS17" i="44"/>
  <c r="AS16" i="44"/>
  <c r="AS18" i="44"/>
  <c r="AS22" i="44"/>
  <c r="AS15" i="44"/>
  <c r="AS13" i="44"/>
  <c r="AS12" i="44"/>
  <c r="AS14" i="44"/>
  <c r="AS25" i="44"/>
  <c r="AS11" i="44"/>
  <c r="AT8" i="44"/>
  <c r="AS9" i="44"/>
  <c r="AS10" i="44"/>
  <c r="AR29" i="44"/>
  <c r="AT25" i="44" l="1"/>
  <c r="AT28" i="44"/>
  <c r="AT27" i="44"/>
  <c r="AT26" i="44"/>
  <c r="AT23" i="44"/>
  <c r="AT24" i="44"/>
  <c r="AT17" i="44"/>
  <c r="AT22" i="44"/>
  <c r="AT21" i="44"/>
  <c r="AT19" i="44"/>
  <c r="AT18" i="44"/>
  <c r="AT14" i="44"/>
  <c r="AT15" i="44"/>
  <c r="AT13" i="44"/>
  <c r="AT20" i="44"/>
  <c r="AT11" i="44"/>
  <c r="AT9" i="44"/>
  <c r="AT10" i="44"/>
  <c r="AT16" i="44"/>
  <c r="AT12" i="44"/>
  <c r="AU8" i="44"/>
  <c r="AS29" i="44"/>
  <c r="AT29" i="44" l="1"/>
  <c r="AU28" i="44"/>
  <c r="AU27" i="44"/>
  <c r="AU26" i="44"/>
  <c r="AU23" i="44"/>
  <c r="AU24" i="44"/>
  <c r="AU21" i="44"/>
  <c r="AU22" i="44"/>
  <c r="AU20" i="44"/>
  <c r="AU18" i="44"/>
  <c r="AU25" i="44"/>
  <c r="AU16" i="44"/>
  <c r="AU10" i="44"/>
  <c r="AU9" i="44"/>
  <c r="AU13" i="44"/>
  <c r="AU17" i="44"/>
  <c r="AU19" i="44"/>
  <c r="AU15" i="44"/>
  <c r="AU11" i="44"/>
  <c r="AV8" i="44"/>
  <c r="AU12" i="44"/>
  <c r="AU14" i="44"/>
  <c r="AU29" i="44" l="1"/>
  <c r="AV27" i="44"/>
  <c r="AV26" i="44"/>
  <c r="AV28" i="44"/>
  <c r="AV25" i="44"/>
  <c r="AV22" i="44"/>
  <c r="AV24" i="44"/>
  <c r="AV21" i="44"/>
  <c r="AV23" i="44"/>
  <c r="AV19" i="44"/>
  <c r="AV17" i="44"/>
  <c r="AV16" i="44"/>
  <c r="AV18" i="44"/>
  <c r="AV20" i="44"/>
  <c r="AV11" i="44"/>
  <c r="AV13" i="44"/>
  <c r="AV10" i="44"/>
  <c r="AV14" i="44"/>
  <c r="AV12" i="44"/>
  <c r="AV15" i="44"/>
  <c r="AV9" i="44"/>
  <c r="AW8" i="44"/>
  <c r="AW28" i="44" l="1"/>
  <c r="AW26" i="44"/>
  <c r="AW25" i="44"/>
  <c r="AW23" i="44"/>
  <c r="AW27" i="44"/>
  <c r="AW22" i="44"/>
  <c r="AW18" i="44"/>
  <c r="AW24" i="44"/>
  <c r="AW17" i="44"/>
  <c r="AW19" i="44"/>
  <c r="AW15" i="44"/>
  <c r="AW21" i="44"/>
  <c r="AW14" i="44"/>
  <c r="AW16" i="44"/>
  <c r="AX8" i="44"/>
  <c r="AW20" i="44"/>
  <c r="AW12" i="44"/>
  <c r="AW9" i="44"/>
  <c r="AW13" i="44"/>
  <c r="AW10" i="44"/>
  <c r="AW11" i="44"/>
  <c r="AV29" i="44"/>
  <c r="AX28" i="44" l="1"/>
  <c r="AX27" i="44"/>
  <c r="AX26" i="44"/>
  <c r="AX22" i="44"/>
  <c r="AX23" i="44"/>
  <c r="AX21" i="44"/>
  <c r="AX17" i="44"/>
  <c r="AX16" i="44"/>
  <c r="AX20" i="44"/>
  <c r="AX18" i="44"/>
  <c r="AX24" i="44"/>
  <c r="AX25" i="44"/>
  <c r="AX13" i="44"/>
  <c r="AX14" i="44"/>
  <c r="AX10" i="44"/>
  <c r="AY8" i="44"/>
  <c r="AX19" i="44"/>
  <c r="AX15" i="44"/>
  <c r="AX11" i="44"/>
  <c r="AX12" i="44"/>
  <c r="AX9" i="44"/>
  <c r="AW29" i="44"/>
  <c r="AX29" i="44" l="1"/>
  <c r="AY28" i="44"/>
  <c r="AY22" i="44"/>
  <c r="AY24" i="44"/>
  <c r="AY19" i="44"/>
  <c r="AY26" i="44"/>
  <c r="AY20" i="44"/>
  <c r="AY21" i="44"/>
  <c r="AY25" i="44"/>
  <c r="AY14" i="44"/>
  <c r="AY15" i="44"/>
  <c r="AY9" i="44"/>
  <c r="AY27" i="44"/>
  <c r="AY23" i="44"/>
  <c r="AY12" i="44"/>
  <c r="AY18" i="44"/>
  <c r="AY16" i="44"/>
  <c r="AY17" i="44"/>
  <c r="AY13" i="44"/>
  <c r="AY11" i="44"/>
  <c r="AZ8" i="44"/>
  <c r="AY10" i="44"/>
  <c r="AZ25" i="44" l="1"/>
  <c r="AZ28" i="44"/>
  <c r="AZ27" i="44"/>
  <c r="AZ26" i="44"/>
  <c r="AZ21" i="44"/>
  <c r="AZ20" i="44"/>
  <c r="AZ19" i="44"/>
  <c r="AZ18" i="44"/>
  <c r="AZ24" i="44"/>
  <c r="AZ23" i="44"/>
  <c r="AZ17" i="44"/>
  <c r="AZ10" i="44"/>
  <c r="AZ12" i="44"/>
  <c r="AZ16" i="44"/>
  <c r="AZ9" i="44"/>
  <c r="AZ14" i="44"/>
  <c r="AZ15" i="44"/>
  <c r="AZ22" i="44"/>
  <c r="BA8" i="44"/>
  <c r="AZ13" i="44"/>
  <c r="AZ11" i="44"/>
  <c r="AY29" i="44"/>
  <c r="AZ29" i="44" l="1"/>
  <c r="BA27" i="44"/>
  <c r="BA25" i="44"/>
  <c r="BA28" i="44"/>
  <c r="BA22" i="44"/>
  <c r="BA24" i="44"/>
  <c r="BA23" i="44"/>
  <c r="BA26" i="44"/>
  <c r="BA16" i="44"/>
  <c r="BA13" i="44"/>
  <c r="BA18" i="44"/>
  <c r="BA14" i="44"/>
  <c r="BA15" i="44"/>
  <c r="BA21" i="44"/>
  <c r="BA19" i="44"/>
  <c r="BA20" i="44"/>
  <c r="BA17" i="44"/>
  <c r="BA12" i="44"/>
  <c r="BA11" i="44"/>
  <c r="BB8" i="44"/>
  <c r="BA9" i="44"/>
  <c r="BA10" i="44"/>
  <c r="BA29" i="44" l="1"/>
  <c r="BB27" i="44"/>
  <c r="BB25" i="44"/>
  <c r="BB28" i="44"/>
  <c r="BB21" i="44"/>
  <c r="BB22" i="44"/>
  <c r="BB26" i="44"/>
  <c r="BB23" i="44"/>
  <c r="BB19" i="44"/>
  <c r="BB18" i="44"/>
  <c r="BB20" i="44"/>
  <c r="BB15" i="44"/>
  <c r="BB17" i="44"/>
  <c r="BB16" i="44"/>
  <c r="BB9" i="44"/>
  <c r="BB13" i="44"/>
  <c r="BC8" i="44"/>
  <c r="BB11" i="44"/>
  <c r="BB12" i="44"/>
  <c r="BB24" i="44"/>
  <c r="BB10" i="44"/>
  <c r="BB14" i="44"/>
  <c r="BB29" i="44" l="1"/>
  <c r="BC28" i="44"/>
  <c r="BC21" i="44"/>
  <c r="BC24" i="44"/>
  <c r="BC23" i="44"/>
  <c r="BC26" i="44"/>
  <c r="BC18" i="44"/>
  <c r="BC20" i="44"/>
  <c r="BC27" i="44"/>
  <c r="BC22" i="44"/>
  <c r="BC25" i="44"/>
  <c r="BC19" i="44"/>
  <c r="BC16" i="44"/>
  <c r="BC13" i="44"/>
  <c r="BC15" i="44"/>
  <c r="BC11" i="44"/>
  <c r="BC17" i="44"/>
  <c r="BC12" i="44"/>
  <c r="BC9" i="44"/>
  <c r="BC14" i="44"/>
  <c r="BD8" i="44"/>
  <c r="BC10" i="44"/>
  <c r="BD28" i="44" l="1"/>
  <c r="BD27" i="44"/>
  <c r="BD24" i="44"/>
  <c r="BD25" i="44"/>
  <c r="BD22" i="44"/>
  <c r="BD20" i="44"/>
  <c r="BD23" i="44"/>
  <c r="BD18" i="44"/>
  <c r="BD21" i="44"/>
  <c r="BD26" i="44"/>
  <c r="BD19" i="44"/>
  <c r="BD17" i="44"/>
  <c r="BD16" i="44"/>
  <c r="BD9" i="44"/>
  <c r="BD12" i="44"/>
  <c r="BD15" i="44"/>
  <c r="BD14" i="44"/>
  <c r="BD13" i="44"/>
  <c r="BD11" i="44"/>
  <c r="BE8" i="44"/>
  <c r="BD10" i="44"/>
  <c r="BC29" i="44"/>
  <c r="BD29" i="44" l="1"/>
  <c r="BE26" i="44"/>
  <c r="BE28" i="44"/>
  <c r="BE27" i="44"/>
  <c r="BE21" i="44"/>
  <c r="BE25" i="44"/>
  <c r="BE24" i="44"/>
  <c r="BE19" i="44"/>
  <c r="BE20" i="44"/>
  <c r="BE18" i="44"/>
  <c r="BE17" i="44"/>
  <c r="BE16" i="44"/>
  <c r="BE15" i="44"/>
  <c r="BE14" i="44"/>
  <c r="BE22" i="44"/>
  <c r="BF8" i="44"/>
  <c r="BE23" i="44"/>
  <c r="BE12" i="44"/>
  <c r="BE13" i="44"/>
  <c r="BE10" i="44"/>
  <c r="BE9" i="44"/>
  <c r="BE11" i="44"/>
  <c r="BE29" i="44" l="1"/>
  <c r="BF26" i="44"/>
  <c r="BF28" i="44"/>
  <c r="BF24" i="44"/>
  <c r="BF21" i="44"/>
  <c r="BF27" i="44"/>
  <c r="BF25" i="44"/>
  <c r="BF19" i="44"/>
  <c r="BF23" i="44"/>
  <c r="BF14" i="44"/>
  <c r="BF13" i="44"/>
  <c r="BF15" i="44"/>
  <c r="BF17" i="44"/>
  <c r="BF10" i="44"/>
  <c r="BF20" i="44"/>
  <c r="BF18" i="44"/>
  <c r="BF11" i="44"/>
  <c r="BF22" i="44"/>
  <c r="BG8" i="44"/>
  <c r="BF12" i="44"/>
  <c r="BF9" i="44"/>
  <c r="BF16" i="44"/>
  <c r="BF29" i="44" l="1"/>
  <c r="BG28" i="44"/>
  <c r="BG27" i="44"/>
  <c r="BG24" i="44"/>
  <c r="BG25" i="44"/>
  <c r="BG23" i="44"/>
  <c r="BG22" i="44"/>
  <c r="BG20" i="44"/>
  <c r="BG21" i="44"/>
  <c r="BG19" i="44"/>
  <c r="BG18" i="44"/>
  <c r="BG17" i="44"/>
  <c r="BG12" i="44"/>
  <c r="BG16" i="44"/>
  <c r="BG11" i="44"/>
  <c r="BG10" i="44"/>
  <c r="BG14" i="44"/>
  <c r="BG13" i="44"/>
  <c r="BG26" i="44"/>
  <c r="BG9" i="44"/>
  <c r="BG15" i="44"/>
  <c r="BH8" i="44"/>
  <c r="BH28" i="44" l="1"/>
  <c r="BH27" i="44"/>
  <c r="BH26" i="44"/>
  <c r="BH25" i="44"/>
  <c r="BH23" i="44"/>
  <c r="BH21" i="44"/>
  <c r="BH24" i="44"/>
  <c r="BH20" i="44"/>
  <c r="BH22" i="44"/>
  <c r="BH18" i="44"/>
  <c r="BH15" i="44"/>
  <c r="BH13" i="44"/>
  <c r="BH12" i="44"/>
  <c r="BH19" i="44"/>
  <c r="BH17" i="44"/>
  <c r="BH14" i="44"/>
  <c r="BI8" i="44"/>
  <c r="BH9" i="44"/>
  <c r="BH10" i="44"/>
  <c r="BH16" i="44"/>
  <c r="BH11" i="44"/>
  <c r="BG29" i="44"/>
  <c r="BH29" i="44" l="1"/>
  <c r="BI28" i="44"/>
  <c r="BI27" i="44"/>
  <c r="BI26" i="44"/>
  <c r="BI24" i="44"/>
  <c r="BI20" i="44"/>
  <c r="BI25" i="44"/>
  <c r="BI19" i="44"/>
  <c r="BI23" i="44"/>
  <c r="BI16" i="44"/>
  <c r="BI21" i="44"/>
  <c r="BI22" i="44"/>
  <c r="BI13" i="44"/>
  <c r="BI14" i="44"/>
  <c r="BI17" i="44"/>
  <c r="BI11" i="44"/>
  <c r="BI15" i="44"/>
  <c r="BJ8" i="44"/>
  <c r="BI10" i="44"/>
  <c r="BI9" i="44"/>
  <c r="BI12" i="44"/>
  <c r="BI18" i="44"/>
  <c r="BI29" i="44" l="1"/>
  <c r="BJ25" i="44"/>
  <c r="BJ28" i="44"/>
  <c r="BJ27" i="44"/>
  <c r="BJ23" i="44"/>
  <c r="BJ26" i="44"/>
  <c r="BJ18" i="44"/>
  <c r="BJ17" i="44"/>
  <c r="BJ20" i="44"/>
  <c r="BJ14" i="44"/>
  <c r="BJ13" i="44"/>
  <c r="BJ12" i="44"/>
  <c r="BJ11" i="44"/>
  <c r="BJ21" i="44"/>
  <c r="BJ9" i="44"/>
  <c r="BJ19" i="44"/>
  <c r="BJ15" i="44"/>
  <c r="BJ10" i="44"/>
  <c r="BJ24" i="44"/>
  <c r="BJ16" i="44"/>
  <c r="BK8" i="44"/>
  <c r="BJ22" i="44"/>
  <c r="BJ29" i="44" l="1"/>
  <c r="BK28" i="44"/>
  <c r="BK27" i="44"/>
  <c r="BK26" i="44"/>
  <c r="BK25" i="44"/>
  <c r="BK23" i="44"/>
  <c r="BK24" i="44"/>
  <c r="BK22" i="44"/>
  <c r="BK18" i="44"/>
  <c r="BK20" i="44"/>
  <c r="BK21" i="44"/>
  <c r="BK17" i="44"/>
  <c r="BK19" i="44"/>
  <c r="BK15" i="44"/>
  <c r="BK10" i="44"/>
  <c r="BK14" i="44"/>
  <c r="BK9" i="44"/>
  <c r="BK13" i="44"/>
  <c r="BK11" i="44"/>
  <c r="BK16" i="44"/>
  <c r="BK12" i="44"/>
  <c r="BL8" i="44"/>
  <c r="BK29" i="44" l="1"/>
  <c r="BL27" i="44"/>
  <c r="BL26" i="44"/>
  <c r="BL23" i="44"/>
  <c r="BL22" i="44"/>
  <c r="BL28" i="44"/>
  <c r="BL20" i="44"/>
  <c r="BL19" i="44"/>
  <c r="BL18" i="44"/>
  <c r="BL16" i="44"/>
  <c r="BL24" i="44"/>
  <c r="BL15" i="44"/>
  <c r="BL11" i="44"/>
  <c r="BL21" i="44"/>
  <c r="BL10" i="44"/>
  <c r="BL17" i="44"/>
  <c r="BM8" i="44"/>
  <c r="BL9" i="44"/>
  <c r="BL12" i="44"/>
  <c r="BL25" i="44"/>
  <c r="BL14" i="44"/>
  <c r="BL13" i="44"/>
  <c r="BM28" i="44" l="1"/>
  <c r="BM26" i="44"/>
  <c r="BM25" i="44"/>
  <c r="BM23" i="44"/>
  <c r="BM27" i="44"/>
  <c r="BM20" i="44"/>
  <c r="BM24" i="44"/>
  <c r="BM18" i="44"/>
  <c r="BM17" i="44"/>
  <c r="BM22" i="44"/>
  <c r="BM19" i="44"/>
  <c r="BM15" i="44"/>
  <c r="BM14" i="44"/>
  <c r="BM16" i="44"/>
  <c r="BN8" i="44"/>
  <c r="BM21" i="44"/>
  <c r="BM9" i="44"/>
  <c r="BM12" i="44"/>
  <c r="BM10" i="44"/>
  <c r="BM11" i="44"/>
  <c r="BM13" i="44"/>
  <c r="BL29" i="44"/>
  <c r="BN28" i="44" l="1"/>
  <c r="BN27" i="44"/>
  <c r="BN26" i="44"/>
  <c r="BN22" i="44"/>
  <c r="BN21" i="44"/>
  <c r="BN20" i="44"/>
  <c r="BN17" i="44"/>
  <c r="BN25" i="44"/>
  <c r="BN16" i="44"/>
  <c r="BN24" i="44"/>
  <c r="BN23" i="44"/>
  <c r="BN13" i="44"/>
  <c r="BN19" i="44"/>
  <c r="BN15" i="44"/>
  <c r="BN10" i="44"/>
  <c r="BO8" i="44"/>
  <c r="BN9" i="44"/>
  <c r="BN12" i="44"/>
  <c r="BN11" i="44"/>
  <c r="BN14" i="44"/>
  <c r="BN18" i="44"/>
  <c r="BM29" i="44"/>
  <c r="BO28" i="44" l="1"/>
  <c r="BO22" i="44"/>
  <c r="BO24" i="44"/>
  <c r="BO21" i="44"/>
  <c r="BO19" i="44"/>
  <c r="BO20" i="44"/>
  <c r="BO26" i="44"/>
  <c r="BO14" i="44"/>
  <c r="BO16" i="44"/>
  <c r="BO27" i="44"/>
  <c r="BO18" i="44"/>
  <c r="BO17" i="44"/>
  <c r="BO25" i="44"/>
  <c r="BO9" i="44"/>
  <c r="BO23" i="44"/>
  <c r="BO10" i="44"/>
  <c r="BO12" i="44"/>
  <c r="BO13" i="44"/>
  <c r="BP8" i="44"/>
  <c r="BO15" i="44"/>
  <c r="BO11" i="44"/>
  <c r="BN29" i="44"/>
  <c r="BO29" i="44" l="1"/>
  <c r="BP25" i="44"/>
  <c r="BP28" i="44"/>
  <c r="BP27" i="44"/>
  <c r="BP23" i="44"/>
  <c r="BP26" i="44"/>
  <c r="BP20" i="44"/>
  <c r="BP19" i="44"/>
  <c r="BP18" i="44"/>
  <c r="BP22" i="44"/>
  <c r="BP21" i="44"/>
  <c r="BP17" i="44"/>
  <c r="BP10" i="44"/>
  <c r="BP24" i="44"/>
  <c r="BP12" i="44"/>
  <c r="BP15" i="44"/>
  <c r="BP16" i="44"/>
  <c r="BP14" i="44"/>
  <c r="BQ8" i="44"/>
  <c r="BP9" i="44"/>
  <c r="BP11" i="44"/>
  <c r="BP13" i="44"/>
  <c r="BP29" i="44" l="1"/>
  <c r="BQ27" i="44"/>
  <c r="BQ25" i="44"/>
  <c r="BQ28" i="44"/>
  <c r="BQ22" i="44"/>
  <c r="BQ26" i="44"/>
  <c r="BQ24" i="44"/>
  <c r="BQ23" i="44"/>
  <c r="BQ21" i="44"/>
  <c r="BQ13" i="44"/>
  <c r="BQ18" i="44"/>
  <c r="BQ17" i="44"/>
  <c r="BQ15" i="44"/>
  <c r="BQ14" i="44"/>
  <c r="BQ12" i="44"/>
  <c r="BQ16" i="44"/>
  <c r="BQ20" i="44"/>
  <c r="BQ9" i="44"/>
  <c r="BR8" i="44"/>
  <c r="BQ11" i="44"/>
  <c r="BQ10" i="44"/>
  <c r="BQ19" i="44"/>
  <c r="BR27" i="44" l="1"/>
  <c r="BR25" i="44"/>
  <c r="BR28" i="44"/>
  <c r="BR21" i="44"/>
  <c r="BR26" i="44"/>
  <c r="BR23" i="44"/>
  <c r="BR24" i="44"/>
  <c r="BR17" i="44"/>
  <c r="BR15" i="44"/>
  <c r="BR19" i="44"/>
  <c r="BR9" i="44"/>
  <c r="BS8" i="44"/>
  <c r="BR20" i="44"/>
  <c r="BR16" i="44"/>
  <c r="BR13" i="44"/>
  <c r="BR11" i="44"/>
  <c r="BR10" i="44"/>
  <c r="BR22" i="44"/>
  <c r="BR12" i="44"/>
  <c r="BR14" i="44"/>
  <c r="BR18" i="44"/>
  <c r="BQ29" i="44"/>
  <c r="BR29" i="44" l="1"/>
  <c r="BS28" i="44"/>
  <c r="BS21" i="44"/>
  <c r="BS26" i="44"/>
  <c r="BS24" i="44"/>
  <c r="BS27" i="44"/>
  <c r="BS23" i="44"/>
  <c r="BS25" i="44"/>
  <c r="BS22" i="44"/>
  <c r="BS18" i="44"/>
  <c r="BS19" i="44"/>
  <c r="BS13" i="44"/>
  <c r="BS20" i="44"/>
  <c r="BS16" i="44"/>
  <c r="BS15" i="44"/>
  <c r="BS17" i="44"/>
  <c r="BS11" i="44"/>
  <c r="BS10" i="44"/>
  <c r="BS12" i="44"/>
  <c r="BS9" i="44"/>
  <c r="BS14" i="44"/>
  <c r="BT8" i="44"/>
  <c r="BT28" i="44" l="1"/>
  <c r="BT27" i="44"/>
  <c r="BT24" i="44"/>
  <c r="BT20" i="44"/>
  <c r="BT26" i="44"/>
  <c r="BT18" i="44"/>
  <c r="BT25" i="44"/>
  <c r="BT23" i="44"/>
  <c r="BT21" i="44"/>
  <c r="BT22" i="44"/>
  <c r="BT16" i="44"/>
  <c r="BT9" i="44"/>
  <c r="BT14" i="44"/>
  <c r="BT17" i="44"/>
  <c r="BT19" i="44"/>
  <c r="BT13" i="44"/>
  <c r="BT15" i="44"/>
  <c r="BT12" i="44"/>
  <c r="BT10" i="44"/>
  <c r="BT11" i="44"/>
  <c r="BU8" i="44"/>
  <c r="BS29" i="44"/>
  <c r="BT29" i="44" l="1"/>
  <c r="BU26" i="44"/>
  <c r="BU28" i="44"/>
  <c r="BU27" i="44"/>
  <c r="BU21" i="44"/>
  <c r="BU25" i="44"/>
  <c r="BU24" i="44"/>
  <c r="BU22" i="44"/>
  <c r="BU23" i="44"/>
  <c r="BU19" i="44"/>
  <c r="BU16" i="44"/>
  <c r="BU20" i="44"/>
  <c r="BU18" i="44"/>
  <c r="BU14" i="44"/>
  <c r="BU15" i="44"/>
  <c r="BV8" i="44"/>
  <c r="BU12" i="44"/>
  <c r="BU9" i="44"/>
  <c r="BU11" i="44"/>
  <c r="BU17" i="44"/>
  <c r="BU10" i="44"/>
  <c r="BU13" i="44"/>
  <c r="BV26" i="44" l="1"/>
  <c r="BV28" i="44"/>
  <c r="BV24" i="44"/>
  <c r="BV22" i="44"/>
  <c r="BV21" i="44"/>
  <c r="BV23" i="44"/>
  <c r="BV19" i="44"/>
  <c r="BV20" i="44"/>
  <c r="BV18" i="44"/>
  <c r="BV25" i="44"/>
  <c r="BV15" i="44"/>
  <c r="BV17" i="44"/>
  <c r="BV27" i="44"/>
  <c r="BV14" i="44"/>
  <c r="BV16" i="44"/>
  <c r="BV10" i="44"/>
  <c r="BV12" i="44"/>
  <c r="BV11" i="44"/>
  <c r="BV13" i="44"/>
  <c r="BW8" i="44"/>
  <c r="BV9" i="44"/>
  <c r="BU29" i="44"/>
  <c r="BV29" i="44" l="1"/>
  <c r="BW28" i="44"/>
  <c r="BW27" i="44"/>
  <c r="BW24" i="44"/>
  <c r="BW26" i="44"/>
  <c r="BW23" i="44"/>
  <c r="BW22" i="44"/>
  <c r="BW25" i="44"/>
  <c r="BW20" i="44"/>
  <c r="BW21" i="44"/>
  <c r="BW17" i="44"/>
  <c r="BW12" i="44"/>
  <c r="BW19" i="44"/>
  <c r="BW11" i="44"/>
  <c r="BW10" i="44"/>
  <c r="BW18" i="44"/>
  <c r="BW15" i="44"/>
  <c r="BW9" i="44"/>
  <c r="BW13" i="44"/>
  <c r="BW16" i="44"/>
  <c r="BW14" i="44"/>
  <c r="BX8" i="44"/>
  <c r="BX28" i="44" l="1"/>
  <c r="BX27" i="44"/>
  <c r="BX26" i="44"/>
  <c r="BX23" i="44"/>
  <c r="BX24" i="44"/>
  <c r="BX22" i="44"/>
  <c r="BX21" i="44"/>
  <c r="BX25" i="44"/>
  <c r="BX18" i="44"/>
  <c r="BX15" i="44"/>
  <c r="BX16" i="44"/>
  <c r="BX19" i="44"/>
  <c r="BX14" i="44"/>
  <c r="BX17" i="44"/>
  <c r="BX13" i="44"/>
  <c r="BX20" i="44"/>
  <c r="BX10" i="44"/>
  <c r="BX12" i="44"/>
  <c r="BX11" i="44"/>
  <c r="BX9" i="44"/>
  <c r="BY8" i="44"/>
  <c r="BW29" i="44"/>
  <c r="BY28" i="44" l="1"/>
  <c r="BY27" i="44"/>
  <c r="BY26" i="44"/>
  <c r="BY24" i="44"/>
  <c r="BY25" i="44"/>
  <c r="BY22" i="44"/>
  <c r="BY20" i="44"/>
  <c r="BY21" i="44"/>
  <c r="BY19" i="44"/>
  <c r="BY23" i="44"/>
  <c r="BY16" i="44"/>
  <c r="BY17" i="44"/>
  <c r="BY15" i="44"/>
  <c r="BY13" i="44"/>
  <c r="BY12" i="44"/>
  <c r="BY18" i="44"/>
  <c r="BY9" i="44"/>
  <c r="BY11" i="44"/>
  <c r="BY14" i="44"/>
  <c r="BY10" i="44"/>
  <c r="BZ8" i="44"/>
  <c r="BX29" i="44"/>
  <c r="BZ25" i="44" l="1"/>
  <c r="BZ28" i="44"/>
  <c r="BZ27" i="44"/>
  <c r="BZ26" i="44"/>
  <c r="BZ23" i="44"/>
  <c r="BZ20" i="44"/>
  <c r="BZ22" i="44"/>
  <c r="BZ21" i="44"/>
  <c r="BZ19" i="44"/>
  <c r="BZ17" i="44"/>
  <c r="BZ24" i="44"/>
  <c r="BZ18" i="44"/>
  <c r="BZ14" i="44"/>
  <c r="BZ13" i="44"/>
  <c r="BZ11" i="44"/>
  <c r="BZ9" i="44"/>
  <c r="BZ29" i="44" s="1"/>
  <c r="BZ15" i="44"/>
  <c r="BZ12" i="44"/>
  <c r="BZ16" i="44"/>
  <c r="CA8" i="44"/>
  <c r="BZ10" i="44"/>
  <c r="BY29" i="44"/>
  <c r="CA28" i="44" l="1"/>
  <c r="CA27" i="44"/>
  <c r="CA26" i="44"/>
  <c r="CA23" i="44"/>
  <c r="CA25" i="44"/>
  <c r="CA21" i="44"/>
  <c r="CA22" i="44"/>
  <c r="CA19" i="44"/>
  <c r="CA18" i="44"/>
  <c r="CA17" i="44"/>
  <c r="CA24" i="44"/>
  <c r="CA20" i="44"/>
  <c r="CA16" i="44"/>
  <c r="CA12" i="44"/>
  <c r="CA10" i="44"/>
  <c r="CA9" i="44"/>
  <c r="CA11" i="44"/>
  <c r="CA14" i="44"/>
  <c r="CA13" i="44"/>
  <c r="CA15" i="44"/>
  <c r="CB8" i="44"/>
  <c r="CA29" i="44" l="1"/>
  <c r="CB27" i="44"/>
  <c r="CB26" i="44"/>
  <c r="CB28" i="44"/>
  <c r="CB25" i="44"/>
  <c r="CB24" i="44"/>
  <c r="CB22" i="44"/>
  <c r="CB21" i="44"/>
  <c r="CB19" i="44"/>
  <c r="CB20" i="44"/>
  <c r="CB23" i="44"/>
  <c r="CB16" i="44"/>
  <c r="CB18" i="44"/>
  <c r="CB11" i="44"/>
  <c r="CB17" i="44"/>
  <c r="CB12" i="44"/>
  <c r="CB10" i="44"/>
  <c r="CB15" i="44"/>
  <c r="CC8" i="44"/>
  <c r="CB13" i="44"/>
  <c r="CB9" i="44"/>
  <c r="CB14" i="44"/>
  <c r="CB29" i="44" l="1"/>
  <c r="CC28" i="44"/>
  <c r="CC26" i="44"/>
  <c r="CC25" i="44"/>
  <c r="CC23" i="44"/>
  <c r="CC20" i="44"/>
  <c r="CC18" i="44"/>
  <c r="CC22" i="44"/>
  <c r="CC21" i="44"/>
  <c r="CC19" i="44"/>
  <c r="CC27" i="44"/>
  <c r="CC17" i="44"/>
  <c r="CC24" i="44"/>
  <c r="CC15" i="44"/>
  <c r="CC14" i="44"/>
  <c r="CC13" i="44"/>
  <c r="CC16" i="44"/>
  <c r="CD8" i="44"/>
  <c r="CC12" i="44"/>
  <c r="CC11" i="44"/>
  <c r="CC9" i="44"/>
  <c r="CC10" i="44"/>
  <c r="CD28" i="44" l="1"/>
  <c r="CD27" i="44"/>
  <c r="CD26" i="44"/>
  <c r="CD25" i="44"/>
  <c r="CD22" i="44"/>
  <c r="CD23" i="44"/>
  <c r="CD17" i="44"/>
  <c r="CD24" i="44"/>
  <c r="CD16" i="44"/>
  <c r="CD13" i="44"/>
  <c r="CD10" i="44"/>
  <c r="CD21" i="44"/>
  <c r="CD18" i="44"/>
  <c r="CE8" i="44"/>
  <c r="CD15" i="44"/>
  <c r="CD12" i="44"/>
  <c r="CD19" i="44"/>
  <c r="CD11" i="44"/>
  <c r="CD14" i="44"/>
  <c r="CD9" i="44"/>
  <c r="CD20" i="44"/>
  <c r="CC29" i="44"/>
  <c r="CE28" i="44" l="1"/>
  <c r="CE25" i="44"/>
  <c r="CE22" i="44"/>
  <c r="CE24" i="44"/>
  <c r="CE26" i="44"/>
  <c r="CE27" i="44"/>
  <c r="CE23" i="44"/>
  <c r="CE21" i="44"/>
  <c r="CE19" i="44"/>
  <c r="CE18" i="44"/>
  <c r="CE20" i="44"/>
  <c r="CE14" i="44"/>
  <c r="CE17" i="44"/>
  <c r="CE16" i="44"/>
  <c r="CE9" i="44"/>
  <c r="CE15" i="44"/>
  <c r="CE13" i="44"/>
  <c r="CE12" i="44"/>
  <c r="CF8" i="44"/>
  <c r="CE11" i="44"/>
  <c r="CE10" i="44"/>
  <c r="CD29" i="44"/>
  <c r="CE29" i="44" l="1"/>
  <c r="CF25" i="44"/>
  <c r="CF28" i="44"/>
  <c r="CF26" i="44"/>
  <c r="CF27" i="44"/>
  <c r="CF24" i="44"/>
  <c r="CF20" i="44"/>
  <c r="CF21" i="44"/>
  <c r="CF19" i="44"/>
  <c r="CF23" i="44"/>
  <c r="CF18" i="44"/>
  <c r="CF22" i="44"/>
  <c r="CF15" i="44"/>
  <c r="CF13" i="44"/>
  <c r="CF10" i="44"/>
  <c r="CF14" i="44"/>
  <c r="CF11" i="44"/>
  <c r="CF16" i="44"/>
  <c r="CF17" i="44"/>
  <c r="CG8" i="44"/>
  <c r="CF9" i="44"/>
  <c r="CF12" i="44"/>
  <c r="CF29" i="44" l="1"/>
  <c r="CG27" i="44"/>
  <c r="CG25" i="44"/>
  <c r="CG28" i="44"/>
  <c r="CG22" i="44"/>
  <c r="CG21" i="44"/>
  <c r="CG23" i="44"/>
  <c r="CG20" i="44"/>
  <c r="CG26" i="44"/>
  <c r="CG18" i="44"/>
  <c r="CG17" i="44"/>
  <c r="CG13" i="44"/>
  <c r="CG15" i="44"/>
  <c r="CG19" i="44"/>
  <c r="CG24" i="44"/>
  <c r="CG14" i="44"/>
  <c r="CG12" i="44"/>
  <c r="CG11" i="44"/>
  <c r="CH8" i="44"/>
  <c r="CG16" i="44"/>
  <c r="CG9" i="44"/>
  <c r="CG10" i="44"/>
  <c r="CG29" i="44" l="1"/>
  <c r="CH27" i="44"/>
  <c r="CH25" i="44"/>
  <c r="CH28" i="44"/>
  <c r="CH21" i="44"/>
  <c r="CH26" i="44"/>
  <c r="CH24" i="44"/>
  <c r="CH22" i="44"/>
  <c r="CH20" i="44"/>
  <c r="CH18" i="44"/>
  <c r="CH16" i="44"/>
  <c r="CH15" i="44"/>
  <c r="CH17" i="44"/>
  <c r="CH19" i="44"/>
  <c r="CH9" i="44"/>
  <c r="CI8" i="44"/>
  <c r="CH14" i="44"/>
  <c r="CH12" i="44"/>
  <c r="CH11" i="44"/>
  <c r="CH23" i="44"/>
  <c r="CH13" i="44"/>
  <c r="CH10" i="44"/>
  <c r="CH29" i="44" l="1"/>
  <c r="CI28" i="44"/>
  <c r="CI21" i="44"/>
  <c r="CI27" i="44"/>
  <c r="CI24" i="44"/>
  <c r="CI23" i="44"/>
  <c r="CI22" i="44"/>
  <c r="CI18" i="44"/>
  <c r="CI25" i="44"/>
  <c r="CI26" i="44"/>
  <c r="CI20" i="44"/>
  <c r="CI19" i="44"/>
  <c r="CI13" i="44"/>
  <c r="CI17" i="44"/>
  <c r="CI16" i="44"/>
  <c r="CI15" i="44"/>
  <c r="CI11" i="44"/>
  <c r="CI14" i="44"/>
  <c r="CI10" i="44"/>
  <c r="CI12" i="44"/>
  <c r="CI9" i="44"/>
  <c r="CJ8" i="44"/>
  <c r="CJ28" i="44" l="1"/>
  <c r="CJ27" i="44"/>
  <c r="CJ25" i="44"/>
  <c r="CJ24" i="44"/>
  <c r="CJ23" i="44"/>
  <c r="CJ20" i="44"/>
  <c r="CJ21" i="44"/>
  <c r="CJ18" i="44"/>
  <c r="CJ26" i="44"/>
  <c r="CJ17" i="44"/>
  <c r="CJ19" i="44"/>
  <c r="CJ22" i="44"/>
  <c r="CJ16" i="44"/>
  <c r="CJ9" i="44"/>
  <c r="CJ15" i="44"/>
  <c r="CJ11" i="44"/>
  <c r="CK8" i="44"/>
  <c r="CJ13" i="44"/>
  <c r="CJ14" i="44"/>
  <c r="CJ10" i="44"/>
  <c r="CJ12" i="44"/>
  <c r="CI29" i="44"/>
  <c r="CJ29" i="44" l="1"/>
  <c r="CK26" i="44"/>
  <c r="CK28" i="44"/>
  <c r="CK27" i="44"/>
  <c r="CK21" i="44"/>
  <c r="CK24" i="44"/>
  <c r="CK23" i="44"/>
  <c r="CK25" i="44"/>
  <c r="CK16" i="44"/>
  <c r="CK14" i="44"/>
  <c r="CK19" i="44"/>
  <c r="CL8" i="44"/>
  <c r="CK20" i="44"/>
  <c r="CK13" i="44"/>
  <c r="CK10" i="44"/>
  <c r="CK22" i="44"/>
  <c r="CK18" i="44"/>
  <c r="CK17" i="44"/>
  <c r="CK15" i="44"/>
  <c r="CK9" i="44"/>
  <c r="CK11" i="44"/>
  <c r="CK12" i="44"/>
  <c r="CL26" i="44" l="1"/>
  <c r="CL28" i="44"/>
  <c r="CL24" i="44"/>
  <c r="CL27" i="44"/>
  <c r="CL17" i="44"/>
  <c r="CL18" i="44"/>
  <c r="CL16" i="44"/>
  <c r="CL22" i="44"/>
  <c r="CL19" i="44"/>
  <c r="CL15" i="44"/>
  <c r="CL14" i="44"/>
  <c r="CL25" i="44"/>
  <c r="CL21" i="44"/>
  <c r="CL20" i="44"/>
  <c r="CL12" i="44"/>
  <c r="CL23" i="44"/>
  <c r="CL10" i="44"/>
  <c r="CL13" i="44"/>
  <c r="CL11" i="44"/>
  <c r="CM8" i="44"/>
  <c r="CL9" i="44"/>
  <c r="CK29" i="44"/>
  <c r="CL29" i="44" l="1"/>
  <c r="CM28" i="44"/>
  <c r="CM27" i="44"/>
  <c r="CM24" i="44"/>
  <c r="CM23" i="44"/>
  <c r="CM22" i="44"/>
  <c r="CM20" i="44"/>
  <c r="CM25" i="44"/>
  <c r="CM19" i="44"/>
  <c r="CM17" i="44"/>
  <c r="CM12" i="44"/>
  <c r="CM18" i="44"/>
  <c r="CM26" i="44"/>
  <c r="CM16" i="44"/>
  <c r="CM21" i="44"/>
  <c r="CM11" i="44"/>
  <c r="CM10" i="44"/>
  <c r="CM13" i="44"/>
  <c r="CM14" i="44"/>
  <c r="CM15" i="44"/>
  <c r="CN8" i="44"/>
  <c r="CM9" i="44"/>
  <c r="CM29" i="44" l="1"/>
  <c r="CN28" i="44"/>
  <c r="CN27" i="44"/>
  <c r="CN26" i="44"/>
  <c r="CN23" i="44"/>
  <c r="CN22" i="44"/>
  <c r="CN25" i="44"/>
  <c r="CN24" i="44"/>
  <c r="CN20" i="44"/>
  <c r="CN18" i="44"/>
  <c r="CN21" i="44"/>
  <c r="CN15" i="44"/>
  <c r="CN14" i="44"/>
  <c r="CN13" i="44"/>
  <c r="CN19" i="44"/>
  <c r="CN16" i="44"/>
  <c r="CN17" i="44"/>
  <c r="CN9" i="44"/>
  <c r="CN11" i="44"/>
  <c r="CN10" i="44"/>
  <c r="CN12" i="44"/>
  <c r="CO8" i="44"/>
  <c r="CO28" i="44" l="1"/>
  <c r="CO27" i="44"/>
  <c r="CO26" i="44"/>
  <c r="CO24" i="44"/>
  <c r="CO20" i="44"/>
  <c r="CO23" i="44"/>
  <c r="CO21" i="44"/>
  <c r="CO25" i="44"/>
  <c r="CO19" i="44"/>
  <c r="CO22" i="44"/>
  <c r="CO13" i="44"/>
  <c r="CO16" i="44"/>
  <c r="CO15" i="44"/>
  <c r="CO10" i="44"/>
  <c r="CO14" i="44"/>
  <c r="CO12" i="44"/>
  <c r="CO17" i="44"/>
  <c r="CO18" i="44"/>
  <c r="CO9" i="44"/>
  <c r="CP8" i="44"/>
  <c r="CO11" i="44"/>
  <c r="CN29" i="44"/>
  <c r="CO29" i="44" l="1"/>
  <c r="CP25" i="44"/>
  <c r="CP28" i="44"/>
  <c r="CP27" i="44"/>
  <c r="CP23" i="44"/>
  <c r="CP26" i="44"/>
  <c r="CP24" i="44"/>
  <c r="CP20" i="44"/>
  <c r="CP17" i="44"/>
  <c r="CP19" i="44"/>
  <c r="CP16" i="44"/>
  <c r="CP18" i="44"/>
  <c r="CP15" i="44"/>
  <c r="CP14" i="44"/>
  <c r="CP21" i="44"/>
  <c r="CP13" i="44"/>
  <c r="CP12" i="44"/>
  <c r="CP11" i="44"/>
  <c r="CP9" i="44"/>
  <c r="CP22" i="44"/>
  <c r="CP10" i="44"/>
  <c r="CQ8" i="44"/>
  <c r="CP29" i="44" l="1"/>
  <c r="CQ28" i="44"/>
  <c r="CQ27" i="44"/>
  <c r="CQ26" i="44"/>
  <c r="CQ23" i="44"/>
  <c r="CQ22" i="44"/>
  <c r="CQ25" i="44"/>
  <c r="CQ24" i="44"/>
  <c r="CQ20" i="44"/>
  <c r="CQ19" i="44"/>
  <c r="CQ10" i="44"/>
  <c r="CQ18" i="44"/>
  <c r="CQ13" i="44"/>
  <c r="CQ9" i="44"/>
  <c r="CQ21" i="44"/>
  <c r="CQ14" i="44"/>
  <c r="CQ16" i="44"/>
  <c r="CQ12" i="44"/>
  <c r="CQ17" i="44"/>
  <c r="CQ15" i="44"/>
  <c r="CR8" i="44"/>
  <c r="CQ11" i="44"/>
  <c r="CQ29" i="44" l="1"/>
  <c r="CR27" i="44"/>
  <c r="CR26" i="44"/>
  <c r="CR28" i="44"/>
  <c r="CR22" i="44"/>
  <c r="CR21" i="44"/>
  <c r="CR25" i="44"/>
  <c r="CR19" i="44"/>
  <c r="CR24" i="44"/>
  <c r="CR18" i="44"/>
  <c r="CR20" i="44"/>
  <c r="CR15" i="44"/>
  <c r="CR16" i="44"/>
  <c r="CR17" i="44"/>
  <c r="CR12" i="44"/>
  <c r="CR11" i="44"/>
  <c r="CR14" i="44"/>
  <c r="CR23" i="44"/>
  <c r="CR13" i="44"/>
  <c r="CR9" i="44"/>
  <c r="CS8" i="44"/>
  <c r="CR10" i="44"/>
  <c r="CR29" i="44" l="1"/>
  <c r="CS28" i="44"/>
  <c r="CS26" i="44"/>
  <c r="CS25" i="44"/>
  <c r="CS23" i="44"/>
  <c r="CS27" i="44"/>
  <c r="CS19" i="44"/>
  <c r="CS24" i="44"/>
  <c r="CS18" i="44"/>
  <c r="CS17" i="44"/>
  <c r="CS21" i="44"/>
  <c r="CS16" i="44"/>
  <c r="CS15" i="44"/>
  <c r="CS14" i="44"/>
  <c r="CS22" i="44"/>
  <c r="CT8" i="44"/>
  <c r="CS11" i="44"/>
  <c r="CS9" i="44"/>
  <c r="CS10" i="44"/>
  <c r="CS13" i="44"/>
  <c r="CS20" i="44"/>
  <c r="CS12" i="44"/>
  <c r="CT28" i="44" l="1"/>
  <c r="CT27" i="44"/>
  <c r="CT26" i="44"/>
  <c r="CT22" i="44"/>
  <c r="CT23" i="44"/>
  <c r="CT21" i="44"/>
  <c r="CT24" i="44"/>
  <c r="CT20" i="44"/>
  <c r="CT17" i="44"/>
  <c r="CT25" i="44"/>
  <c r="CT13" i="44"/>
  <c r="CT19" i="44"/>
  <c r="CT10" i="44"/>
  <c r="CT18" i="44"/>
  <c r="CU8" i="44"/>
  <c r="CT14" i="44"/>
  <c r="CT9" i="44"/>
  <c r="CT12" i="44"/>
  <c r="CT11" i="44"/>
  <c r="CT15" i="44"/>
  <c r="CT16" i="44"/>
  <c r="CS29" i="44"/>
  <c r="CU28" i="44" l="1"/>
  <c r="CU27" i="44"/>
  <c r="CU22" i="44"/>
  <c r="CU24" i="44"/>
  <c r="CU20" i="44"/>
  <c r="CU25" i="44"/>
  <c r="CU21" i="44"/>
  <c r="CU16" i="44"/>
  <c r="CU14" i="44"/>
  <c r="CU17" i="44"/>
  <c r="CU15" i="44"/>
  <c r="CU9" i="44"/>
  <c r="CU26" i="44"/>
  <c r="CU19" i="44"/>
  <c r="CU12" i="44"/>
  <c r="CU18" i="44"/>
  <c r="CU23" i="44"/>
  <c r="CU10" i="44"/>
  <c r="CU13" i="44"/>
  <c r="CV8" i="44"/>
  <c r="CU11" i="44"/>
  <c r="CT29" i="44"/>
  <c r="CU29" i="44" l="1"/>
  <c r="CV25" i="44"/>
  <c r="CV28" i="44"/>
  <c r="CV22" i="44"/>
  <c r="CV20" i="44"/>
  <c r="CV19" i="44"/>
  <c r="CV18" i="44"/>
  <c r="CV27" i="44"/>
  <c r="CV17" i="44"/>
  <c r="CV23" i="44"/>
  <c r="CV14" i="44"/>
  <c r="CV10" i="44"/>
  <c r="CV21" i="44"/>
  <c r="CV13" i="44"/>
  <c r="CV26" i="44"/>
  <c r="CV16" i="44"/>
  <c r="CV11" i="44"/>
  <c r="CV15" i="44"/>
  <c r="CV24" i="44"/>
  <c r="CV9" i="44"/>
  <c r="CW8" i="44"/>
  <c r="CV12" i="44"/>
  <c r="CW27" i="44" l="1"/>
  <c r="CW25" i="44"/>
  <c r="CW28" i="44"/>
  <c r="CW22" i="44"/>
  <c r="CW26" i="44"/>
  <c r="CW19" i="44"/>
  <c r="CW24" i="44"/>
  <c r="CW21" i="44"/>
  <c r="CW16" i="44"/>
  <c r="CW18" i="44"/>
  <c r="CW23" i="44"/>
  <c r="CW20" i="44"/>
  <c r="CW17" i="44"/>
  <c r="CW13" i="44"/>
  <c r="CW15" i="44"/>
  <c r="CW9" i="44"/>
  <c r="CW12" i="44"/>
  <c r="CW11" i="44"/>
  <c r="CW10" i="44"/>
  <c r="CW14" i="44"/>
  <c r="CX8" i="44"/>
  <c r="CV29" i="44"/>
  <c r="CW29" i="44" l="1"/>
  <c r="CX27" i="44"/>
  <c r="CX25" i="44"/>
  <c r="CX28" i="44"/>
  <c r="CX21" i="44"/>
  <c r="CX26" i="44"/>
  <c r="CX22" i="44"/>
  <c r="CX16" i="44"/>
  <c r="CX19" i="44"/>
  <c r="CX15" i="44"/>
  <c r="CX18" i="44"/>
  <c r="CX23" i="44"/>
  <c r="CX9" i="44"/>
  <c r="CX24" i="44"/>
  <c r="CX20" i="44"/>
  <c r="CY8" i="44"/>
  <c r="CX12" i="44"/>
  <c r="CX11" i="44"/>
  <c r="CX17" i="44"/>
  <c r="CX13" i="44"/>
  <c r="CX10" i="44"/>
  <c r="CX14" i="44"/>
  <c r="CX29" i="44" l="1"/>
  <c r="CY27" i="44"/>
  <c r="CY28" i="44"/>
  <c r="CY21" i="44"/>
  <c r="CY26" i="44"/>
  <c r="CY25" i="44"/>
  <c r="CY24" i="44"/>
  <c r="CY23" i="44"/>
  <c r="CY18" i="44"/>
  <c r="CY20" i="44"/>
  <c r="CY19" i="44"/>
  <c r="CY22" i="44"/>
  <c r="CY13" i="44"/>
  <c r="CY16" i="44"/>
  <c r="CY12" i="44"/>
  <c r="CY11" i="44"/>
  <c r="CY17" i="44"/>
  <c r="CY14" i="44"/>
  <c r="CY9" i="44"/>
  <c r="CY15" i="44"/>
  <c r="CY10" i="44"/>
  <c r="CZ8" i="44"/>
  <c r="CZ28" i="44" l="1"/>
  <c r="CZ27" i="44"/>
  <c r="CZ25" i="44"/>
  <c r="CZ24" i="44"/>
  <c r="CZ20" i="44"/>
  <c r="CZ26" i="44"/>
  <c r="CZ18" i="44"/>
  <c r="CZ23" i="44"/>
  <c r="CZ19" i="44"/>
  <c r="CZ21" i="44"/>
  <c r="CZ22" i="44"/>
  <c r="CZ15" i="44"/>
  <c r="CZ9" i="44"/>
  <c r="CZ17" i="44"/>
  <c r="CZ16" i="44"/>
  <c r="CZ12" i="44"/>
  <c r="CZ14" i="44"/>
  <c r="CZ10" i="44"/>
  <c r="DA8" i="44"/>
  <c r="CZ13" i="44"/>
  <c r="CZ11" i="44"/>
  <c r="CY29" i="44"/>
  <c r="CZ29" i="44" l="1"/>
  <c r="DA26" i="44"/>
  <c r="DA28" i="44"/>
  <c r="DA27" i="44"/>
  <c r="DA21" i="44"/>
  <c r="DA24" i="44"/>
  <c r="DA23" i="44"/>
  <c r="DA22" i="44"/>
  <c r="DA25" i="44"/>
  <c r="DA19" i="44"/>
  <c r="DA17" i="44"/>
  <c r="DA18" i="44"/>
  <c r="DA16" i="44"/>
  <c r="DA15" i="44"/>
  <c r="DA20" i="44"/>
  <c r="DA14" i="44"/>
  <c r="DA13" i="44"/>
  <c r="DB8" i="44"/>
  <c r="DA12" i="44"/>
  <c r="DA11" i="44"/>
  <c r="DA10" i="44"/>
  <c r="DA9" i="44"/>
  <c r="DA29" i="44" l="1"/>
  <c r="DB26" i="44"/>
  <c r="DB28" i="44"/>
  <c r="DB27" i="44"/>
  <c r="DB25" i="44"/>
  <c r="DB24" i="44"/>
  <c r="DB23" i="44"/>
  <c r="DB18" i="44"/>
  <c r="DB21" i="44"/>
  <c r="DB17" i="44"/>
  <c r="DB20" i="44"/>
  <c r="DB14" i="44"/>
  <c r="DB22" i="44"/>
  <c r="DB10" i="44"/>
  <c r="DB16" i="44"/>
  <c r="DB19" i="44"/>
  <c r="DB12" i="44"/>
  <c r="DB15" i="44"/>
  <c r="DB9" i="44"/>
  <c r="DB13" i="44"/>
  <c r="DC8" i="44"/>
  <c r="DB11" i="44"/>
  <c r="DC28" i="44" l="1"/>
  <c r="DC27" i="44"/>
  <c r="DC25" i="44"/>
  <c r="DC24" i="44"/>
  <c r="DC26" i="44"/>
  <c r="DC23" i="44"/>
  <c r="DC22" i="44"/>
  <c r="DC20" i="44"/>
  <c r="DC21" i="44"/>
  <c r="DC18" i="44"/>
  <c r="DC17" i="44"/>
  <c r="DC19" i="44"/>
  <c r="DC16" i="44"/>
  <c r="DC12" i="44"/>
  <c r="DC13" i="44"/>
  <c r="DC11" i="44"/>
  <c r="DC10" i="44"/>
  <c r="DC14" i="44"/>
  <c r="DC15" i="44"/>
  <c r="DD8" i="44"/>
  <c r="DC9" i="44"/>
  <c r="DB29" i="44"/>
  <c r="DC29" i="44" l="1"/>
  <c r="DD28" i="44"/>
  <c r="DD27" i="44"/>
  <c r="DD26" i="44"/>
  <c r="DD23" i="44"/>
  <c r="DD25" i="44"/>
  <c r="DD21" i="44"/>
  <c r="DD22" i="44"/>
  <c r="DD20" i="44"/>
  <c r="DD18" i="44"/>
  <c r="DD16" i="44"/>
  <c r="DD15" i="44"/>
  <c r="DD24" i="44"/>
  <c r="DD12" i="44"/>
  <c r="DD14" i="44"/>
  <c r="DD11" i="44"/>
  <c r="DD17" i="44"/>
  <c r="DD13" i="44"/>
  <c r="DD10" i="44"/>
  <c r="DD9" i="44"/>
  <c r="DE8" i="44"/>
  <c r="DD19" i="44"/>
  <c r="DE28" i="44" l="1"/>
  <c r="DE27" i="44"/>
  <c r="DE26" i="44"/>
  <c r="DE25" i="44"/>
  <c r="DE24" i="44"/>
  <c r="DE20" i="44"/>
  <c r="DE22" i="44"/>
  <c r="DE21" i="44"/>
  <c r="DE17" i="44"/>
  <c r="DE23" i="44"/>
  <c r="DE19" i="44"/>
  <c r="DE13" i="44"/>
  <c r="DE18" i="44"/>
  <c r="DE14" i="44"/>
  <c r="DE16" i="44"/>
  <c r="DE11" i="44"/>
  <c r="DE10" i="44"/>
  <c r="DE15" i="44"/>
  <c r="DF8" i="44"/>
  <c r="DE12" i="44"/>
  <c r="DE9" i="44"/>
  <c r="DD29" i="44"/>
  <c r="DE29" i="44" l="1"/>
  <c r="DF25" i="44"/>
  <c r="DF28" i="44"/>
  <c r="DF27" i="44"/>
  <c r="DF26" i="44"/>
  <c r="DF23" i="44"/>
  <c r="DF20" i="44"/>
  <c r="DF24" i="44"/>
  <c r="DF19" i="44"/>
  <c r="DF22" i="44"/>
  <c r="DF17" i="44"/>
  <c r="DF15" i="44"/>
  <c r="DF14" i="44"/>
  <c r="DF13" i="44"/>
  <c r="DF21" i="44"/>
  <c r="DF18" i="44"/>
  <c r="DF11" i="44"/>
  <c r="DF16" i="44"/>
  <c r="DF9" i="44"/>
  <c r="DF10" i="44"/>
  <c r="DG8" i="44"/>
  <c r="DF12" i="44"/>
  <c r="DG28" i="44" l="1"/>
  <c r="DG27" i="44"/>
  <c r="DG26" i="44"/>
  <c r="DG23" i="44"/>
  <c r="DG22" i="44"/>
  <c r="DG24" i="44"/>
  <c r="DG25" i="44"/>
  <c r="DG21" i="44"/>
  <c r="DG19" i="44"/>
  <c r="DG18" i="44"/>
  <c r="DG20" i="44"/>
  <c r="DG12" i="44"/>
  <c r="DG10" i="44"/>
  <c r="DG9" i="44"/>
  <c r="DG15" i="44"/>
  <c r="DG16" i="44"/>
  <c r="DG13" i="44"/>
  <c r="DG17" i="44"/>
  <c r="DH8" i="44"/>
  <c r="DG14" i="44"/>
  <c r="DG11" i="44"/>
  <c r="DF29" i="44"/>
  <c r="DG29" i="44" l="1"/>
  <c r="DH27" i="44"/>
  <c r="DH26" i="44"/>
  <c r="DH21" i="44"/>
  <c r="DH24" i="44"/>
  <c r="DH22" i="44"/>
  <c r="DH23" i="44"/>
  <c r="DH20" i="44"/>
  <c r="DH17" i="44"/>
  <c r="DH25" i="44"/>
  <c r="DH18" i="44"/>
  <c r="DH16" i="44"/>
  <c r="DH28" i="44"/>
  <c r="DH11" i="44"/>
  <c r="DH15" i="44"/>
  <c r="DH13" i="44"/>
  <c r="DH14" i="44"/>
  <c r="DH12" i="44"/>
  <c r="DH9" i="44"/>
  <c r="DI8" i="44"/>
  <c r="DH19" i="44"/>
  <c r="DH10" i="44"/>
  <c r="DI28" i="44" l="1"/>
  <c r="DI26" i="44"/>
  <c r="DI25" i="44"/>
  <c r="DI23" i="44"/>
  <c r="DI24" i="44"/>
  <c r="DI19" i="44"/>
  <c r="DI27" i="44"/>
  <c r="DI22" i="44"/>
  <c r="DI21" i="44"/>
  <c r="DI18" i="44"/>
  <c r="DI17" i="44"/>
  <c r="DI15" i="44"/>
  <c r="DI14" i="44"/>
  <c r="DI12" i="44"/>
  <c r="DJ8" i="44"/>
  <c r="DI16" i="44"/>
  <c r="DI10" i="44"/>
  <c r="DI20" i="44"/>
  <c r="DI13" i="44"/>
  <c r="DI11" i="44"/>
  <c r="DI9" i="44"/>
  <c r="DH29" i="44"/>
  <c r="DJ28" i="44" l="1"/>
  <c r="DJ27" i="44"/>
  <c r="DJ26" i="44"/>
  <c r="DJ22" i="44"/>
  <c r="DJ25" i="44"/>
  <c r="DJ21" i="44"/>
  <c r="DJ23" i="44"/>
  <c r="DJ19" i="44"/>
  <c r="DJ17" i="44"/>
  <c r="DJ16" i="44"/>
  <c r="DJ20" i="44"/>
  <c r="DJ15" i="44"/>
  <c r="DJ13" i="44"/>
  <c r="DJ18" i="44"/>
  <c r="DJ10" i="44"/>
  <c r="DK8" i="44"/>
  <c r="DJ14" i="44"/>
  <c r="DJ24" i="44"/>
  <c r="DJ11" i="44"/>
  <c r="DJ9" i="44"/>
  <c r="DJ12" i="44"/>
  <c r="DI29" i="44"/>
  <c r="DK28" i="44" l="1"/>
  <c r="DK27" i="44"/>
  <c r="DK22" i="44"/>
  <c r="DK24" i="44"/>
  <c r="DK21" i="44"/>
  <c r="DK23" i="44"/>
  <c r="DK20" i="44"/>
  <c r="DK19" i="44"/>
  <c r="DK14" i="44"/>
  <c r="DK26" i="44"/>
  <c r="DK17" i="44"/>
  <c r="DK16" i="44"/>
  <c r="DK9" i="44"/>
  <c r="DK15" i="44"/>
  <c r="DK25" i="44"/>
  <c r="DK13" i="44"/>
  <c r="DK18" i="44"/>
  <c r="DL8" i="44"/>
  <c r="DK12" i="44"/>
  <c r="DK11" i="44"/>
  <c r="DK10" i="44"/>
  <c r="DJ29" i="44"/>
  <c r="DK29" i="44" l="1"/>
  <c r="DL25" i="44"/>
  <c r="DL28" i="44"/>
  <c r="DL26" i="44"/>
  <c r="DL22" i="44"/>
  <c r="DL20" i="44"/>
  <c r="DL18" i="44"/>
  <c r="DL27" i="44"/>
  <c r="DL21" i="44"/>
  <c r="DL16" i="44"/>
  <c r="DL15" i="44"/>
  <c r="DL23" i="44"/>
  <c r="DL24" i="44"/>
  <c r="DL10" i="44"/>
  <c r="DL14" i="44"/>
  <c r="DL17" i="44"/>
  <c r="DL13" i="44"/>
  <c r="DL19" i="44"/>
  <c r="DL11" i="44"/>
  <c r="DM8" i="44"/>
  <c r="DL9" i="44"/>
  <c r="DL12" i="44"/>
  <c r="DL29" i="44" l="1"/>
  <c r="DM27" i="44"/>
  <c r="DM25" i="44"/>
  <c r="DM28" i="44"/>
  <c r="DM22" i="44"/>
  <c r="DM21" i="44"/>
  <c r="DM19" i="44"/>
  <c r="DM16" i="44"/>
  <c r="DM20" i="44"/>
  <c r="DM18" i="44"/>
  <c r="DM24" i="44"/>
  <c r="DM17" i="44"/>
  <c r="DM15" i="44"/>
  <c r="DM13" i="44"/>
  <c r="DM23" i="44"/>
  <c r="DM26" i="44"/>
  <c r="DM10" i="44"/>
  <c r="DM14" i="44"/>
  <c r="DM12" i="44"/>
  <c r="DM9" i="44"/>
  <c r="DM11" i="44"/>
  <c r="DN8" i="44"/>
  <c r="DN27" i="44" l="1"/>
  <c r="DN25" i="44"/>
  <c r="DN28" i="44"/>
  <c r="DN21" i="44"/>
  <c r="DN23" i="44"/>
  <c r="DN19" i="44"/>
  <c r="DN26" i="44"/>
  <c r="DN16" i="44"/>
  <c r="DN18" i="44"/>
  <c r="DN22" i="44"/>
  <c r="DN15" i="44"/>
  <c r="DN24" i="44"/>
  <c r="DN20" i="44"/>
  <c r="DN9" i="44"/>
  <c r="DN17" i="44"/>
  <c r="DO8" i="44"/>
  <c r="DN13" i="44"/>
  <c r="DN11" i="44"/>
  <c r="DN10" i="44"/>
  <c r="DN12" i="44"/>
  <c r="DN14" i="44"/>
  <c r="DM29" i="44"/>
  <c r="DN29" i="44" l="1"/>
  <c r="DO27" i="44"/>
  <c r="DO28" i="44"/>
  <c r="DO21" i="44"/>
  <c r="DO24" i="44"/>
  <c r="DO23" i="44"/>
  <c r="DO25" i="44"/>
  <c r="DO26" i="44"/>
  <c r="DO18" i="44"/>
  <c r="DO19" i="44"/>
  <c r="DO13" i="44"/>
  <c r="DO16" i="44"/>
  <c r="DO20" i="44"/>
  <c r="DO14" i="44"/>
  <c r="DO11" i="44"/>
  <c r="DO12" i="44"/>
  <c r="DO15" i="44"/>
  <c r="DO9" i="44"/>
  <c r="DO17" i="44"/>
  <c r="DO10" i="44"/>
  <c r="DP8" i="44"/>
  <c r="DO22" i="44"/>
  <c r="DP28" i="44" l="1"/>
  <c r="DP27" i="44"/>
  <c r="DP24" i="44"/>
  <c r="DP25" i="44"/>
  <c r="DP22" i="44"/>
  <c r="DP20" i="44"/>
  <c r="DP18" i="44"/>
  <c r="DP23" i="44"/>
  <c r="DP21" i="44"/>
  <c r="DP19" i="44"/>
  <c r="DP16" i="44"/>
  <c r="DP26" i="44"/>
  <c r="DP17" i="44"/>
  <c r="DP9" i="44"/>
  <c r="DP12" i="44"/>
  <c r="DP15" i="44"/>
  <c r="DP13" i="44"/>
  <c r="DP14" i="44"/>
  <c r="DP11" i="44"/>
  <c r="DQ8" i="44"/>
  <c r="DP10" i="44"/>
  <c r="DO29" i="44"/>
  <c r="DP29" i="44" l="1"/>
  <c r="DQ26" i="44"/>
  <c r="DQ28" i="44"/>
  <c r="DQ27" i="44"/>
  <c r="DQ21" i="44"/>
  <c r="DQ23" i="44"/>
  <c r="DQ22" i="44"/>
  <c r="DQ20" i="44"/>
  <c r="DQ24" i="44"/>
  <c r="DQ25" i="44"/>
  <c r="DQ19" i="44"/>
  <c r="DQ17" i="44"/>
  <c r="DQ14" i="44"/>
  <c r="DQ18" i="44"/>
  <c r="DR8" i="44"/>
  <c r="DQ16" i="44"/>
  <c r="DQ15" i="44"/>
  <c r="DQ11" i="44"/>
  <c r="DQ13" i="44"/>
  <c r="DQ12" i="44"/>
  <c r="DQ9" i="44"/>
  <c r="DQ10" i="44"/>
  <c r="DR26" i="44" l="1"/>
  <c r="DR28" i="44"/>
  <c r="DR24" i="44"/>
  <c r="DR27" i="44"/>
  <c r="DR22" i="44"/>
  <c r="DR23" i="44"/>
  <c r="DR20" i="44"/>
  <c r="DR21" i="44"/>
  <c r="DR18" i="44"/>
  <c r="DR14" i="44"/>
  <c r="DR25" i="44"/>
  <c r="DR17" i="44"/>
  <c r="DR16" i="44"/>
  <c r="DR15" i="44"/>
  <c r="DR19" i="44"/>
  <c r="DR10" i="44"/>
  <c r="DR13" i="44"/>
  <c r="DR9" i="44"/>
  <c r="DR12" i="44"/>
  <c r="DS8" i="44"/>
  <c r="DR11" i="44"/>
  <c r="DQ29" i="44"/>
  <c r="DS28" i="44" l="1"/>
  <c r="DS27" i="44"/>
  <c r="DS24" i="44"/>
  <c r="DS23" i="44"/>
  <c r="DS22" i="44"/>
  <c r="DS20" i="44"/>
  <c r="DS25" i="44"/>
  <c r="DS19" i="44"/>
  <c r="DS18" i="44"/>
  <c r="DS26" i="44"/>
  <c r="DS17" i="44"/>
  <c r="DS12" i="44"/>
  <c r="DS14" i="44"/>
  <c r="DS13" i="44"/>
  <c r="DS11" i="44"/>
  <c r="DS10" i="44"/>
  <c r="DS21" i="44"/>
  <c r="DS15" i="44"/>
  <c r="DS9" i="44"/>
  <c r="DS16" i="44"/>
  <c r="DT8" i="44"/>
  <c r="DR29" i="44"/>
  <c r="DT28" i="44" l="1"/>
  <c r="DT27" i="44"/>
  <c r="DT26" i="44"/>
  <c r="DT23" i="44"/>
  <c r="DT25" i="44"/>
  <c r="DT24" i="44"/>
  <c r="DT22" i="44"/>
  <c r="DT20" i="44"/>
  <c r="DT19" i="44"/>
  <c r="DT15" i="44"/>
  <c r="DT16" i="44"/>
  <c r="DT21" i="44"/>
  <c r="DT17" i="44"/>
  <c r="DT9" i="44"/>
  <c r="DT13" i="44"/>
  <c r="DT14" i="44"/>
  <c r="DT12" i="44"/>
  <c r="DT11" i="44"/>
  <c r="DT18" i="44"/>
  <c r="DU8" i="44"/>
  <c r="DT10" i="44"/>
  <c r="DS29" i="44"/>
  <c r="DT29" i="44" l="1"/>
  <c r="DU28" i="44"/>
  <c r="DU27" i="44"/>
  <c r="DU26" i="44"/>
  <c r="DU24" i="44"/>
  <c r="DU25" i="44"/>
  <c r="DU20" i="44"/>
  <c r="DU22" i="44"/>
  <c r="DU19" i="44"/>
  <c r="DU23" i="44"/>
  <c r="DU21" i="44"/>
  <c r="DU18" i="44"/>
  <c r="DU15" i="44"/>
  <c r="DU13" i="44"/>
  <c r="DU12" i="44"/>
  <c r="DU17" i="44"/>
  <c r="DU11" i="44"/>
  <c r="DV8" i="44"/>
  <c r="DU9" i="44"/>
  <c r="DU16" i="44"/>
  <c r="DU14" i="44"/>
  <c r="DU10" i="44"/>
  <c r="DU29" i="44" l="1"/>
  <c r="DV25" i="44"/>
  <c r="DV28" i="44"/>
  <c r="DV27" i="44"/>
  <c r="DV23" i="44"/>
  <c r="DV26" i="44"/>
  <c r="DV24" i="44"/>
  <c r="DV21" i="44"/>
  <c r="DV20" i="44"/>
  <c r="DV18" i="44"/>
  <c r="DV17" i="44"/>
  <c r="DV16" i="44"/>
  <c r="DV19" i="44"/>
  <c r="DV14" i="44"/>
  <c r="DV15" i="44"/>
  <c r="DV13" i="44"/>
  <c r="DV11" i="44"/>
  <c r="DV9" i="44"/>
  <c r="DV22" i="44"/>
  <c r="DV10" i="44"/>
  <c r="DV12" i="44"/>
  <c r="DW8" i="44"/>
  <c r="DW28" i="44" l="1"/>
  <c r="DW27" i="44"/>
  <c r="DW26" i="44"/>
  <c r="DW23" i="44"/>
  <c r="DW22" i="44"/>
  <c r="DW21" i="44"/>
  <c r="DW20" i="44"/>
  <c r="DW19" i="44"/>
  <c r="DW18" i="44"/>
  <c r="DW16" i="44"/>
  <c r="DW17" i="44"/>
  <c r="DW24" i="44"/>
  <c r="DW10" i="44"/>
  <c r="DW9" i="44"/>
  <c r="DW13" i="44"/>
  <c r="DW14" i="44"/>
  <c r="DW12" i="44"/>
  <c r="DW25" i="44"/>
  <c r="DW15" i="44"/>
  <c r="DW11" i="44"/>
  <c r="DX8" i="44"/>
  <c r="DV29" i="44"/>
  <c r="DW29" i="44" l="1"/>
  <c r="DX27" i="44"/>
  <c r="DX26" i="44"/>
  <c r="DX25" i="44"/>
  <c r="DX28" i="44"/>
  <c r="DX18" i="44"/>
  <c r="DX23" i="44"/>
  <c r="DX16" i="44"/>
  <c r="DX21" i="44"/>
  <c r="DX20" i="44"/>
  <c r="DX22" i="44"/>
  <c r="DX17" i="44"/>
  <c r="DX24" i="44"/>
  <c r="DX11" i="44"/>
  <c r="DX15" i="44"/>
  <c r="DX13" i="44"/>
  <c r="DX12" i="44"/>
  <c r="DX19" i="44"/>
  <c r="DX14" i="44"/>
  <c r="DX9" i="44"/>
  <c r="DY8" i="44"/>
  <c r="DX10" i="44"/>
  <c r="DY28" i="44" l="1"/>
  <c r="DY26" i="44"/>
  <c r="DY25" i="44"/>
  <c r="DY23" i="44"/>
  <c r="DY19" i="44"/>
  <c r="DY27" i="44"/>
  <c r="DY18" i="44"/>
  <c r="DY17" i="44"/>
  <c r="DY24" i="44"/>
  <c r="DY15" i="44"/>
  <c r="DY21" i="44"/>
  <c r="DY14" i="44"/>
  <c r="DY22" i="44"/>
  <c r="DY16" i="44"/>
  <c r="DZ8" i="44"/>
  <c r="DY13" i="44"/>
  <c r="DY12" i="44"/>
  <c r="DY11" i="44"/>
  <c r="DY20" i="44"/>
  <c r="DY9" i="44"/>
  <c r="DY10" i="44"/>
  <c r="DX29" i="44"/>
  <c r="DZ28" i="44" l="1"/>
  <c r="DZ27" i="44"/>
  <c r="DZ26" i="44"/>
  <c r="DZ25" i="44"/>
  <c r="DZ22" i="44"/>
  <c r="DZ24" i="44"/>
  <c r="DZ20" i="44"/>
  <c r="DZ21" i="44"/>
  <c r="DZ23" i="44"/>
  <c r="DZ17" i="44"/>
  <c r="DZ16" i="44"/>
  <c r="DZ19" i="44"/>
  <c r="DZ13" i="44"/>
  <c r="DZ12" i="44"/>
  <c r="DZ10" i="44"/>
  <c r="EA8" i="44"/>
  <c r="DZ14" i="44"/>
  <c r="DZ11" i="44"/>
  <c r="DZ9" i="44"/>
  <c r="DZ18" i="44"/>
  <c r="DZ15" i="44"/>
  <c r="DY29" i="44"/>
  <c r="EA28" i="44" l="1"/>
  <c r="EA27" i="44"/>
  <c r="EA25" i="44"/>
  <c r="EA22" i="44"/>
  <c r="EA24" i="44"/>
  <c r="EA26" i="44"/>
  <c r="EA21" i="44"/>
  <c r="EA20" i="44"/>
  <c r="EA19" i="44"/>
  <c r="EA14" i="44"/>
  <c r="EA16" i="44"/>
  <c r="EA15" i="44"/>
  <c r="EA17" i="44"/>
  <c r="EA13" i="44"/>
  <c r="EA23" i="44"/>
  <c r="EA9" i="44"/>
  <c r="EA12" i="44"/>
  <c r="EA11" i="44"/>
  <c r="EA18" i="44"/>
  <c r="EB8" i="44"/>
  <c r="EA10" i="44"/>
  <c r="DZ29" i="44"/>
  <c r="EA29" i="44" l="1"/>
  <c r="EB25" i="44"/>
  <c r="EB28" i="44"/>
  <c r="EB27" i="44"/>
  <c r="EB20" i="44"/>
  <c r="EB23" i="44"/>
  <c r="EB22" i="44"/>
  <c r="EB26" i="44"/>
  <c r="EB18" i="44"/>
  <c r="EB24" i="44"/>
  <c r="EB17" i="44"/>
  <c r="EB15" i="44"/>
  <c r="EB10" i="44"/>
  <c r="EB14" i="44"/>
  <c r="EB12" i="44"/>
  <c r="EB11" i="44"/>
  <c r="EB19" i="44"/>
  <c r="EB16" i="44"/>
  <c r="EB13" i="44"/>
  <c r="EC8" i="44"/>
  <c r="EB21" i="44"/>
  <c r="EB9" i="44"/>
  <c r="EC27" i="44" l="1"/>
  <c r="EC25" i="44"/>
  <c r="EC28" i="44"/>
  <c r="EC22" i="44"/>
  <c r="EC26" i="44"/>
  <c r="EC23" i="44"/>
  <c r="EC20" i="44"/>
  <c r="EC16" i="44"/>
  <c r="EC21" i="44"/>
  <c r="EC19" i="44"/>
  <c r="EC18" i="44"/>
  <c r="EC13" i="44"/>
  <c r="EC17" i="44"/>
  <c r="EC15" i="44"/>
  <c r="EC14" i="44"/>
  <c r="EC10" i="44"/>
  <c r="EC24" i="44"/>
  <c r="EC11" i="44"/>
  <c r="ED8" i="44"/>
  <c r="EC12" i="44"/>
  <c r="EC9" i="44"/>
  <c r="EB29" i="44"/>
  <c r="EC29" i="44" l="1"/>
  <c r="ED27" i="44"/>
  <c r="ED25" i="44"/>
  <c r="ED28" i="44"/>
  <c r="ED21" i="44"/>
  <c r="ED26" i="44"/>
  <c r="ED24" i="44"/>
  <c r="ED22" i="44"/>
  <c r="ED19" i="44"/>
  <c r="ED16" i="44"/>
  <c r="ED17" i="44"/>
  <c r="ED15" i="44"/>
  <c r="ED20" i="44"/>
  <c r="ED18" i="44"/>
  <c r="ED9" i="44"/>
  <c r="ED29" i="44" s="1"/>
  <c r="EE8" i="44"/>
  <c r="ED11" i="44"/>
  <c r="ED14" i="44"/>
  <c r="ED10" i="44"/>
  <c r="ED13" i="44"/>
  <c r="ED23" i="44"/>
  <c r="ED12" i="44"/>
  <c r="EE27" i="44" l="1"/>
  <c r="EE28" i="44"/>
  <c r="EE21" i="44"/>
  <c r="EE26" i="44"/>
  <c r="EE24" i="44"/>
  <c r="EE23" i="44"/>
  <c r="EE19" i="44"/>
  <c r="EE18" i="44"/>
  <c r="EE22" i="44"/>
  <c r="EE16" i="44"/>
  <c r="EE13" i="44"/>
  <c r="EE11" i="44"/>
  <c r="EE14" i="44"/>
  <c r="EE20" i="44"/>
  <c r="EE15" i="44"/>
  <c r="EE12" i="44"/>
  <c r="EF8" i="44"/>
  <c r="EE10" i="44"/>
  <c r="EE9" i="44"/>
  <c r="EE25" i="44"/>
  <c r="EE17" i="44"/>
  <c r="EE29" i="44" l="1"/>
  <c r="EF28" i="44"/>
  <c r="EF27" i="44"/>
  <c r="EF25" i="44"/>
  <c r="EF24" i="44"/>
  <c r="EF21" i="44"/>
  <c r="EF20" i="44"/>
  <c r="EF18" i="44"/>
  <c r="EF19" i="44"/>
  <c r="EF23" i="44"/>
  <c r="EF26" i="44"/>
  <c r="EF16" i="44"/>
  <c r="EF15" i="44"/>
  <c r="EF9" i="44"/>
  <c r="EF22" i="44"/>
  <c r="EF12" i="44"/>
  <c r="EF17" i="44"/>
  <c r="EF10" i="44"/>
  <c r="EF13" i="44"/>
  <c r="EF14" i="44"/>
  <c r="EG8" i="44"/>
  <c r="EF11" i="44"/>
  <c r="EF29" i="44" l="1"/>
  <c r="EG26" i="44"/>
  <c r="EG28" i="44"/>
  <c r="EG27" i="44"/>
  <c r="EG21" i="44"/>
  <c r="EG25" i="44"/>
  <c r="EG24" i="44"/>
  <c r="EG18" i="44"/>
  <c r="EG22" i="44"/>
  <c r="EG20" i="44"/>
  <c r="EG23" i="44"/>
  <c r="EG17" i="44"/>
  <c r="EG14" i="44"/>
  <c r="EG16" i="44"/>
  <c r="EH8" i="44"/>
  <c r="EG12" i="44"/>
  <c r="EG19" i="44"/>
  <c r="EG15" i="44"/>
  <c r="EG13" i="44"/>
  <c r="EG10" i="44"/>
  <c r="EG9" i="44"/>
  <c r="EG11" i="44"/>
  <c r="EG29" i="44" l="1"/>
  <c r="EH26" i="44"/>
  <c r="EH28" i="44"/>
  <c r="EH24" i="44"/>
  <c r="EH27" i="44"/>
  <c r="EH23" i="44"/>
  <c r="EH22" i="44"/>
  <c r="EH25" i="44"/>
  <c r="EH21" i="44"/>
  <c r="EH19" i="44"/>
  <c r="EH14" i="44"/>
  <c r="EH20" i="44"/>
  <c r="EH16" i="44"/>
  <c r="EH15" i="44"/>
  <c r="EH10" i="44"/>
  <c r="EH17" i="44"/>
  <c r="EH18" i="44"/>
  <c r="EH12" i="44"/>
  <c r="EI8" i="44"/>
  <c r="EH9" i="44"/>
  <c r="EH11" i="44"/>
  <c r="EH13" i="44"/>
  <c r="EH29" i="44" l="1"/>
  <c r="EI28" i="44"/>
  <c r="EI27" i="44"/>
  <c r="EI24" i="44"/>
  <c r="EI26" i="44"/>
  <c r="EI23" i="44"/>
  <c r="EI22" i="44"/>
  <c r="EI21" i="44"/>
  <c r="EI20" i="44"/>
  <c r="EI25" i="44"/>
  <c r="EI17" i="44"/>
  <c r="EI19" i="44"/>
  <c r="EI18" i="44"/>
  <c r="EI12" i="44"/>
  <c r="EI14" i="44"/>
  <c r="EI11" i="44"/>
  <c r="EI10" i="44"/>
  <c r="EI13" i="44"/>
  <c r="EI15" i="44"/>
  <c r="EI16" i="44"/>
  <c r="EI9" i="44"/>
  <c r="EJ8" i="44"/>
  <c r="EJ28" i="44" l="1"/>
  <c r="EJ27" i="44"/>
  <c r="EJ26" i="44"/>
  <c r="EJ23" i="44"/>
  <c r="EJ24" i="44"/>
  <c r="EJ22" i="44"/>
  <c r="EJ25" i="44"/>
  <c r="EJ21" i="44"/>
  <c r="EJ18" i="44"/>
  <c r="EJ16" i="44"/>
  <c r="EJ15" i="44"/>
  <c r="EJ19" i="44"/>
  <c r="EJ14" i="44"/>
  <c r="EJ13" i="44"/>
  <c r="EJ17" i="44"/>
  <c r="EJ10" i="44"/>
  <c r="EJ20" i="44"/>
  <c r="EK8" i="44"/>
  <c r="EJ9" i="44"/>
  <c r="EJ11" i="44"/>
  <c r="EJ12" i="44"/>
  <c r="EI29" i="44"/>
  <c r="EJ29" i="44" l="1"/>
  <c r="EK28" i="44"/>
  <c r="EK27" i="44"/>
  <c r="EK26" i="44"/>
  <c r="EK24" i="44"/>
  <c r="EK20" i="44"/>
  <c r="EK19" i="44"/>
  <c r="EK22" i="44"/>
  <c r="EK17" i="44"/>
  <c r="EK13" i="44"/>
  <c r="EK23" i="44"/>
  <c r="EK18" i="44"/>
  <c r="EK10" i="44"/>
  <c r="EK25" i="44"/>
  <c r="EK9" i="44"/>
  <c r="EK15" i="44"/>
  <c r="EK16" i="44"/>
  <c r="EK14" i="44"/>
  <c r="EL8" i="44"/>
  <c r="EK11" i="44"/>
  <c r="EK21" i="44"/>
  <c r="EK12" i="44"/>
  <c r="EK29" i="44" l="1"/>
  <c r="EL25" i="44"/>
  <c r="EL28" i="44"/>
  <c r="EL27" i="44"/>
  <c r="EL26" i="44"/>
  <c r="EL23" i="44"/>
  <c r="EL22" i="44"/>
  <c r="EL21" i="44"/>
  <c r="EL24" i="44"/>
  <c r="EL17" i="44"/>
  <c r="EL20" i="44"/>
  <c r="EL18" i="44"/>
  <c r="EL13" i="44"/>
  <c r="EL11" i="44"/>
  <c r="EL12" i="44"/>
  <c r="EL19" i="44"/>
  <c r="EL9" i="44"/>
  <c r="EL15" i="44"/>
  <c r="EL16" i="44"/>
  <c r="EL14" i="44"/>
  <c r="EL10" i="44"/>
  <c r="EM8" i="44"/>
  <c r="EM28" i="44" l="1"/>
  <c r="EM27" i="44"/>
  <c r="EM26" i="44"/>
  <c r="EM23" i="44"/>
  <c r="EM22" i="44"/>
  <c r="EM25" i="44"/>
  <c r="EM21" i="44"/>
  <c r="EM24" i="44"/>
  <c r="EM18" i="44"/>
  <c r="EM16" i="44"/>
  <c r="EM20" i="44"/>
  <c r="EM17" i="44"/>
  <c r="EM14" i="44"/>
  <c r="EM19" i="44"/>
  <c r="EM10" i="44"/>
  <c r="EM9" i="44"/>
  <c r="EM15" i="44"/>
  <c r="EM12" i="44"/>
  <c r="EM11" i="44"/>
  <c r="EM13" i="44"/>
  <c r="EN8" i="44"/>
  <c r="EL29" i="44"/>
  <c r="EM29" i="44" l="1"/>
  <c r="EN27" i="44"/>
  <c r="EN26" i="44"/>
  <c r="EN25" i="44"/>
  <c r="EN28" i="44"/>
  <c r="EN23" i="44"/>
  <c r="EN19" i="44"/>
  <c r="EN24" i="44"/>
  <c r="EN21" i="44"/>
  <c r="EN20" i="44"/>
  <c r="EN17" i="44"/>
  <c r="EN11" i="44"/>
  <c r="EN14" i="44"/>
  <c r="EN22" i="44"/>
  <c r="EN15" i="44"/>
  <c r="EN18" i="44"/>
  <c r="EN12" i="44"/>
  <c r="EN16" i="44"/>
  <c r="EN13" i="44"/>
  <c r="EN10" i="44"/>
  <c r="EN9" i="44"/>
  <c r="EO8" i="44"/>
  <c r="EO28" i="44" l="1"/>
  <c r="EO26" i="44"/>
  <c r="EO25" i="44"/>
  <c r="EO23" i="44"/>
  <c r="EO22" i="44"/>
  <c r="EO19" i="44"/>
  <c r="EO21" i="44"/>
  <c r="EO24" i="44"/>
  <c r="EO20" i="44"/>
  <c r="EO18" i="44"/>
  <c r="EO17" i="44"/>
  <c r="EO15" i="44"/>
  <c r="EO16" i="44"/>
  <c r="EO12" i="44"/>
  <c r="EO27" i="44"/>
  <c r="EP8" i="44"/>
  <c r="EO9" i="44"/>
  <c r="EO13" i="44"/>
  <c r="EO11" i="44"/>
  <c r="EO14" i="44"/>
  <c r="EO10" i="44"/>
  <c r="EN29" i="44"/>
  <c r="EP28" i="44" l="1"/>
  <c r="EP27" i="44"/>
  <c r="EP26" i="44"/>
  <c r="EP22" i="44"/>
  <c r="EP23" i="44"/>
  <c r="EP25" i="44"/>
  <c r="EP21" i="44"/>
  <c r="EP24" i="44"/>
  <c r="EP17" i="44"/>
  <c r="EP19" i="44"/>
  <c r="EP20" i="44"/>
  <c r="EP16" i="44"/>
  <c r="EP14" i="44"/>
  <c r="EP13" i="44"/>
  <c r="EP15" i="44"/>
  <c r="EP10" i="44"/>
  <c r="EP18" i="44"/>
  <c r="EQ8" i="44"/>
  <c r="EP9" i="44"/>
  <c r="EP11" i="44"/>
  <c r="EP12" i="44"/>
  <c r="EO29" i="44"/>
  <c r="EQ28" i="44" l="1"/>
  <c r="EQ27" i="44"/>
  <c r="EQ22" i="44"/>
  <c r="EQ24" i="44"/>
  <c r="EQ20" i="44"/>
  <c r="EQ25" i="44"/>
  <c r="EQ19" i="44"/>
  <c r="EQ18" i="44"/>
  <c r="EQ21" i="44"/>
  <c r="EQ23" i="44"/>
  <c r="EQ26" i="44"/>
  <c r="EQ16" i="44"/>
  <c r="EQ15" i="44"/>
  <c r="EQ14" i="44"/>
  <c r="EQ12" i="44"/>
  <c r="EQ13" i="44"/>
  <c r="EQ9" i="44"/>
  <c r="EQ17" i="44"/>
  <c r="EQ11" i="44"/>
  <c r="ER8" i="44"/>
  <c r="EQ10" i="44"/>
  <c r="EP29" i="44"/>
  <c r="ER25" i="44" l="1"/>
  <c r="ER28" i="44"/>
  <c r="ER26" i="44"/>
  <c r="ER23" i="44"/>
  <c r="ER20" i="44"/>
  <c r="ER24" i="44"/>
  <c r="ER22" i="44"/>
  <c r="ER19" i="44"/>
  <c r="ER18" i="44"/>
  <c r="ER15" i="44"/>
  <c r="ER16" i="44"/>
  <c r="ER17" i="44"/>
  <c r="ER14" i="44"/>
  <c r="ER10" i="44"/>
  <c r="ER9" i="44"/>
  <c r="ER11" i="44"/>
  <c r="ER27" i="44"/>
  <c r="ER12" i="44"/>
  <c r="ER21" i="44"/>
  <c r="ES8" i="44"/>
  <c r="ER13" i="44"/>
  <c r="EQ29" i="44"/>
  <c r="ER29" i="44" l="1"/>
  <c r="ES27" i="44"/>
  <c r="ES25" i="44"/>
  <c r="ES28" i="44"/>
  <c r="ES22" i="44"/>
  <c r="ES24" i="44"/>
  <c r="ES26" i="44"/>
  <c r="ES19" i="44"/>
  <c r="ES18" i="44"/>
  <c r="ES16" i="44"/>
  <c r="ES17" i="44"/>
  <c r="ES14" i="44"/>
  <c r="ES13" i="44"/>
  <c r="ES12" i="44"/>
  <c r="ES20" i="44"/>
  <c r="ES15" i="44"/>
  <c r="ES21" i="44"/>
  <c r="ES23" i="44"/>
  <c r="ES10" i="44"/>
  <c r="ES9" i="44"/>
  <c r="ET8" i="44"/>
  <c r="ES11" i="44"/>
  <c r="ES29" i="44" l="1"/>
  <c r="ET27" i="44"/>
  <c r="ET25" i="44"/>
  <c r="ET28" i="44"/>
  <c r="ET21" i="44"/>
  <c r="ET26" i="44"/>
  <c r="ET22" i="44"/>
  <c r="ET23" i="44"/>
  <c r="ET20" i="44"/>
  <c r="ET24" i="44"/>
  <c r="ET18" i="44"/>
  <c r="ET16" i="44"/>
  <c r="ET15" i="44"/>
  <c r="ET9" i="44"/>
  <c r="EU8" i="44"/>
  <c r="ET17" i="44"/>
  <c r="ET11" i="44"/>
  <c r="ET13" i="44"/>
  <c r="ET19" i="44"/>
  <c r="ET14" i="44"/>
  <c r="ET10" i="44"/>
  <c r="ET12" i="44"/>
  <c r="ET29" i="44" l="1"/>
  <c r="EU27" i="44"/>
  <c r="EU28" i="44"/>
  <c r="EU21" i="44"/>
  <c r="EU24" i="44"/>
  <c r="EU23" i="44"/>
  <c r="EU25" i="44"/>
  <c r="EU19" i="44"/>
  <c r="EU18" i="44"/>
  <c r="EU26" i="44"/>
  <c r="EU22" i="44"/>
  <c r="EU16" i="44"/>
  <c r="EU13" i="44"/>
  <c r="EU17" i="44"/>
  <c r="EU11" i="44"/>
  <c r="EU20" i="44"/>
  <c r="EU12" i="44"/>
  <c r="EU15" i="44"/>
  <c r="EU14" i="44"/>
  <c r="EV8" i="44"/>
  <c r="EU9" i="44"/>
  <c r="EU10" i="44"/>
  <c r="EU29" i="44" l="1"/>
  <c r="EV28" i="44"/>
  <c r="EV27" i="44"/>
  <c r="EV24" i="44"/>
  <c r="EV25" i="44"/>
  <c r="EV21" i="44"/>
  <c r="EV20" i="44"/>
  <c r="EV26" i="44"/>
  <c r="EV19" i="44"/>
  <c r="EV18" i="44"/>
  <c r="EV23" i="44"/>
  <c r="EV17" i="44"/>
  <c r="EV9" i="44"/>
  <c r="EV13" i="44"/>
  <c r="EV16" i="44"/>
  <c r="EV22" i="44"/>
  <c r="EV12" i="44"/>
  <c r="EV11" i="44"/>
  <c r="EV14" i="44"/>
  <c r="EW8" i="44"/>
  <c r="EV10" i="44"/>
  <c r="EV15" i="44"/>
  <c r="EV29" i="44" l="1"/>
  <c r="EW26" i="44"/>
  <c r="EW28" i="44"/>
  <c r="EW27" i="44"/>
  <c r="EW21" i="44"/>
  <c r="EW25" i="44"/>
  <c r="EW20" i="44"/>
  <c r="EW23" i="44"/>
  <c r="EW18" i="44"/>
  <c r="EW22" i="44"/>
  <c r="EW15" i="44"/>
  <c r="EX8" i="44"/>
  <c r="EW19" i="44"/>
  <c r="EW16" i="44"/>
  <c r="EW12" i="44"/>
  <c r="EW17" i="44"/>
  <c r="EW13" i="44"/>
  <c r="EW24" i="44"/>
  <c r="EW14" i="44"/>
  <c r="EW9" i="44"/>
  <c r="EW11" i="44"/>
  <c r="EW10" i="44"/>
  <c r="EX26" i="44" l="1"/>
  <c r="EX28" i="44"/>
  <c r="EX24" i="44"/>
  <c r="EX25" i="44"/>
  <c r="EX22" i="44"/>
  <c r="EX27" i="44"/>
  <c r="EX23" i="44"/>
  <c r="EX20" i="44"/>
  <c r="EX21" i="44"/>
  <c r="EX17" i="44"/>
  <c r="EX14" i="44"/>
  <c r="EX19" i="44"/>
  <c r="EX13" i="44"/>
  <c r="EX15" i="44"/>
  <c r="EX16" i="44"/>
  <c r="EX12" i="44"/>
  <c r="EX10" i="44"/>
  <c r="EX11" i="44"/>
  <c r="EY8" i="44"/>
  <c r="EX9" i="44"/>
  <c r="EX18" i="44"/>
  <c r="EW29" i="44"/>
  <c r="EY28" i="44" l="1"/>
  <c r="EY27" i="44"/>
  <c r="EY24" i="44"/>
  <c r="EY25" i="44"/>
  <c r="EY23" i="44"/>
  <c r="EY22" i="44"/>
  <c r="EY20" i="44"/>
  <c r="EY26" i="44"/>
  <c r="EY21" i="44"/>
  <c r="EY17" i="44"/>
  <c r="EY18" i="44"/>
  <c r="EY16" i="44"/>
  <c r="EY19" i="44"/>
  <c r="EY12" i="44"/>
  <c r="EY11" i="44"/>
  <c r="EY10" i="44"/>
  <c r="EY14" i="44"/>
  <c r="EY15" i="44"/>
  <c r="EZ8" i="44"/>
  <c r="EY9" i="44"/>
  <c r="EY13" i="44"/>
  <c r="EX29" i="44"/>
  <c r="EY29" i="44" l="1"/>
  <c r="EZ28" i="44"/>
  <c r="EZ27" i="44"/>
  <c r="EZ26" i="44"/>
  <c r="EZ25" i="44"/>
  <c r="EZ23" i="44"/>
  <c r="EZ21" i="44"/>
  <c r="EZ22" i="44"/>
  <c r="EZ20" i="44"/>
  <c r="EZ15" i="44"/>
  <c r="EZ24" i="44"/>
  <c r="EZ16" i="44"/>
  <c r="EZ14" i="44"/>
  <c r="EZ19" i="44"/>
  <c r="EZ11" i="44"/>
  <c r="EZ12" i="44"/>
  <c r="EZ18" i="44"/>
  <c r="EZ13" i="44"/>
  <c r="EZ10" i="44"/>
  <c r="EZ9" i="44"/>
  <c r="FA8" i="44"/>
  <c r="EZ17" i="44"/>
  <c r="FA28" i="44" l="1"/>
  <c r="FA27" i="44"/>
  <c r="FA26" i="44"/>
  <c r="FA24" i="44"/>
  <c r="FA20" i="44"/>
  <c r="FA23" i="44"/>
  <c r="FA21" i="44"/>
  <c r="FA22" i="44"/>
  <c r="FA15" i="44"/>
  <c r="FA14" i="44"/>
  <c r="FA25" i="44"/>
  <c r="FA19" i="44"/>
  <c r="FA18" i="44"/>
  <c r="FA13" i="44"/>
  <c r="FA17" i="44"/>
  <c r="FA12" i="44"/>
  <c r="FA10" i="44"/>
  <c r="FA16" i="44"/>
  <c r="FA11" i="44"/>
  <c r="FB8" i="44"/>
  <c r="FA9" i="44"/>
  <c r="EZ29" i="44"/>
  <c r="FA29" i="44" l="1"/>
  <c r="FB25" i="44"/>
  <c r="FB28" i="44"/>
  <c r="FB27" i="44"/>
  <c r="FB23" i="44"/>
  <c r="FB26" i="44"/>
  <c r="FB21" i="44"/>
  <c r="FB24" i="44"/>
  <c r="FB20" i="44"/>
  <c r="FB17" i="44"/>
  <c r="FB16" i="44"/>
  <c r="FB22" i="44"/>
  <c r="FB19" i="44"/>
  <c r="FB18" i="44"/>
  <c r="FB13" i="44"/>
  <c r="FB11" i="44"/>
  <c r="FB14" i="44"/>
  <c r="FB9" i="44"/>
  <c r="FB15" i="44"/>
  <c r="FC8" i="44"/>
  <c r="FB10" i="44"/>
  <c r="FB12" i="44"/>
  <c r="FC28" i="44" l="1"/>
  <c r="FC27" i="44"/>
  <c r="FC26" i="44"/>
  <c r="FC25" i="44"/>
  <c r="FC23" i="44"/>
  <c r="FC22" i="44"/>
  <c r="FC20" i="44"/>
  <c r="FC19" i="44"/>
  <c r="FC16" i="44"/>
  <c r="FC24" i="44"/>
  <c r="FC21" i="44"/>
  <c r="FC15" i="44"/>
  <c r="FC17" i="44"/>
  <c r="FC12" i="44"/>
  <c r="FC10" i="44"/>
  <c r="FC18" i="44"/>
  <c r="FC14" i="44"/>
  <c r="FC9" i="44"/>
  <c r="FC13" i="44"/>
  <c r="FD8" i="44"/>
  <c r="FC11" i="44"/>
  <c r="FB29" i="44"/>
  <c r="FC29" i="44" l="1"/>
  <c r="FD27" i="44"/>
  <c r="FD26" i="44"/>
  <c r="FD25" i="44"/>
  <c r="FD23" i="44"/>
  <c r="FD21" i="44"/>
  <c r="FD18" i="44"/>
  <c r="FD19" i="44"/>
  <c r="FD28" i="44"/>
  <c r="FD17" i="44"/>
  <c r="FD11" i="44"/>
  <c r="FD15" i="44"/>
  <c r="FD22" i="44"/>
  <c r="FD20" i="44"/>
  <c r="FD13" i="44"/>
  <c r="FD10" i="44"/>
  <c r="FD14" i="44"/>
  <c r="FE8" i="44"/>
  <c r="FD16" i="44"/>
  <c r="FD24" i="44"/>
  <c r="FD12" i="44"/>
  <c r="FD9" i="44"/>
  <c r="FD29" i="44" l="1"/>
  <c r="FE28" i="44"/>
  <c r="FE26" i="44"/>
  <c r="FE25" i="44"/>
  <c r="FE23" i="44"/>
  <c r="FE27" i="44"/>
  <c r="FE19" i="44"/>
  <c r="FE24" i="44"/>
  <c r="FE22" i="44"/>
  <c r="FE18" i="44"/>
  <c r="FE17" i="44"/>
  <c r="FE16" i="44"/>
  <c r="FE15" i="44"/>
  <c r="FE14" i="44"/>
  <c r="FE20" i="44"/>
  <c r="FF8" i="44"/>
  <c r="FE21" i="44"/>
  <c r="FE13" i="44"/>
  <c r="FE12" i="44"/>
  <c r="FE11" i="44"/>
  <c r="FE10" i="44"/>
  <c r="FE9" i="44"/>
  <c r="FF28" i="44" l="1"/>
  <c r="FF27" i="44"/>
  <c r="FF26" i="44"/>
  <c r="FF22" i="44"/>
  <c r="FF25" i="44"/>
  <c r="FF23" i="44"/>
  <c r="FF19" i="44"/>
  <c r="FF17" i="44"/>
  <c r="FF16" i="44"/>
  <c r="FF24" i="44"/>
  <c r="FF21" i="44"/>
  <c r="FF20" i="44"/>
  <c r="FF13" i="44"/>
  <c r="FF12" i="44"/>
  <c r="FF10" i="44"/>
  <c r="FF18" i="44"/>
  <c r="FG8" i="44"/>
  <c r="FF14" i="44"/>
  <c r="FF9" i="44"/>
  <c r="FF11" i="44"/>
  <c r="FF15" i="44"/>
  <c r="FE29" i="44"/>
  <c r="FF29" i="44" l="1"/>
  <c r="FG28" i="44"/>
  <c r="FG27" i="44"/>
  <c r="FG25" i="44"/>
  <c r="FG22" i="44"/>
  <c r="FG24" i="44"/>
  <c r="FG20" i="44"/>
  <c r="FG21" i="44"/>
  <c r="FG18" i="44"/>
  <c r="FG23" i="44"/>
  <c r="FG16" i="44"/>
  <c r="FG15" i="44"/>
  <c r="FG17" i="44"/>
  <c r="FG9" i="44"/>
  <c r="FG13" i="44"/>
  <c r="FG10" i="44"/>
  <c r="FH8" i="44"/>
  <c r="FG14" i="44"/>
  <c r="FG19" i="44"/>
  <c r="FG11" i="44"/>
  <c r="FG12" i="44"/>
  <c r="FG26" i="44"/>
  <c r="FG29" i="44" l="1"/>
  <c r="FH25" i="44"/>
  <c r="FH28" i="44"/>
  <c r="FH27" i="44"/>
  <c r="FH24" i="44"/>
  <c r="FH20" i="44"/>
  <c r="FH21" i="44"/>
  <c r="FH18" i="44"/>
  <c r="FH22" i="44"/>
  <c r="FH23" i="44"/>
  <c r="FH19" i="44"/>
  <c r="FH15" i="44"/>
  <c r="FH17" i="44"/>
  <c r="FH14" i="44"/>
  <c r="FH12" i="44"/>
  <c r="FH10" i="44"/>
  <c r="FH16" i="44"/>
  <c r="FH13" i="44"/>
  <c r="FH26" i="44"/>
  <c r="FH11" i="44"/>
  <c r="FH9" i="44"/>
  <c r="FI8" i="44"/>
  <c r="FI27" i="44" l="1"/>
  <c r="FI25" i="44"/>
  <c r="FI28" i="44"/>
  <c r="FI22" i="44"/>
  <c r="FI23" i="44"/>
  <c r="FI21" i="44"/>
  <c r="FI19" i="44"/>
  <c r="FI26" i="44"/>
  <c r="FI16" i="44"/>
  <c r="FI18" i="44"/>
  <c r="FI14" i="44"/>
  <c r="FI20" i="44"/>
  <c r="FI17" i="44"/>
  <c r="FI13" i="44"/>
  <c r="FI10" i="44"/>
  <c r="FI15" i="44"/>
  <c r="FI9" i="44"/>
  <c r="FI24" i="44"/>
  <c r="FI11" i="44"/>
  <c r="FI12" i="44"/>
  <c r="FJ8" i="44"/>
  <c r="FH29" i="44"/>
  <c r="FJ27" i="44" l="1"/>
  <c r="FJ25" i="44"/>
  <c r="FJ28" i="44"/>
  <c r="FJ21" i="44"/>
  <c r="FJ26" i="44"/>
  <c r="FJ22" i="44"/>
  <c r="FJ16" i="44"/>
  <c r="FJ15" i="44"/>
  <c r="FJ18" i="44"/>
  <c r="FJ24" i="44"/>
  <c r="FJ19" i="44"/>
  <c r="FJ9" i="44"/>
  <c r="FJ14" i="44"/>
  <c r="FK8" i="44"/>
  <c r="FJ11" i="44"/>
  <c r="FJ20" i="44"/>
  <c r="FJ23" i="44"/>
  <c r="FJ10" i="44"/>
  <c r="FJ12" i="44"/>
  <c r="FJ13" i="44"/>
  <c r="FJ17" i="44"/>
  <c r="FI29" i="44"/>
  <c r="FJ29" i="44" l="1"/>
  <c r="FK27" i="44"/>
  <c r="FK28" i="44"/>
  <c r="FK21" i="44"/>
  <c r="FK26" i="44"/>
  <c r="FK24" i="44"/>
  <c r="FK23" i="44"/>
  <c r="FK22" i="44"/>
  <c r="FK18" i="44"/>
  <c r="FK25" i="44"/>
  <c r="FK19" i="44"/>
  <c r="FK16" i="44"/>
  <c r="FK14" i="44"/>
  <c r="FK13" i="44"/>
  <c r="FK20" i="44"/>
  <c r="FK17" i="44"/>
  <c r="FK11" i="44"/>
  <c r="FK15" i="44"/>
  <c r="FK12" i="44"/>
  <c r="FK10" i="44"/>
  <c r="FL8" i="44"/>
  <c r="FK9" i="44"/>
  <c r="FL28" i="44" l="1"/>
  <c r="FL27" i="44"/>
  <c r="FL24" i="44"/>
  <c r="FL26" i="44"/>
  <c r="FL20" i="44"/>
  <c r="FL18" i="44"/>
  <c r="FL19" i="44"/>
  <c r="FL22" i="44"/>
  <c r="FL25" i="44"/>
  <c r="FL23" i="44"/>
  <c r="FL17" i="44"/>
  <c r="FL15" i="44"/>
  <c r="FL9" i="44"/>
  <c r="FL16" i="44"/>
  <c r="FL21" i="44"/>
  <c r="FL12" i="44"/>
  <c r="FL11" i="44"/>
  <c r="FL10" i="44"/>
  <c r="FM8" i="44"/>
  <c r="FL13" i="44"/>
  <c r="FL14" i="44"/>
  <c r="FK29" i="44"/>
  <c r="FL29" i="44" l="1"/>
  <c r="FM26" i="44"/>
  <c r="FM28" i="44"/>
  <c r="FM27" i="44"/>
  <c r="FM21" i="44"/>
  <c r="FM22" i="44"/>
  <c r="FM23" i="44"/>
  <c r="FM19" i="44"/>
  <c r="FM24" i="44"/>
  <c r="FM20" i="44"/>
  <c r="FM17" i="44"/>
  <c r="FM25" i="44"/>
  <c r="FM15" i="44"/>
  <c r="FN8" i="44"/>
  <c r="FM18" i="44"/>
  <c r="FM14" i="44"/>
  <c r="FM9" i="44"/>
  <c r="FM16" i="44"/>
  <c r="FM13" i="44"/>
  <c r="FM11" i="44"/>
  <c r="FM10" i="44"/>
  <c r="FM12" i="44"/>
  <c r="FN26" i="44" l="1"/>
  <c r="FN28" i="44"/>
  <c r="FN24" i="44"/>
  <c r="FN27" i="44"/>
  <c r="FN22" i="44"/>
  <c r="FN25" i="44"/>
  <c r="FN23" i="44"/>
  <c r="FN19" i="44"/>
  <c r="FN18" i="44"/>
  <c r="FN14" i="44"/>
  <c r="FN16" i="44"/>
  <c r="FN20" i="44"/>
  <c r="FN21" i="44"/>
  <c r="FN17" i="44"/>
  <c r="FN13" i="44"/>
  <c r="FN12" i="44"/>
  <c r="FN10" i="44"/>
  <c r="FN15" i="44"/>
  <c r="FN11" i="44"/>
  <c r="FO8" i="44"/>
  <c r="FN9" i="44"/>
  <c r="FM29" i="44"/>
  <c r="FN29" i="44" l="1"/>
  <c r="FO28" i="44"/>
  <c r="FO27" i="44"/>
  <c r="FO24" i="44"/>
  <c r="FO26" i="44"/>
  <c r="FO23" i="44"/>
  <c r="FO25" i="44"/>
  <c r="FO22" i="44"/>
  <c r="FO20" i="44"/>
  <c r="FO21" i="44"/>
  <c r="FO19" i="44"/>
  <c r="FO18" i="44"/>
  <c r="FO17" i="44"/>
  <c r="FO16" i="44"/>
  <c r="FO12" i="44"/>
  <c r="FO14" i="44"/>
  <c r="FO11" i="44"/>
  <c r="FO10" i="44"/>
  <c r="FO15" i="44"/>
  <c r="FO9" i="44"/>
  <c r="FO13" i="44"/>
  <c r="FP8" i="44"/>
  <c r="FP28" i="44" l="1"/>
  <c r="FP27" i="44"/>
  <c r="FP26" i="44"/>
  <c r="FP23" i="44"/>
  <c r="FP21" i="44"/>
  <c r="FP19" i="44"/>
  <c r="FP18" i="44"/>
  <c r="FP25" i="44"/>
  <c r="FP24" i="44"/>
  <c r="FP20" i="44"/>
  <c r="FP15" i="44"/>
  <c r="FP22" i="44"/>
  <c r="FP12" i="44"/>
  <c r="FP14" i="44"/>
  <c r="FP16" i="44"/>
  <c r="FP11" i="44"/>
  <c r="FP17" i="44"/>
  <c r="FP10" i="44"/>
  <c r="FQ8" i="44"/>
  <c r="FP9" i="44"/>
  <c r="FP13" i="44"/>
  <c r="FO29" i="44"/>
  <c r="FP29" i="44" l="1"/>
  <c r="FQ25" i="44"/>
  <c r="FQ28" i="44"/>
  <c r="FQ27" i="44"/>
  <c r="FQ26" i="44"/>
  <c r="FQ24" i="44"/>
  <c r="FQ23" i="44"/>
  <c r="FQ20" i="44"/>
  <c r="FQ21" i="44"/>
  <c r="FQ22" i="44"/>
  <c r="FQ17" i="44"/>
  <c r="FQ18" i="44"/>
  <c r="FQ13" i="44"/>
  <c r="FQ14" i="44"/>
  <c r="FQ16" i="44"/>
  <c r="FQ15" i="44"/>
  <c r="FQ12" i="44"/>
  <c r="FQ19" i="44"/>
  <c r="FQ11" i="44"/>
  <c r="FQ10" i="44"/>
  <c r="FR8" i="44"/>
  <c r="FQ9" i="44"/>
  <c r="FQ29" i="44" l="1"/>
  <c r="FR25" i="44"/>
  <c r="FR28" i="44"/>
  <c r="FR27" i="44"/>
  <c r="FR26" i="44"/>
  <c r="FR23" i="44"/>
  <c r="FR20" i="44"/>
  <c r="FR17" i="44"/>
  <c r="FR19" i="44"/>
  <c r="FR22" i="44"/>
  <c r="FR15" i="44"/>
  <c r="FR21" i="44"/>
  <c r="FR13" i="44"/>
  <c r="FR14" i="44"/>
  <c r="FR11" i="44"/>
  <c r="FR18" i="44"/>
  <c r="FR9" i="44"/>
  <c r="FR24" i="44"/>
  <c r="FR12" i="44"/>
  <c r="FR10" i="44"/>
  <c r="FR16" i="44"/>
  <c r="FS8" i="44"/>
  <c r="FS28" i="44" l="1"/>
  <c r="FS27" i="44"/>
  <c r="FS26" i="44"/>
  <c r="FS23" i="44"/>
  <c r="FS22" i="44"/>
  <c r="FS21" i="44"/>
  <c r="FS25" i="44"/>
  <c r="FS24" i="44"/>
  <c r="FS16" i="44"/>
  <c r="FS20" i="44"/>
  <c r="FS18" i="44"/>
  <c r="FS17" i="44"/>
  <c r="FS19" i="44"/>
  <c r="FS14" i="44"/>
  <c r="FS13" i="44"/>
  <c r="FS10" i="44"/>
  <c r="FS9" i="44"/>
  <c r="FS15" i="44"/>
  <c r="FS11" i="44"/>
  <c r="FT8" i="44"/>
  <c r="FS12" i="44"/>
  <c r="FR29" i="44"/>
  <c r="FT27" i="44" l="1"/>
  <c r="FT26" i="44"/>
  <c r="FT25" i="44"/>
  <c r="FT24" i="44"/>
  <c r="FT23" i="44"/>
  <c r="FT17" i="44"/>
  <c r="FT16" i="44"/>
  <c r="FT28" i="44"/>
  <c r="FT22" i="44"/>
  <c r="FT11" i="44"/>
  <c r="FT18" i="44"/>
  <c r="FT12" i="44"/>
  <c r="FT21" i="44"/>
  <c r="FT15" i="44"/>
  <c r="FT14" i="44"/>
  <c r="FT19" i="44"/>
  <c r="FT13" i="44"/>
  <c r="FU8" i="44"/>
  <c r="FT9" i="44"/>
  <c r="FT10" i="44"/>
  <c r="FT20" i="44"/>
  <c r="FS29" i="44"/>
  <c r="FU28" i="44" l="1"/>
  <c r="FU26" i="44"/>
  <c r="FU25" i="44"/>
  <c r="FU23" i="44"/>
  <c r="FU27" i="44"/>
  <c r="FU21" i="44"/>
  <c r="FU19" i="44"/>
  <c r="FU22" i="44"/>
  <c r="FU20" i="44"/>
  <c r="FU24" i="44"/>
  <c r="FU18" i="44"/>
  <c r="FU17" i="44"/>
  <c r="FU15" i="44"/>
  <c r="FU16" i="44"/>
  <c r="FU13" i="44"/>
  <c r="FV8" i="44"/>
  <c r="FU14" i="44"/>
  <c r="FU12" i="44"/>
  <c r="FU9" i="44"/>
  <c r="FU10" i="44"/>
  <c r="FU11" i="44"/>
  <c r="FT29" i="44"/>
  <c r="FV28" i="44" l="1"/>
  <c r="FV27" i="44"/>
  <c r="FV26" i="44"/>
  <c r="FV22" i="44"/>
  <c r="FV25" i="44"/>
  <c r="FV20" i="44"/>
  <c r="FV23" i="44"/>
  <c r="FV17" i="44"/>
  <c r="FV16" i="44"/>
  <c r="FV21" i="44"/>
  <c r="FV24" i="44"/>
  <c r="FV18" i="44"/>
  <c r="FV15" i="44"/>
  <c r="FV13" i="44"/>
  <c r="FV10" i="44"/>
  <c r="FW8" i="44"/>
  <c r="FV11" i="44"/>
  <c r="FV12" i="44"/>
  <c r="FV9" i="44"/>
  <c r="FV19" i="44"/>
  <c r="FV14" i="44"/>
  <c r="FU29" i="44"/>
  <c r="FW28" i="44" l="1"/>
  <c r="FW27" i="44"/>
  <c r="FW25" i="44"/>
  <c r="FW22" i="44"/>
  <c r="FW24" i="44"/>
  <c r="FW20" i="44"/>
  <c r="FW19" i="44"/>
  <c r="FW26" i="44"/>
  <c r="FW18" i="44"/>
  <c r="FW14" i="44"/>
  <c r="FW16" i="44"/>
  <c r="FW17" i="44"/>
  <c r="FW12" i="44"/>
  <c r="FW9" i="44"/>
  <c r="FW11" i="44"/>
  <c r="FW10" i="44"/>
  <c r="FW13" i="44"/>
  <c r="FW23" i="44"/>
  <c r="FW21" i="44"/>
  <c r="FX8" i="44"/>
  <c r="FW15" i="44"/>
  <c r="FV29" i="44"/>
  <c r="FW29" i="44" l="1"/>
  <c r="FX25" i="44"/>
  <c r="FX28" i="44"/>
  <c r="FX26" i="44"/>
  <c r="FX27" i="44"/>
  <c r="FX22" i="44"/>
  <c r="FX20" i="44"/>
  <c r="FX18" i="44"/>
  <c r="FX23" i="44"/>
  <c r="FX24" i="44"/>
  <c r="FX16" i="44"/>
  <c r="FX15" i="44"/>
  <c r="FX21" i="44"/>
  <c r="FX17" i="44"/>
  <c r="FX19" i="44"/>
  <c r="FX10" i="44"/>
  <c r="FX12" i="44"/>
  <c r="FX13" i="44"/>
  <c r="FY8" i="44"/>
  <c r="FX9" i="44"/>
  <c r="FX14" i="44"/>
  <c r="FX11" i="44"/>
  <c r="FX29" i="44" l="1"/>
  <c r="FY27" i="44"/>
  <c r="FY25" i="44"/>
  <c r="FY28" i="44"/>
  <c r="FY22" i="44"/>
  <c r="FY24" i="44"/>
  <c r="FY26" i="44"/>
  <c r="FY16" i="44"/>
  <c r="FY21" i="44"/>
  <c r="FY20" i="44"/>
  <c r="FY14" i="44"/>
  <c r="FY15" i="44"/>
  <c r="FY13" i="44"/>
  <c r="FY12" i="44"/>
  <c r="FY18" i="44"/>
  <c r="FZ8" i="44"/>
  <c r="FY10" i="44"/>
  <c r="FY19" i="44"/>
  <c r="FY23" i="44"/>
  <c r="FY17" i="44"/>
  <c r="FY9" i="44"/>
  <c r="FY11" i="44"/>
  <c r="FZ27" i="44" l="1"/>
  <c r="FZ25" i="44"/>
  <c r="FZ28" i="44"/>
  <c r="FZ21" i="44"/>
  <c r="FZ26" i="44"/>
  <c r="FZ23" i="44"/>
  <c r="FZ24" i="44"/>
  <c r="FZ22" i="44"/>
  <c r="FZ19" i="44"/>
  <c r="FZ16" i="44"/>
  <c r="FZ18" i="44"/>
  <c r="FZ15" i="44"/>
  <c r="FZ9" i="44"/>
  <c r="GA8" i="44"/>
  <c r="FZ20" i="44"/>
  <c r="FZ11" i="44"/>
  <c r="FZ14" i="44"/>
  <c r="FZ12" i="44"/>
  <c r="FZ17" i="44"/>
  <c r="FZ10" i="44"/>
  <c r="FZ13" i="44"/>
  <c r="FY29" i="44"/>
  <c r="FZ29" i="44" l="1"/>
  <c r="GA27" i="44"/>
  <c r="GA28" i="44"/>
  <c r="GA21" i="44"/>
  <c r="GA25" i="44"/>
  <c r="GA24" i="44"/>
  <c r="GA23" i="44"/>
  <c r="GA22" i="44"/>
  <c r="GA18" i="44"/>
  <c r="GA19" i="44"/>
  <c r="GA20" i="44"/>
  <c r="GA26" i="44"/>
  <c r="GA13" i="44"/>
  <c r="GA14" i="44"/>
  <c r="GA16" i="44"/>
  <c r="GA11" i="44"/>
  <c r="GA10" i="44"/>
  <c r="GA17" i="44"/>
  <c r="GA9" i="44"/>
  <c r="GB8" i="44"/>
  <c r="GA12" i="44"/>
  <c r="GA15" i="44"/>
  <c r="GB28" i="44" l="1"/>
  <c r="GB27" i="44"/>
  <c r="GB25" i="44"/>
  <c r="GB24" i="44"/>
  <c r="GB26" i="44"/>
  <c r="GB20" i="44"/>
  <c r="GB23" i="44"/>
  <c r="GB18" i="44"/>
  <c r="GB22" i="44"/>
  <c r="GB16" i="44"/>
  <c r="GB21" i="44"/>
  <c r="GB19" i="44"/>
  <c r="GB17" i="44"/>
  <c r="GB9" i="44"/>
  <c r="GB14" i="44"/>
  <c r="GC8" i="44"/>
  <c r="GB13" i="44"/>
  <c r="GB15" i="44"/>
  <c r="GB12" i="44"/>
  <c r="GB10" i="44"/>
  <c r="GB11" i="44"/>
  <c r="GA29" i="44"/>
  <c r="GC26" i="44" l="1"/>
  <c r="GC28" i="44"/>
  <c r="GC27" i="44"/>
  <c r="GC21" i="44"/>
  <c r="GC22" i="44"/>
  <c r="GC24" i="44"/>
  <c r="GC19" i="44"/>
  <c r="GC25" i="44"/>
  <c r="GC20" i="44"/>
  <c r="GC18" i="44"/>
  <c r="GC17" i="44"/>
  <c r="GC23" i="44"/>
  <c r="GC14" i="44"/>
  <c r="GC12" i="44"/>
  <c r="GD8" i="44"/>
  <c r="GC15" i="44"/>
  <c r="GC10" i="44"/>
  <c r="GC16" i="44"/>
  <c r="GC13" i="44"/>
  <c r="GC9" i="44"/>
  <c r="GC11" i="44"/>
  <c r="GB29" i="44"/>
  <c r="GC29" i="44" l="1"/>
  <c r="GD26" i="44"/>
  <c r="GD28" i="44"/>
  <c r="GD25" i="44"/>
  <c r="GD24" i="44"/>
  <c r="GD27" i="44"/>
  <c r="GD21" i="44"/>
  <c r="GD19" i="44"/>
  <c r="GD23" i="44"/>
  <c r="GD20" i="44"/>
  <c r="GD14" i="44"/>
  <c r="GD18" i="44"/>
  <c r="GD13" i="44"/>
  <c r="GD10" i="44"/>
  <c r="GD22" i="44"/>
  <c r="GD16" i="44"/>
  <c r="GD17" i="44"/>
  <c r="GD15" i="44"/>
  <c r="GD12" i="44"/>
  <c r="GE8" i="44"/>
  <c r="GD11" i="44"/>
  <c r="GD9" i="44"/>
  <c r="GD29" i="44" l="1"/>
  <c r="GE28" i="44"/>
  <c r="GE27" i="44"/>
  <c r="GE25" i="44"/>
  <c r="GE24" i="44"/>
  <c r="GE23" i="44"/>
  <c r="GE22" i="44"/>
  <c r="GE20" i="44"/>
  <c r="GE21" i="44"/>
  <c r="GE18" i="44"/>
  <c r="GE17" i="44"/>
  <c r="GE19" i="44"/>
  <c r="GE12" i="44"/>
  <c r="GE16" i="44"/>
  <c r="GE11" i="44"/>
  <c r="GE26" i="44"/>
  <c r="GE14" i="44"/>
  <c r="GE13" i="44"/>
  <c r="GE10" i="44"/>
  <c r="GE15" i="44"/>
  <c r="GF8" i="44"/>
  <c r="GE9" i="44"/>
  <c r="GE29" i="44" l="1"/>
  <c r="GF28" i="44"/>
  <c r="GF27" i="44"/>
  <c r="GF26" i="44"/>
  <c r="GF23" i="44"/>
  <c r="GF24" i="44"/>
  <c r="GF20" i="44"/>
  <c r="GF19" i="44"/>
  <c r="GF15" i="44"/>
  <c r="GF22" i="44"/>
  <c r="GF25" i="44"/>
  <c r="GF18" i="44"/>
  <c r="GF17" i="44"/>
  <c r="GF10" i="44"/>
  <c r="GF16" i="44"/>
  <c r="GF9" i="44"/>
  <c r="GF29" i="44" s="1"/>
  <c r="GF21" i="44"/>
  <c r="GF14" i="44"/>
  <c r="GF12" i="44"/>
  <c r="GF13" i="44"/>
  <c r="GF11" i="44"/>
  <c r="GG8" i="44"/>
  <c r="GG25" i="44" l="1"/>
  <c r="GG28" i="44"/>
  <c r="GG27" i="44"/>
  <c r="GG26" i="44"/>
  <c r="GG24" i="44"/>
  <c r="GG20" i="44"/>
  <c r="GG22" i="44"/>
  <c r="GG21" i="44"/>
  <c r="GG23" i="44"/>
  <c r="GG19" i="44"/>
  <c r="GG17" i="44"/>
  <c r="GG15" i="44"/>
  <c r="GG13" i="44"/>
  <c r="GG12" i="44"/>
  <c r="GG18" i="44"/>
  <c r="GG16" i="44"/>
  <c r="GG11" i="44"/>
  <c r="GG14" i="44"/>
  <c r="GG9" i="44"/>
  <c r="GH8" i="44"/>
  <c r="GG10" i="44"/>
  <c r="GG29" i="44" l="1"/>
  <c r="GH25" i="44"/>
  <c r="GH28" i="44"/>
  <c r="GH27" i="44"/>
  <c r="GH23" i="44"/>
  <c r="GH26" i="44"/>
  <c r="GH21" i="44"/>
  <c r="GH18" i="44"/>
  <c r="GH17" i="44"/>
  <c r="GH16" i="44"/>
  <c r="GH15" i="44"/>
  <c r="GH13" i="44"/>
  <c r="GH22" i="44"/>
  <c r="GH11" i="44"/>
  <c r="GH20" i="44"/>
  <c r="GH12" i="44"/>
  <c r="GH24" i="44"/>
  <c r="GH9" i="44"/>
  <c r="GH19" i="44"/>
  <c r="GI8" i="44"/>
  <c r="GH10" i="44"/>
  <c r="GH14" i="44"/>
  <c r="GI28" i="44" l="1"/>
  <c r="GI27" i="44"/>
  <c r="GI26" i="44"/>
  <c r="GI25" i="44"/>
  <c r="GI23" i="44"/>
  <c r="GI22" i="44"/>
  <c r="GI24" i="44"/>
  <c r="GI21" i="44"/>
  <c r="GI18" i="44"/>
  <c r="GI19" i="44"/>
  <c r="GI16" i="44"/>
  <c r="GI20" i="44"/>
  <c r="GI17" i="44"/>
  <c r="GI15" i="44"/>
  <c r="GI14" i="44"/>
  <c r="GI10" i="44"/>
  <c r="GI9" i="44"/>
  <c r="GI13" i="44"/>
  <c r="GI11" i="44"/>
  <c r="GI12" i="44"/>
  <c r="GJ8" i="44"/>
  <c r="GH29" i="44"/>
  <c r="GJ27" i="44" l="1"/>
  <c r="GJ26" i="44"/>
  <c r="GJ25" i="44"/>
  <c r="GJ22" i="44"/>
  <c r="GJ28" i="44"/>
  <c r="GJ23" i="44"/>
  <c r="GJ20" i="44"/>
  <c r="GJ18" i="44"/>
  <c r="GJ21" i="44"/>
  <c r="GJ19" i="44"/>
  <c r="GJ16" i="44"/>
  <c r="GJ24" i="44"/>
  <c r="GJ17" i="44"/>
  <c r="GJ14" i="44"/>
  <c r="GJ11" i="44"/>
  <c r="GJ13" i="44"/>
  <c r="GJ9" i="44"/>
  <c r="GJ15" i="44"/>
  <c r="GJ12" i="44"/>
  <c r="GK8" i="44"/>
  <c r="GJ10" i="44"/>
  <c r="GI29" i="44"/>
  <c r="GK28" i="44" l="1"/>
  <c r="GK26" i="44"/>
  <c r="GK25" i="44"/>
  <c r="GK27" i="44"/>
  <c r="GK23" i="44"/>
  <c r="GK19" i="44"/>
  <c r="GK21" i="44"/>
  <c r="GK18" i="44"/>
  <c r="GK24" i="44"/>
  <c r="GK17" i="44"/>
  <c r="GK22" i="44"/>
  <c r="GK15" i="44"/>
  <c r="GK16" i="44"/>
  <c r="GK20" i="44"/>
  <c r="GK14" i="44"/>
  <c r="GK13" i="44"/>
  <c r="GL8" i="44"/>
  <c r="GK12" i="44"/>
  <c r="GK11" i="44"/>
  <c r="GK10" i="44"/>
  <c r="GK9" i="44"/>
  <c r="GJ29" i="44"/>
  <c r="GK29" i="44" l="1"/>
  <c r="GL28" i="44"/>
  <c r="GL27" i="44"/>
  <c r="GL26" i="44"/>
  <c r="GL22" i="44"/>
  <c r="GL21" i="44"/>
  <c r="GL25" i="44"/>
  <c r="GL19" i="44"/>
  <c r="GL24" i="44"/>
  <c r="GL17" i="44"/>
  <c r="GL16" i="44"/>
  <c r="GL13" i="44"/>
  <c r="GL15" i="44"/>
  <c r="GL10" i="44"/>
  <c r="GL12" i="44"/>
  <c r="GM8" i="44"/>
  <c r="GL23" i="44"/>
  <c r="GL9" i="44"/>
  <c r="GL20" i="44"/>
  <c r="GL11" i="44"/>
  <c r="GL14" i="44"/>
  <c r="GL18" i="44"/>
  <c r="GM28" i="44" l="1"/>
  <c r="GM27" i="44"/>
  <c r="GM25" i="44"/>
  <c r="GM22" i="44"/>
  <c r="GM24" i="44"/>
  <c r="GM20" i="44"/>
  <c r="GM23" i="44"/>
  <c r="GM26" i="44"/>
  <c r="GM21" i="44"/>
  <c r="GM15" i="44"/>
  <c r="GM9" i="44"/>
  <c r="GM19" i="44"/>
  <c r="GM17" i="44"/>
  <c r="GM16" i="44"/>
  <c r="GM13" i="44"/>
  <c r="GM11" i="44"/>
  <c r="GM12" i="44"/>
  <c r="GM14" i="44"/>
  <c r="GM10" i="44"/>
  <c r="GN8" i="44"/>
  <c r="GM18" i="44"/>
  <c r="GL29" i="44"/>
  <c r="GM29" i="44" l="1"/>
  <c r="GN25" i="44"/>
  <c r="GN28" i="44"/>
  <c r="GN21" i="44"/>
  <c r="GN23" i="44"/>
  <c r="GN27" i="44"/>
  <c r="GN20" i="44"/>
  <c r="GN18" i="44"/>
  <c r="GN19" i="44"/>
  <c r="GN24" i="44"/>
  <c r="GN17" i="44"/>
  <c r="GN15" i="44"/>
  <c r="GN16" i="44"/>
  <c r="GN10" i="44"/>
  <c r="GN14" i="44"/>
  <c r="GN26" i="44"/>
  <c r="GN22" i="44"/>
  <c r="GN13" i="44"/>
  <c r="GN11" i="44"/>
  <c r="GO8" i="44"/>
  <c r="GN9" i="44"/>
  <c r="GN12" i="44"/>
  <c r="GN29" i="44" l="1"/>
  <c r="GO27" i="44"/>
  <c r="GO25" i="44"/>
  <c r="GO28" i="44"/>
  <c r="GO22" i="44"/>
  <c r="GO23" i="44"/>
  <c r="GO20" i="44"/>
  <c r="GO16" i="44"/>
  <c r="GO26" i="44"/>
  <c r="GO19" i="44"/>
  <c r="GO14" i="44"/>
  <c r="GO24" i="44"/>
  <c r="GO18" i="44"/>
  <c r="GO13" i="44"/>
  <c r="GO21" i="44"/>
  <c r="GO12" i="44"/>
  <c r="GO17" i="44"/>
  <c r="GO11" i="44"/>
  <c r="GO15" i="44"/>
  <c r="GP8" i="44"/>
  <c r="GO10" i="44"/>
  <c r="GO9" i="44"/>
  <c r="GO29" i="44" l="1"/>
  <c r="GP27" i="44"/>
  <c r="GP25" i="44"/>
  <c r="GP28" i="44"/>
  <c r="GP21" i="44"/>
  <c r="GP26" i="44"/>
  <c r="GP23" i="44"/>
  <c r="GP24" i="44"/>
  <c r="GP16" i="44"/>
  <c r="GP17" i="44"/>
  <c r="GP15" i="44"/>
  <c r="GP18" i="44"/>
  <c r="GP14" i="44"/>
  <c r="GP12" i="44"/>
  <c r="GP13" i="44"/>
  <c r="GP9" i="44"/>
  <c r="GP20" i="44"/>
  <c r="GQ8" i="44"/>
  <c r="GP19" i="44"/>
  <c r="GP11" i="44"/>
  <c r="GP10" i="44"/>
  <c r="GP22" i="44"/>
  <c r="GP29" i="44" l="1"/>
  <c r="GQ27" i="44"/>
  <c r="GQ28" i="44"/>
  <c r="GQ21" i="44"/>
  <c r="GQ26" i="44"/>
  <c r="GQ24" i="44"/>
  <c r="GQ23" i="44"/>
  <c r="GQ25" i="44"/>
  <c r="GQ18" i="44"/>
  <c r="GQ19" i="44"/>
  <c r="GQ22" i="44"/>
  <c r="GQ16" i="44"/>
  <c r="GQ13" i="44"/>
  <c r="GQ20" i="44"/>
  <c r="GQ11" i="44"/>
  <c r="GQ12" i="44"/>
  <c r="GQ17" i="44"/>
  <c r="GQ15" i="44"/>
  <c r="GQ14" i="44"/>
  <c r="GR8" i="44"/>
  <c r="GQ10" i="44"/>
  <c r="GQ9" i="44"/>
  <c r="GQ29" i="44" l="1"/>
  <c r="GR28" i="44"/>
  <c r="GR27" i="44"/>
  <c r="GR24" i="44"/>
  <c r="GR20" i="44"/>
  <c r="GR18" i="44"/>
  <c r="GR21" i="44"/>
  <c r="GR26" i="44"/>
  <c r="GR22" i="44"/>
  <c r="GR15" i="44"/>
  <c r="GR17" i="44"/>
  <c r="GR14" i="44"/>
  <c r="GR12" i="44"/>
  <c r="GR9" i="44"/>
  <c r="GR23" i="44"/>
  <c r="GR16" i="44"/>
  <c r="GR25" i="44"/>
  <c r="GR19" i="44"/>
  <c r="GS8" i="44"/>
  <c r="GR10" i="44"/>
  <c r="GR11" i="44"/>
  <c r="GR13" i="44"/>
  <c r="GR29" i="44" l="1"/>
  <c r="GS26" i="44"/>
  <c r="GS28" i="44"/>
  <c r="GS27" i="44"/>
  <c r="GS21" i="44"/>
  <c r="GS24" i="44"/>
  <c r="GS22" i="44"/>
  <c r="GS20" i="44"/>
  <c r="GS19" i="44"/>
  <c r="GS14" i="44"/>
  <c r="GS12" i="44"/>
  <c r="GS13" i="44"/>
  <c r="GT8" i="44"/>
  <c r="GS23" i="44"/>
  <c r="GS16" i="44"/>
  <c r="GS25" i="44"/>
  <c r="GS11" i="44"/>
  <c r="GS10" i="44"/>
  <c r="GS18" i="44"/>
  <c r="GS9" i="44"/>
  <c r="GS15" i="44"/>
  <c r="GS17" i="44"/>
  <c r="GT26" i="44" l="1"/>
  <c r="GT28" i="44"/>
  <c r="GT24" i="44"/>
  <c r="GT25" i="44"/>
  <c r="GT22" i="44"/>
  <c r="GT21" i="44"/>
  <c r="GT20" i="44"/>
  <c r="GT19" i="44"/>
  <c r="GT23" i="44"/>
  <c r="GT14" i="44"/>
  <c r="GT16" i="44"/>
  <c r="GT27" i="44"/>
  <c r="GT15" i="44"/>
  <c r="GT18" i="44"/>
  <c r="GT17" i="44"/>
  <c r="GT10" i="44"/>
  <c r="GT11" i="44"/>
  <c r="GT12" i="44"/>
  <c r="GU8" i="44"/>
  <c r="GT9" i="44"/>
  <c r="GT13" i="44"/>
  <c r="GS29" i="44"/>
  <c r="GT29" i="44" l="1"/>
  <c r="GU28" i="44"/>
  <c r="GU27" i="44"/>
  <c r="GU24" i="44"/>
  <c r="GU26" i="44"/>
  <c r="GU23" i="44"/>
  <c r="GU25" i="44"/>
  <c r="GU22" i="44"/>
  <c r="GU20" i="44"/>
  <c r="GU19" i="44"/>
  <c r="GU17" i="44"/>
  <c r="GU12" i="44"/>
  <c r="GU18" i="44"/>
  <c r="GU11" i="44"/>
  <c r="GU21" i="44"/>
  <c r="GU10" i="44"/>
  <c r="GV8" i="44"/>
  <c r="GU15" i="44"/>
  <c r="GU13" i="44"/>
  <c r="GU16" i="44"/>
  <c r="GU9" i="44"/>
  <c r="GU14" i="44"/>
  <c r="GU29" i="44" l="1"/>
  <c r="GV28" i="44"/>
  <c r="GV27" i="44"/>
  <c r="GV26" i="44"/>
  <c r="GV23" i="44"/>
  <c r="GV25" i="44"/>
  <c r="GV18" i="44"/>
  <c r="GV16" i="44"/>
  <c r="GV21" i="44"/>
  <c r="GV22" i="44"/>
  <c r="GV15" i="44"/>
  <c r="GV14" i="44"/>
  <c r="GV17" i="44"/>
  <c r="GV20" i="44"/>
  <c r="GV24" i="44"/>
  <c r="GV10" i="44"/>
  <c r="GV13" i="44"/>
  <c r="GV11" i="44"/>
  <c r="GV9" i="44"/>
  <c r="GW8" i="44"/>
  <c r="GV19" i="44"/>
  <c r="GV12" i="44"/>
  <c r="GW25" i="44" l="1"/>
  <c r="GW28" i="44"/>
  <c r="GW27" i="44"/>
  <c r="GW26" i="44"/>
  <c r="GW24" i="44"/>
  <c r="GW20" i="44"/>
  <c r="GW21" i="44"/>
  <c r="GW19" i="44"/>
  <c r="GW23" i="44"/>
  <c r="GW18" i="44"/>
  <c r="GW22" i="44"/>
  <c r="GW15" i="44"/>
  <c r="GW17" i="44"/>
  <c r="GW13" i="44"/>
  <c r="GX8" i="44"/>
  <c r="GW12" i="44"/>
  <c r="GW14" i="44"/>
  <c r="GW16" i="44"/>
  <c r="GW10" i="44"/>
  <c r="GW11" i="44"/>
  <c r="GW9" i="44"/>
  <c r="GV29" i="44"/>
  <c r="GX25" i="44" l="1"/>
  <c r="GX28" i="44"/>
  <c r="GX27" i="44"/>
  <c r="GX26" i="44"/>
  <c r="GX23" i="44"/>
  <c r="GX21" i="44"/>
  <c r="GX22" i="44"/>
  <c r="GX17" i="44"/>
  <c r="GX20" i="44"/>
  <c r="GX19" i="44"/>
  <c r="GX13" i="44"/>
  <c r="GX11" i="44"/>
  <c r="GX16" i="44"/>
  <c r="GX9" i="44"/>
  <c r="GX18" i="44"/>
  <c r="GX15" i="44"/>
  <c r="GX12" i="44"/>
  <c r="GX10" i="44"/>
  <c r="GX24" i="44"/>
  <c r="GX14" i="44"/>
  <c r="GY8" i="44"/>
  <c r="GW29" i="44"/>
  <c r="GY28" i="44" l="1"/>
  <c r="GY27" i="44"/>
  <c r="GY26" i="44"/>
  <c r="GY23" i="44"/>
  <c r="GY22" i="44"/>
  <c r="GY25" i="44"/>
  <c r="GY19" i="44"/>
  <c r="GY24" i="44"/>
  <c r="GY18" i="44"/>
  <c r="GY16" i="44"/>
  <c r="GY17" i="44"/>
  <c r="GY20" i="44"/>
  <c r="GY21" i="44"/>
  <c r="GY10" i="44"/>
  <c r="GY9" i="44"/>
  <c r="GY15" i="44"/>
  <c r="GY12" i="44"/>
  <c r="GY11" i="44"/>
  <c r="GY13" i="44"/>
  <c r="GZ8" i="44"/>
  <c r="GY14" i="44"/>
  <c r="GX29" i="44"/>
  <c r="GY29" i="44" l="1"/>
  <c r="GZ27" i="44"/>
  <c r="GZ26" i="44"/>
  <c r="GZ25" i="44"/>
  <c r="GZ28" i="44"/>
  <c r="GZ24" i="44"/>
  <c r="GZ22" i="44"/>
  <c r="GZ20" i="44"/>
  <c r="GZ21" i="44"/>
  <c r="GZ23" i="44"/>
  <c r="GZ19" i="44"/>
  <c r="GZ16" i="44"/>
  <c r="GZ11" i="44"/>
  <c r="GZ17" i="44"/>
  <c r="GZ15" i="44"/>
  <c r="GZ14" i="44"/>
  <c r="GZ18" i="44"/>
  <c r="GZ12" i="44"/>
  <c r="GZ13" i="44"/>
  <c r="GZ10" i="44"/>
  <c r="HA8" i="44"/>
  <c r="GZ9" i="44"/>
  <c r="GZ29" i="44" l="1"/>
  <c r="HA28" i="44"/>
  <c r="HA26" i="44"/>
  <c r="HA25" i="44"/>
  <c r="HA23" i="44"/>
  <c r="HA19" i="44"/>
  <c r="HA18" i="44"/>
  <c r="HA22" i="44"/>
  <c r="HA17" i="44"/>
  <c r="HA20" i="44"/>
  <c r="HA21" i="44"/>
  <c r="HA15" i="44"/>
  <c r="HA27" i="44"/>
  <c r="HA16" i="44"/>
  <c r="HA12" i="44"/>
  <c r="HA14" i="44"/>
  <c r="HA13" i="44"/>
  <c r="HB8" i="44"/>
  <c r="HA10" i="44"/>
  <c r="HA11" i="44"/>
  <c r="HA9" i="44"/>
  <c r="HA24" i="44"/>
  <c r="HA29" i="44" l="1"/>
  <c r="HB28" i="44"/>
  <c r="HB27" i="44"/>
  <c r="HB26" i="44"/>
  <c r="HB22" i="44"/>
  <c r="HB21" i="44"/>
  <c r="HB23" i="44"/>
  <c r="HB17" i="44"/>
  <c r="HB16" i="44"/>
  <c r="HB18" i="44"/>
  <c r="HB25" i="44"/>
  <c r="HB24" i="44"/>
  <c r="HB20" i="44"/>
  <c r="HB13" i="44"/>
  <c r="HB19" i="44"/>
  <c r="HB14" i="44"/>
  <c r="HB10" i="44"/>
  <c r="HC8" i="44"/>
  <c r="HB12" i="44"/>
  <c r="HB15" i="44"/>
  <c r="HB11" i="44"/>
  <c r="HB9" i="44"/>
  <c r="HB29" i="44" l="1"/>
  <c r="HC28" i="44"/>
  <c r="HC27" i="44"/>
  <c r="HC25" i="44"/>
  <c r="HC22" i="44"/>
  <c r="HC24" i="44"/>
  <c r="HC23" i="44"/>
  <c r="HC26" i="44"/>
  <c r="HC20" i="44"/>
  <c r="HC18" i="44"/>
  <c r="HC19" i="44"/>
  <c r="HC17" i="44"/>
  <c r="HC14" i="44"/>
  <c r="HC15" i="44"/>
  <c r="HC16" i="44"/>
  <c r="HC9" i="44"/>
  <c r="HC13" i="44"/>
  <c r="HC10" i="44"/>
  <c r="HC21" i="44"/>
  <c r="HC11" i="44"/>
  <c r="HD8" i="44"/>
  <c r="HC12" i="44"/>
  <c r="HC29" i="44" l="1"/>
  <c r="HD25" i="44"/>
  <c r="HD28" i="44"/>
  <c r="HD26" i="44"/>
  <c r="HD24" i="44"/>
  <c r="HD20" i="44"/>
  <c r="HD18" i="44"/>
  <c r="HD22" i="44"/>
  <c r="HD23" i="44"/>
  <c r="HD21" i="44"/>
  <c r="HD15" i="44"/>
  <c r="HD16" i="44"/>
  <c r="HD10" i="44"/>
  <c r="HD27" i="44"/>
  <c r="HD19" i="44"/>
  <c r="HD14" i="44"/>
  <c r="HD9" i="44"/>
  <c r="HD17" i="44"/>
  <c r="HD13" i="44"/>
  <c r="HD11" i="44"/>
  <c r="HE8" i="44"/>
  <c r="HD12" i="44"/>
  <c r="HE27" i="44" l="1"/>
  <c r="HE25" i="44"/>
  <c r="HE28" i="44"/>
  <c r="HE22" i="44"/>
  <c r="HE21" i="44"/>
  <c r="HE26" i="44"/>
  <c r="HE24" i="44"/>
  <c r="HE18" i="44"/>
  <c r="HE16" i="44"/>
  <c r="HE17" i="44"/>
  <c r="HE14" i="44"/>
  <c r="HE13" i="44"/>
  <c r="HE23" i="44"/>
  <c r="HE15" i="44"/>
  <c r="HE19" i="44"/>
  <c r="HE12" i="44"/>
  <c r="HE20" i="44"/>
  <c r="HE11" i="44"/>
  <c r="HE10" i="44"/>
  <c r="HE9" i="44"/>
  <c r="HF8" i="44"/>
  <c r="HD29" i="44"/>
  <c r="HF27" i="44" l="1"/>
  <c r="HF25" i="44"/>
  <c r="HF28" i="44"/>
  <c r="HF21" i="44"/>
  <c r="HF24" i="44"/>
  <c r="HF22" i="44"/>
  <c r="HF19" i="44"/>
  <c r="HF18" i="44"/>
  <c r="HF16" i="44"/>
  <c r="HF20" i="44"/>
  <c r="HF15" i="44"/>
  <c r="HF23" i="44"/>
  <c r="HF12" i="44"/>
  <c r="HF9" i="44"/>
  <c r="HF17" i="44"/>
  <c r="HG8" i="44"/>
  <c r="HF11" i="44"/>
  <c r="HF26" i="44"/>
  <c r="HF14" i="44"/>
  <c r="HF13" i="44"/>
  <c r="HF10" i="44"/>
  <c r="HE29" i="44"/>
  <c r="HG27" i="44" l="1"/>
  <c r="HG28" i="44"/>
  <c r="HG21" i="44"/>
  <c r="HG25" i="44"/>
  <c r="HG24" i="44"/>
  <c r="HG23" i="44"/>
  <c r="HG22" i="44"/>
  <c r="HG18" i="44"/>
  <c r="HG20" i="44"/>
  <c r="HG19" i="44"/>
  <c r="HG26" i="44"/>
  <c r="HG16" i="44"/>
  <c r="HG13" i="44"/>
  <c r="HG17" i="44"/>
  <c r="HG11" i="44"/>
  <c r="HG14" i="44"/>
  <c r="HG9" i="44"/>
  <c r="HG12" i="44"/>
  <c r="HH8" i="44"/>
  <c r="HG15" i="44"/>
  <c r="HG10" i="44"/>
  <c r="HF29" i="44"/>
  <c r="HH28" i="44" l="1"/>
  <c r="HH24" i="44"/>
  <c r="HH27" i="44"/>
  <c r="HH25" i="44"/>
  <c r="HH22" i="44"/>
  <c r="HH23" i="44"/>
  <c r="HH20" i="44"/>
  <c r="HH18" i="44"/>
  <c r="HH26" i="44"/>
  <c r="HH17" i="44"/>
  <c r="HH19" i="44"/>
  <c r="HH21" i="44"/>
  <c r="HH14" i="44"/>
  <c r="HH9" i="44"/>
  <c r="HH15" i="44"/>
  <c r="HH16" i="44"/>
  <c r="HH13" i="44"/>
  <c r="HI8" i="44"/>
  <c r="HH10" i="44"/>
  <c r="HH12" i="44"/>
  <c r="HH11" i="44"/>
  <c r="HG29" i="44"/>
  <c r="HH29" i="44" l="1"/>
  <c r="HI26" i="44"/>
  <c r="HI28" i="44"/>
  <c r="HI27" i="44"/>
  <c r="HI21" i="44"/>
  <c r="HI24" i="44"/>
  <c r="HI22" i="44"/>
  <c r="HI19" i="44"/>
  <c r="HI23" i="44"/>
  <c r="HI20" i="44"/>
  <c r="HI17" i="44"/>
  <c r="HI12" i="44"/>
  <c r="HJ8" i="44"/>
  <c r="HI15" i="44"/>
  <c r="HI13" i="44"/>
  <c r="HI18" i="44"/>
  <c r="HI25" i="44"/>
  <c r="HI14" i="44"/>
  <c r="HI11" i="44"/>
  <c r="HI16" i="44"/>
  <c r="HI10" i="44"/>
  <c r="HI9" i="44"/>
  <c r="HJ26" i="44" l="1"/>
  <c r="HJ28" i="44"/>
  <c r="HJ24" i="44"/>
  <c r="HJ25" i="44"/>
  <c r="HJ27" i="44"/>
  <c r="HJ21" i="44"/>
  <c r="HJ22" i="44"/>
  <c r="HJ20" i="44"/>
  <c r="HJ19" i="44"/>
  <c r="HJ23" i="44"/>
  <c r="HJ18" i="44"/>
  <c r="HJ14" i="44"/>
  <c r="HJ16" i="44"/>
  <c r="HJ15" i="44"/>
  <c r="HJ12" i="44"/>
  <c r="HJ10" i="44"/>
  <c r="HJ9" i="44"/>
  <c r="HJ17" i="44"/>
  <c r="HJ11" i="44"/>
  <c r="HJ13" i="44"/>
  <c r="HK8" i="44"/>
  <c r="HI29" i="44"/>
  <c r="HK28" i="44" l="1"/>
  <c r="HK27" i="44"/>
  <c r="HK25" i="44"/>
  <c r="HK23" i="44"/>
  <c r="HK22" i="44"/>
  <c r="HK26" i="44"/>
  <c r="HK20" i="44"/>
  <c r="HK21" i="44"/>
  <c r="HK17" i="44"/>
  <c r="HK16" i="44"/>
  <c r="HK12" i="44"/>
  <c r="HK18" i="44"/>
  <c r="HK14" i="44"/>
  <c r="HK11" i="44"/>
  <c r="HK24" i="44"/>
  <c r="HK10" i="44"/>
  <c r="HK15" i="44"/>
  <c r="HK19" i="44"/>
  <c r="HK13" i="44"/>
  <c r="HL8" i="44"/>
  <c r="HK9" i="44"/>
  <c r="HJ29" i="44"/>
  <c r="HK29" i="44" l="1"/>
  <c r="HL28" i="44"/>
  <c r="HL27" i="44"/>
  <c r="HL26" i="44"/>
  <c r="HL24" i="44"/>
  <c r="HL23" i="44"/>
  <c r="HL25" i="44"/>
  <c r="HL19" i="44"/>
  <c r="HL20" i="44"/>
  <c r="HL17" i="44"/>
  <c r="HL15" i="44"/>
  <c r="HL21" i="44"/>
  <c r="HL14" i="44"/>
  <c r="HL16" i="44"/>
  <c r="HL13" i="44"/>
  <c r="HL18" i="44"/>
  <c r="HM8" i="44"/>
  <c r="HL9" i="44"/>
  <c r="HL12" i="44"/>
  <c r="HL10" i="44"/>
  <c r="HL22" i="44"/>
  <c r="HL11" i="44"/>
  <c r="HL29" i="44" l="1"/>
  <c r="HM25" i="44"/>
  <c r="HM28" i="44"/>
  <c r="HM27" i="44"/>
  <c r="HM26" i="44"/>
  <c r="HM24" i="44"/>
  <c r="HM20" i="44"/>
  <c r="HM23" i="44"/>
  <c r="HM19" i="44"/>
  <c r="HM21" i="44"/>
  <c r="HM15" i="44"/>
  <c r="HM13" i="44"/>
  <c r="HM17" i="44"/>
  <c r="HM12" i="44"/>
  <c r="HM14" i="44"/>
  <c r="HM11" i="44"/>
  <c r="HM18" i="44"/>
  <c r="HM16" i="44"/>
  <c r="HM22" i="44"/>
  <c r="HN8" i="44"/>
  <c r="HM9" i="44"/>
  <c r="HM10" i="44"/>
  <c r="HM29" i="44" l="1"/>
  <c r="HN25" i="44"/>
  <c r="HN28" i="44"/>
  <c r="HN27" i="44"/>
  <c r="HN23" i="44"/>
  <c r="HN26" i="44"/>
  <c r="HN21" i="44"/>
  <c r="HN16" i="44"/>
  <c r="HN19" i="44"/>
  <c r="HN14" i="44"/>
  <c r="HN18" i="44"/>
  <c r="HN13" i="44"/>
  <c r="HN24" i="44"/>
  <c r="HN22" i="44"/>
  <c r="HN17" i="44"/>
  <c r="HN20" i="44"/>
  <c r="HN11" i="44"/>
  <c r="HN9" i="44"/>
  <c r="HN15" i="44"/>
  <c r="HO8" i="44"/>
  <c r="HN12" i="44"/>
  <c r="HN10" i="44"/>
  <c r="HO28" i="44" l="1"/>
  <c r="HO27" i="44"/>
  <c r="HO26" i="44"/>
  <c r="HO25" i="44"/>
  <c r="HO24" i="44"/>
  <c r="HO23" i="44"/>
  <c r="HO22" i="44"/>
  <c r="HO19" i="44"/>
  <c r="HO17" i="44"/>
  <c r="HO16" i="44"/>
  <c r="HO20" i="44"/>
  <c r="HO15" i="44"/>
  <c r="HO21" i="44"/>
  <c r="HO10" i="44"/>
  <c r="HO18" i="44"/>
  <c r="HO9" i="44"/>
  <c r="HP8" i="44"/>
  <c r="HO12" i="44"/>
  <c r="HO13" i="44"/>
  <c r="HO14" i="44"/>
  <c r="HO11" i="44"/>
  <c r="HN29" i="44"/>
  <c r="HO29" i="44" l="1"/>
  <c r="HP27" i="44"/>
  <c r="HP26" i="44"/>
  <c r="HP25" i="44"/>
  <c r="HP28" i="44"/>
  <c r="HP22" i="44"/>
  <c r="HP21" i="44"/>
  <c r="HP24" i="44"/>
  <c r="HP20" i="44"/>
  <c r="HP23" i="44"/>
  <c r="HP18" i="44"/>
  <c r="HP19" i="44"/>
  <c r="HP16" i="44"/>
  <c r="HP17" i="44"/>
  <c r="HP13" i="44"/>
  <c r="HP11" i="44"/>
  <c r="HP15" i="44"/>
  <c r="HP14" i="44"/>
  <c r="HP12" i="44"/>
  <c r="HQ8" i="44"/>
  <c r="HP9" i="44"/>
  <c r="HP10" i="44"/>
  <c r="HP29" i="44" l="1"/>
  <c r="HQ28" i="44"/>
  <c r="HQ26" i="44"/>
  <c r="HQ25" i="44"/>
  <c r="HQ23" i="44"/>
  <c r="HQ27" i="44"/>
  <c r="HQ19" i="44"/>
  <c r="HQ22" i="44"/>
  <c r="HQ21" i="44"/>
  <c r="HQ24" i="44"/>
  <c r="HQ20" i="44"/>
  <c r="HQ18" i="44"/>
  <c r="HQ16" i="44"/>
  <c r="HQ15" i="44"/>
  <c r="HR8" i="44"/>
  <c r="HQ11" i="44"/>
  <c r="HQ13" i="44"/>
  <c r="HQ10" i="44"/>
  <c r="HQ14" i="44"/>
  <c r="HQ12" i="44"/>
  <c r="HQ9" i="44"/>
  <c r="HQ17" i="44"/>
  <c r="HR28" i="44" l="1"/>
  <c r="HR27" i="44"/>
  <c r="HR26" i="44"/>
  <c r="HR22" i="44"/>
  <c r="HR23" i="44"/>
  <c r="HR25" i="44"/>
  <c r="HR17" i="44"/>
  <c r="HR16" i="44"/>
  <c r="HR24" i="44"/>
  <c r="HR18" i="44"/>
  <c r="HR15" i="44"/>
  <c r="HR19" i="44"/>
  <c r="HR13" i="44"/>
  <c r="HR14" i="44"/>
  <c r="HR21" i="44"/>
  <c r="HR10" i="44"/>
  <c r="HS8" i="44"/>
  <c r="HR11" i="44"/>
  <c r="HR12" i="44"/>
  <c r="HR20" i="44"/>
  <c r="HR9" i="44"/>
  <c r="HQ29" i="44"/>
  <c r="HR29" i="44" l="1"/>
  <c r="HS28" i="44"/>
  <c r="HS27" i="44"/>
  <c r="HS25" i="44"/>
  <c r="HS22" i="44"/>
  <c r="HS26" i="44"/>
  <c r="HS24" i="44"/>
  <c r="HS20" i="44"/>
  <c r="HS21" i="44"/>
  <c r="HS23" i="44"/>
  <c r="HS17" i="44"/>
  <c r="HS18" i="44"/>
  <c r="HS16" i="44"/>
  <c r="HS19" i="44"/>
  <c r="HS9" i="44"/>
  <c r="HS12" i="44"/>
  <c r="HS15" i="44"/>
  <c r="HT8" i="44"/>
  <c r="HS13" i="44"/>
  <c r="HS10" i="44"/>
  <c r="HS14" i="44"/>
  <c r="HS11" i="44"/>
  <c r="HS29" i="44" l="1"/>
  <c r="HT25" i="44"/>
  <c r="HT28" i="44"/>
  <c r="HT27" i="44"/>
  <c r="HT24" i="44"/>
  <c r="HT20" i="44"/>
  <c r="HT26" i="44"/>
  <c r="HT21" i="44"/>
  <c r="HT18" i="44"/>
  <c r="HT23" i="44"/>
  <c r="HT15" i="44"/>
  <c r="HT22" i="44"/>
  <c r="HT16" i="44"/>
  <c r="HT14" i="44"/>
  <c r="HT10" i="44"/>
  <c r="HT19" i="44"/>
  <c r="HT12" i="44"/>
  <c r="HT13" i="44"/>
  <c r="HT17" i="44"/>
  <c r="HU8" i="44"/>
  <c r="HT9" i="44"/>
  <c r="HT11" i="44"/>
  <c r="HU27" i="44" l="1"/>
  <c r="HU25" i="44"/>
  <c r="HU28" i="44"/>
  <c r="HU22" i="44"/>
  <c r="HU24" i="44"/>
  <c r="HU21" i="44"/>
  <c r="HU16" i="44"/>
  <c r="HU18" i="44"/>
  <c r="HU19" i="44"/>
  <c r="HU14" i="44"/>
  <c r="HU17" i="44"/>
  <c r="HU13" i="44"/>
  <c r="HU26" i="44"/>
  <c r="HU15" i="44"/>
  <c r="HU20" i="44"/>
  <c r="HU12" i="44"/>
  <c r="HU23" i="44"/>
  <c r="HU9" i="44"/>
  <c r="HU10" i="44"/>
  <c r="HU11" i="44"/>
  <c r="HV8" i="44"/>
  <c r="HT29" i="44"/>
  <c r="HV27" i="44" l="1"/>
  <c r="HV25" i="44"/>
  <c r="HV28" i="44"/>
  <c r="HV21" i="44"/>
  <c r="HV26" i="44"/>
  <c r="HV23" i="44"/>
  <c r="HV16" i="44"/>
  <c r="HV19" i="44"/>
  <c r="HV15" i="44"/>
  <c r="HV24" i="44"/>
  <c r="HV20" i="44"/>
  <c r="HV17" i="44"/>
  <c r="HV18" i="44"/>
  <c r="HV12" i="44"/>
  <c r="HV22" i="44"/>
  <c r="HV14" i="44"/>
  <c r="HV9" i="44"/>
  <c r="HW8" i="44"/>
  <c r="HV11" i="44"/>
  <c r="HV13" i="44"/>
  <c r="HV10" i="44"/>
  <c r="HU29" i="44"/>
  <c r="HW27" i="44" l="1"/>
  <c r="HW28" i="44"/>
  <c r="HW21" i="44"/>
  <c r="HW26" i="44"/>
  <c r="HW23" i="44"/>
  <c r="HW18" i="44"/>
  <c r="HW13" i="44"/>
  <c r="HW19" i="44"/>
  <c r="HW25" i="44"/>
  <c r="HW24" i="44"/>
  <c r="HW11" i="44"/>
  <c r="HW22" i="44"/>
  <c r="HW20" i="44"/>
  <c r="HW17" i="44"/>
  <c r="HW16" i="44"/>
  <c r="HW14" i="44"/>
  <c r="HW9" i="44"/>
  <c r="HW10" i="44"/>
  <c r="HW12" i="44"/>
  <c r="HW15" i="44"/>
  <c r="HX8" i="44"/>
  <c r="HV29" i="44"/>
  <c r="HX28" i="44" l="1"/>
  <c r="HX24" i="44"/>
  <c r="HX27" i="44"/>
  <c r="HX26" i="44"/>
  <c r="HX22" i="44"/>
  <c r="HX20" i="44"/>
  <c r="HX19" i="44"/>
  <c r="HX25" i="44"/>
  <c r="HX23" i="44"/>
  <c r="HX18" i="44"/>
  <c r="HX17" i="44"/>
  <c r="HX21" i="44"/>
  <c r="HX9" i="44"/>
  <c r="HX10" i="44"/>
  <c r="HX12" i="44"/>
  <c r="HX16" i="44"/>
  <c r="HX13" i="44"/>
  <c r="HX15" i="44"/>
  <c r="HX14" i="44"/>
  <c r="HX11" i="44"/>
  <c r="HY8" i="44"/>
  <c r="HW29" i="44"/>
  <c r="HX29" i="44" l="1"/>
  <c r="HY26" i="44"/>
  <c r="HY28" i="44"/>
  <c r="HY24" i="44"/>
  <c r="HY27" i="44"/>
  <c r="HY21" i="44"/>
  <c r="HY25" i="44"/>
  <c r="HY23" i="44"/>
  <c r="HY19" i="44"/>
  <c r="HY20" i="44"/>
  <c r="HY22" i="44"/>
  <c r="HY12" i="44"/>
  <c r="HY17" i="44"/>
  <c r="HZ8" i="44"/>
  <c r="HY18" i="44"/>
  <c r="HY13" i="44"/>
  <c r="HY10" i="44"/>
  <c r="HY16" i="44"/>
  <c r="HY14" i="44"/>
  <c r="HY15" i="44"/>
  <c r="HY9" i="44"/>
  <c r="HY11" i="44"/>
  <c r="HZ26" i="44" l="1"/>
  <c r="HZ28" i="44"/>
  <c r="HZ24" i="44"/>
  <c r="HZ23" i="44"/>
  <c r="HZ22" i="44"/>
  <c r="HZ21" i="44"/>
  <c r="HZ18" i="44"/>
  <c r="HZ20" i="44"/>
  <c r="HZ14" i="44"/>
  <c r="HZ25" i="44"/>
  <c r="HZ16" i="44"/>
  <c r="HZ27" i="44"/>
  <c r="HZ15" i="44"/>
  <c r="HZ12" i="44"/>
  <c r="HZ13" i="44"/>
  <c r="HZ10" i="44"/>
  <c r="HZ17" i="44"/>
  <c r="HZ19" i="44"/>
  <c r="HZ9" i="44"/>
  <c r="HZ11" i="44"/>
  <c r="IA8" i="44"/>
  <c r="HY29" i="44"/>
  <c r="IA28" i="44" l="1"/>
  <c r="IA27" i="44"/>
  <c r="IA26" i="44"/>
  <c r="IA23" i="44"/>
  <c r="IA25" i="44"/>
  <c r="IA22" i="44"/>
  <c r="IA21" i="44"/>
  <c r="IA20" i="44"/>
  <c r="IA17" i="44"/>
  <c r="IA18" i="44"/>
  <c r="IA24" i="44"/>
  <c r="IA19" i="44"/>
  <c r="IA16" i="44"/>
  <c r="IA12" i="44"/>
  <c r="IA14" i="44"/>
  <c r="IA15" i="44"/>
  <c r="IB8" i="44"/>
  <c r="IA11" i="44"/>
  <c r="IA10" i="44"/>
  <c r="IA9" i="44"/>
  <c r="IA13" i="44"/>
  <c r="HZ29" i="44"/>
  <c r="IA29" i="44" l="1"/>
  <c r="IB28" i="44"/>
  <c r="IB27" i="44"/>
  <c r="IB26" i="44"/>
  <c r="IB23" i="44"/>
  <c r="IB24" i="44"/>
  <c r="IB22" i="44"/>
  <c r="IB19" i="44"/>
  <c r="IB21" i="44"/>
  <c r="IB18" i="44"/>
  <c r="IB25" i="44"/>
  <c r="IB17" i="44"/>
  <c r="IB15" i="44"/>
  <c r="IB20" i="44"/>
  <c r="IB14" i="44"/>
  <c r="IB12" i="44"/>
  <c r="IB11" i="44"/>
  <c r="IB13" i="44"/>
  <c r="IB10" i="44"/>
  <c r="IB9" i="44"/>
  <c r="IC8" i="44"/>
  <c r="IB16" i="44"/>
  <c r="IC25" i="44" l="1"/>
  <c r="IC28" i="44"/>
  <c r="IC27" i="44"/>
  <c r="IC26" i="44"/>
  <c r="IC24" i="44"/>
  <c r="IC21" i="44"/>
  <c r="IC20" i="44"/>
  <c r="IC19" i="44"/>
  <c r="IC22" i="44"/>
  <c r="IC23" i="44"/>
  <c r="IC15" i="44"/>
  <c r="IC13" i="44"/>
  <c r="IC17" i="44"/>
  <c r="IC14" i="44"/>
  <c r="IC16" i="44"/>
  <c r="IC12" i="44"/>
  <c r="IC9" i="44"/>
  <c r="IC11" i="44"/>
  <c r="IC18" i="44"/>
  <c r="IC10" i="44"/>
  <c r="ID8" i="44"/>
  <c r="IB29" i="44"/>
  <c r="ID25" i="44" l="1"/>
  <c r="ID28" i="44"/>
  <c r="ID27" i="44"/>
  <c r="ID26" i="44"/>
  <c r="ID23" i="44"/>
  <c r="ID22" i="44"/>
  <c r="ID24" i="44"/>
  <c r="ID17" i="44"/>
  <c r="ID19" i="44"/>
  <c r="ID18" i="44"/>
  <c r="ID14" i="44"/>
  <c r="ID20" i="44"/>
  <c r="ID13" i="44"/>
  <c r="ID16" i="44"/>
  <c r="ID12" i="44"/>
  <c r="ID11" i="44"/>
  <c r="ID9" i="44"/>
  <c r="ID21" i="44"/>
  <c r="ID15" i="44"/>
  <c r="ID10" i="44"/>
  <c r="IE8" i="44"/>
  <c r="IC29" i="44"/>
  <c r="IE28" i="44" l="1"/>
  <c r="IE27" i="44"/>
  <c r="IE26" i="44"/>
  <c r="IE23" i="44"/>
  <c r="IE24" i="44"/>
  <c r="IE22" i="44"/>
  <c r="IE19" i="44"/>
  <c r="IE20" i="44"/>
  <c r="IE16" i="44"/>
  <c r="IE17" i="44"/>
  <c r="IE21" i="44"/>
  <c r="IE18" i="44"/>
  <c r="IE10" i="44"/>
  <c r="IE25" i="44"/>
  <c r="IE14" i="44"/>
  <c r="IE9" i="44"/>
  <c r="IE15" i="44"/>
  <c r="IE12" i="44"/>
  <c r="IE13" i="44"/>
  <c r="IE11" i="44"/>
  <c r="IF8" i="44"/>
  <c r="ID29" i="44"/>
  <c r="IE29" i="44" l="1"/>
  <c r="IF27" i="44"/>
  <c r="IF26" i="44"/>
  <c r="IF25" i="44"/>
  <c r="IF24" i="44"/>
  <c r="IF20" i="44"/>
  <c r="IF17" i="44"/>
  <c r="IF16" i="44"/>
  <c r="IF28" i="44"/>
  <c r="IF21" i="44"/>
  <c r="IF14" i="44"/>
  <c r="IF19" i="44"/>
  <c r="IF12" i="44"/>
  <c r="IF11" i="44"/>
  <c r="IF18" i="44"/>
  <c r="IF13" i="44"/>
  <c r="IF22" i="44"/>
  <c r="IF15" i="44"/>
  <c r="IF23" i="44"/>
  <c r="IF10" i="44"/>
  <c r="IG8" i="44"/>
  <c r="IF9" i="44"/>
  <c r="IG28" i="44" l="1"/>
  <c r="IG26" i="44"/>
  <c r="IG25" i="44"/>
  <c r="IG23" i="44"/>
  <c r="IG19" i="44"/>
  <c r="IG22" i="44"/>
  <c r="IG18" i="44"/>
  <c r="IG17" i="44"/>
  <c r="IG24" i="44"/>
  <c r="IG15" i="44"/>
  <c r="IG21" i="44"/>
  <c r="IG14" i="44"/>
  <c r="IG16" i="44"/>
  <c r="IG27" i="44"/>
  <c r="IH8" i="44"/>
  <c r="IG20" i="44"/>
  <c r="IG9" i="44"/>
  <c r="IG11" i="44"/>
  <c r="IG13" i="44"/>
  <c r="IG10" i="44"/>
  <c r="IG12" i="44"/>
  <c r="IF29" i="44"/>
  <c r="IH28" i="44" l="1"/>
  <c r="IH27" i="44"/>
  <c r="IH26" i="44"/>
  <c r="IH24" i="44"/>
  <c r="IH22" i="44"/>
  <c r="IH25" i="44"/>
  <c r="IH19" i="44"/>
  <c r="IH20" i="44"/>
  <c r="IH16" i="44"/>
  <c r="IH18" i="44"/>
  <c r="IH15" i="44"/>
  <c r="IH13" i="44"/>
  <c r="IH10" i="44"/>
  <c r="IH23" i="44"/>
  <c r="II8" i="44"/>
  <c r="IH17" i="44"/>
  <c r="IH9" i="44"/>
  <c r="IH11" i="44"/>
  <c r="IH14" i="44"/>
  <c r="IH12" i="44"/>
  <c r="IH21" i="44"/>
  <c r="IG29" i="44"/>
  <c r="II28" i="44" l="1"/>
  <c r="II27" i="44"/>
  <c r="II26" i="44"/>
  <c r="II25" i="44"/>
  <c r="II22" i="44"/>
  <c r="II23" i="44"/>
  <c r="II21" i="44"/>
  <c r="II20" i="44"/>
  <c r="II19" i="44"/>
  <c r="II17" i="44"/>
  <c r="II24" i="44"/>
  <c r="II9" i="44"/>
  <c r="II15" i="44"/>
  <c r="II16" i="44"/>
  <c r="II14" i="44"/>
  <c r="II18" i="44"/>
  <c r="II13" i="44"/>
  <c r="II12" i="44"/>
  <c r="II10" i="44"/>
  <c r="II11" i="44"/>
  <c r="IJ8" i="44"/>
  <c r="IH29" i="44"/>
  <c r="II29" i="44" l="1"/>
  <c r="IJ25" i="44"/>
  <c r="IJ28" i="44"/>
  <c r="IJ27" i="44"/>
  <c r="IJ24" i="44"/>
  <c r="IJ21" i="44"/>
  <c r="IJ20" i="44"/>
  <c r="IJ18" i="44"/>
  <c r="IJ19" i="44"/>
  <c r="IJ17" i="44"/>
  <c r="IJ26" i="44"/>
  <c r="IJ22" i="44"/>
  <c r="IJ16" i="44"/>
  <c r="IJ15" i="44"/>
  <c r="IJ23" i="44"/>
  <c r="IJ10" i="44"/>
  <c r="IJ13" i="44"/>
  <c r="IJ11" i="44"/>
  <c r="IJ9" i="44"/>
  <c r="IJ12" i="44"/>
  <c r="IK8" i="44"/>
  <c r="IJ14" i="44"/>
  <c r="IJ29" i="44" l="1"/>
  <c r="IK27" i="44"/>
  <c r="IK25" i="44"/>
  <c r="IK28" i="44"/>
  <c r="IK26" i="44"/>
  <c r="IK22" i="44"/>
  <c r="IK21" i="44"/>
  <c r="IK19" i="44"/>
  <c r="IK17" i="44"/>
  <c r="IK24" i="44"/>
  <c r="IK16" i="44"/>
  <c r="IK18" i="44"/>
  <c r="IK14" i="44"/>
  <c r="IK13" i="44"/>
  <c r="IK23" i="44"/>
  <c r="IK20" i="44"/>
  <c r="IK11" i="44"/>
  <c r="IK15" i="44"/>
  <c r="IK9" i="44"/>
  <c r="IK12" i="44"/>
  <c r="IL8" i="44"/>
  <c r="IK10" i="44"/>
  <c r="IK29" i="44" l="1"/>
  <c r="IL27" i="44"/>
  <c r="IL25" i="44"/>
  <c r="IL28" i="44"/>
  <c r="IL21" i="44"/>
  <c r="IL26" i="44"/>
  <c r="IL24" i="44"/>
  <c r="IL23" i="44"/>
  <c r="IL19" i="44"/>
  <c r="IL16" i="44"/>
  <c r="IL20" i="44"/>
  <c r="IL22" i="44"/>
  <c r="IL18" i="44"/>
  <c r="IL15" i="44"/>
  <c r="IL17" i="44"/>
  <c r="IL12" i="44"/>
  <c r="IL9" i="44"/>
  <c r="IL14" i="44"/>
  <c r="IM8" i="44"/>
  <c r="IL11" i="44"/>
  <c r="IL13" i="44"/>
  <c r="IL10" i="44"/>
  <c r="IM27" i="44" l="1"/>
  <c r="IM28" i="44"/>
  <c r="IM21" i="44"/>
  <c r="IM25" i="44"/>
  <c r="IM23" i="44"/>
  <c r="IM22" i="44"/>
  <c r="IM20" i="44"/>
  <c r="IM18" i="44"/>
  <c r="IM24" i="44"/>
  <c r="IM19" i="44"/>
  <c r="IM13" i="44"/>
  <c r="IM15" i="44"/>
  <c r="IM26" i="44"/>
  <c r="IM17" i="44"/>
  <c r="IM16" i="44"/>
  <c r="IM11" i="44"/>
  <c r="IM12" i="44"/>
  <c r="IN8" i="44"/>
  <c r="IM14" i="44"/>
  <c r="IM9" i="44"/>
  <c r="IM10" i="44"/>
  <c r="IL29" i="44"/>
  <c r="IN28" i="44" l="1"/>
  <c r="IN24" i="44"/>
  <c r="IN27" i="44"/>
  <c r="IN25" i="44"/>
  <c r="IN20" i="44"/>
  <c r="IN19" i="44"/>
  <c r="IN22" i="44"/>
  <c r="IN18" i="44"/>
  <c r="IN17" i="44"/>
  <c r="IN16" i="44"/>
  <c r="IN21" i="44"/>
  <c r="IN14" i="44"/>
  <c r="IN13" i="44"/>
  <c r="IN9" i="44"/>
  <c r="IN26" i="44"/>
  <c r="IN12" i="44"/>
  <c r="IN11" i="44"/>
  <c r="IN10" i="44"/>
  <c r="IN15" i="44"/>
  <c r="IN23" i="44"/>
  <c r="IO8" i="44"/>
  <c r="IM29" i="44"/>
  <c r="IN29" i="44" l="1"/>
  <c r="IO26" i="44"/>
  <c r="IO28" i="44"/>
  <c r="IO24" i="44"/>
  <c r="IO27" i="44"/>
  <c r="IO21" i="44"/>
  <c r="IO23" i="44"/>
  <c r="IO22" i="44"/>
  <c r="IO20" i="44"/>
  <c r="IO25" i="44"/>
  <c r="IO15" i="44"/>
  <c r="IO12" i="44"/>
  <c r="IO14" i="44"/>
  <c r="IO18" i="44"/>
  <c r="IO19" i="44"/>
  <c r="IP8" i="44"/>
  <c r="IO17" i="44"/>
  <c r="IO11" i="44"/>
  <c r="IO10" i="44"/>
  <c r="IO16" i="44"/>
  <c r="IO13" i="44"/>
  <c r="IO9" i="44"/>
  <c r="IO29" i="44" l="1"/>
  <c r="IP26" i="44"/>
  <c r="IP28" i="44"/>
  <c r="IP24" i="44"/>
  <c r="IP25" i="44"/>
  <c r="IP27" i="44"/>
  <c r="IP22" i="44"/>
  <c r="IP20" i="44"/>
  <c r="IP23" i="44"/>
  <c r="IP14" i="44"/>
  <c r="IP16" i="44"/>
  <c r="IP21" i="44"/>
  <c r="IP18" i="44"/>
  <c r="IP10" i="44"/>
  <c r="IP19" i="44"/>
  <c r="IQ8" i="44"/>
  <c r="IP15" i="44"/>
  <c r="IP12" i="44"/>
  <c r="IP11" i="44"/>
  <c r="IP17" i="44"/>
  <c r="IP9" i="44"/>
  <c r="IP13" i="44"/>
  <c r="IQ28" i="44" l="1"/>
  <c r="IQ27" i="44"/>
  <c r="IQ25" i="44"/>
  <c r="IQ23" i="44"/>
  <c r="IQ24" i="44"/>
  <c r="IQ22" i="44"/>
  <c r="IQ20" i="44"/>
  <c r="IQ21" i="44"/>
  <c r="IQ17" i="44"/>
  <c r="IQ26" i="44"/>
  <c r="IQ18" i="44"/>
  <c r="IQ12" i="44"/>
  <c r="IR8" i="44"/>
  <c r="IQ15" i="44"/>
  <c r="IQ11" i="44"/>
  <c r="IQ10" i="44"/>
  <c r="IQ19" i="44"/>
  <c r="IQ16" i="44"/>
  <c r="IQ14" i="44"/>
  <c r="IQ13" i="44"/>
  <c r="IQ9" i="44"/>
  <c r="IP29" i="44"/>
  <c r="IR28" i="44" l="1"/>
  <c r="IR27" i="44"/>
  <c r="IR26" i="44"/>
  <c r="IR23" i="44"/>
  <c r="IR19" i="44"/>
  <c r="IR21" i="44"/>
  <c r="IR24" i="44"/>
  <c r="IR20" i="44"/>
  <c r="IR25" i="44"/>
  <c r="IR15" i="44"/>
  <c r="IR18" i="44"/>
  <c r="IR14" i="44"/>
  <c r="IR17" i="44"/>
  <c r="IR16" i="44"/>
  <c r="IR22" i="44"/>
  <c r="IR13" i="44"/>
  <c r="IR12" i="44"/>
  <c r="IR10" i="44"/>
  <c r="IS8" i="44"/>
  <c r="IR11" i="44"/>
  <c r="IR9" i="44"/>
  <c r="IQ29" i="44"/>
  <c r="IS25" i="44" l="1"/>
  <c r="IS28" i="44"/>
  <c r="IS27" i="44"/>
  <c r="IS26" i="44"/>
  <c r="IS20" i="44"/>
  <c r="IS24" i="44"/>
  <c r="IS21" i="44"/>
  <c r="IS15" i="44"/>
  <c r="IS23" i="44"/>
  <c r="IS17" i="44"/>
  <c r="IS16" i="44"/>
  <c r="IS22" i="44"/>
  <c r="IS13" i="44"/>
  <c r="IS10" i="44"/>
  <c r="IS18" i="44"/>
  <c r="IS12" i="44"/>
  <c r="IT8" i="44"/>
  <c r="IS11" i="44"/>
  <c r="IS9" i="44"/>
  <c r="IS14" i="44"/>
  <c r="IS19" i="44"/>
  <c r="IR29" i="44"/>
  <c r="IS29" i="44" l="1"/>
  <c r="IT25" i="44"/>
  <c r="IT28" i="44"/>
  <c r="IT27" i="44"/>
  <c r="IT23" i="44"/>
  <c r="IT26" i="44"/>
  <c r="IT21" i="44"/>
  <c r="IT22" i="44"/>
  <c r="IT19" i="44"/>
  <c r="IT18" i="44"/>
  <c r="IT17" i="44"/>
  <c r="IT16" i="44"/>
  <c r="IT14" i="44"/>
  <c r="IT13" i="44"/>
  <c r="IT11" i="44"/>
  <c r="IT12" i="44"/>
  <c r="IT20" i="44"/>
  <c r="IT9" i="44"/>
  <c r="IT24" i="44"/>
  <c r="IT15" i="44"/>
  <c r="IU8" i="44"/>
  <c r="IT10" i="44"/>
  <c r="IU28" i="44" l="1"/>
  <c r="IU27" i="44"/>
  <c r="IU26" i="44"/>
  <c r="IU25" i="44"/>
  <c r="IU23" i="44"/>
  <c r="IU24" i="44"/>
  <c r="IU22" i="44"/>
  <c r="IU19" i="44"/>
  <c r="IU18" i="44"/>
  <c r="IU16" i="44"/>
  <c r="IU21" i="44"/>
  <c r="IU20" i="44"/>
  <c r="IU14" i="44"/>
  <c r="IU17" i="44"/>
  <c r="IU10" i="44"/>
  <c r="IU9" i="44"/>
  <c r="IU12" i="44"/>
  <c r="IU11" i="44"/>
  <c r="IV8" i="44"/>
  <c r="IU15" i="44"/>
  <c r="IU13" i="44"/>
  <c r="IT29" i="44"/>
  <c r="IU29" i="44" l="1"/>
  <c r="IV27" i="44"/>
  <c r="IV26" i="44"/>
  <c r="IV25" i="44"/>
  <c r="IV24" i="44"/>
  <c r="IV28" i="44"/>
  <c r="IV21" i="44"/>
  <c r="IV23" i="44"/>
  <c r="IV18" i="44"/>
  <c r="IV22" i="44"/>
  <c r="IV17" i="44"/>
  <c r="IV20" i="44"/>
  <c r="IV16" i="44"/>
  <c r="IV14" i="44"/>
  <c r="IV11" i="44"/>
  <c r="IV15" i="44"/>
  <c r="IV13" i="44"/>
  <c r="IV10" i="44"/>
  <c r="IV12" i="44"/>
  <c r="IV19" i="44"/>
  <c r="IV9" i="44"/>
  <c r="IW8" i="44"/>
  <c r="IW28" i="44" l="1"/>
  <c r="IW26" i="44"/>
  <c r="IW25" i="44"/>
  <c r="IW23" i="44"/>
  <c r="IW19" i="44"/>
  <c r="IW27" i="44"/>
  <c r="IW21" i="44"/>
  <c r="IW24" i="44"/>
  <c r="IW18" i="44"/>
  <c r="IW22" i="44"/>
  <c r="IW15" i="44"/>
  <c r="IW20" i="44"/>
  <c r="IW17" i="44"/>
  <c r="IW12" i="44"/>
  <c r="IW16" i="44"/>
  <c r="IW13" i="44"/>
  <c r="IX8" i="44"/>
  <c r="IW10" i="44"/>
  <c r="IW14" i="44"/>
  <c r="IW9" i="44"/>
  <c r="IW11" i="44"/>
  <c r="IV29" i="44"/>
  <c r="IW29" i="44" l="1"/>
  <c r="IX28" i="44"/>
  <c r="IX27" i="44"/>
  <c r="IX26" i="44"/>
  <c r="IX24" i="44"/>
  <c r="IX22" i="44"/>
  <c r="IX25" i="44"/>
  <c r="IX21" i="44"/>
  <c r="IX16" i="44"/>
  <c r="IX23" i="44"/>
  <c r="IX19" i="44"/>
  <c r="IX14" i="44"/>
  <c r="IX13" i="44"/>
  <c r="IX17" i="44"/>
  <c r="IX15" i="44"/>
  <c r="IX10" i="44"/>
  <c r="IX20" i="44"/>
  <c r="IY8" i="44"/>
  <c r="IX12" i="44"/>
  <c r="IX9" i="44"/>
  <c r="IX18" i="44"/>
  <c r="IX11" i="44"/>
  <c r="IX29" i="44" l="1"/>
  <c r="IY28" i="44"/>
  <c r="IY27" i="44"/>
  <c r="IY26" i="44"/>
  <c r="IY25" i="44"/>
  <c r="IY24" i="44"/>
  <c r="IY22" i="44"/>
  <c r="IY20" i="44"/>
  <c r="IY19" i="44"/>
  <c r="IY23" i="44"/>
  <c r="IY17" i="44"/>
  <c r="IY18" i="44"/>
  <c r="IY16" i="44"/>
  <c r="IY15" i="44"/>
  <c r="IY12" i="44"/>
  <c r="IY9" i="44"/>
  <c r="IY14" i="44"/>
  <c r="IY13" i="44"/>
  <c r="IY21" i="44"/>
  <c r="IY11" i="44"/>
  <c r="IZ8" i="44"/>
  <c r="IY10" i="44"/>
  <c r="IY29" i="44" l="1"/>
  <c r="IZ26" i="44"/>
  <c r="IZ25" i="44"/>
  <c r="IZ28" i="44"/>
  <c r="IZ27" i="44"/>
  <c r="IZ22" i="44"/>
  <c r="IZ20" i="44"/>
  <c r="IZ24" i="44"/>
  <c r="IZ23" i="44"/>
  <c r="IZ18" i="44"/>
  <c r="IZ21" i="44"/>
  <c r="IZ19" i="44"/>
  <c r="IZ15" i="44"/>
  <c r="IZ17" i="44"/>
  <c r="IZ14" i="44"/>
  <c r="IZ10" i="44"/>
  <c r="IZ13" i="44"/>
  <c r="IZ11" i="44"/>
  <c r="IZ12" i="44"/>
  <c r="JA8" i="44"/>
  <c r="IZ9" i="44"/>
  <c r="IZ16" i="44"/>
  <c r="IZ29" i="44" l="1"/>
  <c r="JA27" i="44"/>
  <c r="JA25" i="44"/>
  <c r="JA28" i="44"/>
  <c r="JA24" i="44"/>
  <c r="JA22" i="44"/>
  <c r="JA26" i="44"/>
  <c r="JA23" i="44"/>
  <c r="JA16" i="44"/>
  <c r="JA14" i="44"/>
  <c r="JA19" i="44"/>
  <c r="JA18" i="44"/>
  <c r="JA13" i="44"/>
  <c r="JA20" i="44"/>
  <c r="JA12" i="44"/>
  <c r="JA9" i="44"/>
  <c r="JA29" i="44" s="1"/>
  <c r="JA21" i="44"/>
  <c r="JA15" i="44"/>
  <c r="JB8" i="44"/>
  <c r="JA17" i="44"/>
  <c r="JA10" i="44"/>
  <c r="JA11" i="44"/>
  <c r="JB27" i="44" l="1"/>
  <c r="JB25" i="44"/>
  <c r="JB28" i="44"/>
  <c r="JB21" i="44"/>
  <c r="JB24" i="44"/>
  <c r="JB19" i="44"/>
  <c r="JB23" i="44"/>
  <c r="JB20" i="44"/>
  <c r="JB22" i="44"/>
  <c r="JB16" i="44"/>
  <c r="JB17" i="44"/>
  <c r="JB15" i="44"/>
  <c r="JB18" i="44"/>
  <c r="JB12" i="44"/>
  <c r="JB26" i="44"/>
  <c r="JB9" i="44"/>
  <c r="JC8" i="44"/>
  <c r="JB11" i="44"/>
  <c r="JB14" i="44"/>
  <c r="JB13" i="44"/>
  <c r="JB10" i="44"/>
  <c r="JB29" i="44" l="1"/>
  <c r="JC27" i="44"/>
  <c r="JC28" i="44"/>
  <c r="JC21" i="44"/>
  <c r="JC23" i="44"/>
  <c r="JC22" i="44"/>
  <c r="JC19" i="44"/>
  <c r="JC18" i="44"/>
  <c r="JC17" i="44"/>
  <c r="JC20" i="44"/>
  <c r="JC16" i="44"/>
  <c r="JC13" i="44"/>
  <c r="JC15" i="44"/>
  <c r="JC24" i="44"/>
  <c r="JC11" i="44"/>
  <c r="JC14" i="44"/>
  <c r="JC26" i="44"/>
  <c r="JC25" i="44"/>
  <c r="JC12" i="44"/>
  <c r="JC10" i="44"/>
  <c r="JC9" i="44"/>
  <c r="JD8" i="44"/>
  <c r="JD28" i="44" l="1"/>
  <c r="JD24" i="44"/>
  <c r="JD27" i="44"/>
  <c r="JD25" i="44"/>
  <c r="JD20" i="44"/>
  <c r="JD19" i="44"/>
  <c r="JD26" i="44"/>
  <c r="JD21" i="44"/>
  <c r="JD18" i="44"/>
  <c r="JD17" i="44"/>
  <c r="JD23" i="44"/>
  <c r="JD9" i="44"/>
  <c r="JD13" i="44"/>
  <c r="JD14" i="44"/>
  <c r="JD12" i="44"/>
  <c r="JD16" i="44"/>
  <c r="JD15" i="44"/>
  <c r="JD11" i="44"/>
  <c r="JD22" i="44"/>
  <c r="JD10" i="44"/>
  <c r="JE8" i="44"/>
  <c r="JC29" i="44"/>
  <c r="JD29" i="44" l="1"/>
  <c r="JE26" i="44"/>
  <c r="JE28" i="44"/>
  <c r="JE24" i="44"/>
  <c r="JE27" i="44"/>
  <c r="JE21" i="44"/>
  <c r="JE20" i="44"/>
  <c r="JE25" i="44"/>
  <c r="JE12" i="44"/>
  <c r="JE15" i="44"/>
  <c r="JE19" i="44"/>
  <c r="JE16" i="44"/>
  <c r="JF8" i="44"/>
  <c r="JE23" i="44"/>
  <c r="JE17" i="44"/>
  <c r="JE14" i="44"/>
  <c r="JE13" i="44"/>
  <c r="JE9" i="44"/>
  <c r="JE11" i="44"/>
  <c r="JE18" i="44"/>
  <c r="JE22" i="44"/>
  <c r="JE10" i="44"/>
  <c r="JF26" i="44" l="1"/>
  <c r="JF28" i="44"/>
  <c r="JF24" i="44"/>
  <c r="JF27" i="44"/>
  <c r="JF23" i="44"/>
  <c r="JF21" i="44"/>
  <c r="JF20" i="44"/>
  <c r="JF25" i="44"/>
  <c r="JF19" i="44"/>
  <c r="JF14" i="44"/>
  <c r="JF17" i="44"/>
  <c r="JF16" i="44"/>
  <c r="JF22" i="44"/>
  <c r="JF10" i="44"/>
  <c r="JF12" i="44"/>
  <c r="JF9" i="44"/>
  <c r="JF18" i="44"/>
  <c r="JF15" i="44"/>
  <c r="JG8" i="44"/>
  <c r="JF13" i="44"/>
  <c r="JF11" i="44"/>
  <c r="JE29" i="44"/>
  <c r="JF29" i="44" l="1"/>
  <c r="JG28" i="44"/>
  <c r="JG27" i="44"/>
  <c r="JG26" i="44"/>
  <c r="JG23" i="44"/>
  <c r="JG25" i="44"/>
  <c r="JG22" i="44"/>
  <c r="JG20" i="44"/>
  <c r="JG17" i="44"/>
  <c r="JG21" i="44"/>
  <c r="JG18" i="44"/>
  <c r="JG12" i="44"/>
  <c r="JG24" i="44"/>
  <c r="JG19" i="44"/>
  <c r="JH8" i="44"/>
  <c r="JG13" i="44"/>
  <c r="JG11" i="44"/>
  <c r="JG14" i="44"/>
  <c r="JG10" i="44"/>
  <c r="JG16" i="44"/>
  <c r="JG15" i="44"/>
  <c r="JG9" i="44"/>
  <c r="JH28" i="44" l="1"/>
  <c r="JH27" i="44"/>
  <c r="JH26" i="44"/>
  <c r="JH23" i="44"/>
  <c r="JH19" i="44"/>
  <c r="JH24" i="44"/>
  <c r="JH22" i="44"/>
  <c r="JH25" i="44"/>
  <c r="JH21" i="44"/>
  <c r="JH18" i="44"/>
  <c r="JH16" i="44"/>
  <c r="JH15" i="44"/>
  <c r="JH20" i="44"/>
  <c r="JH14" i="44"/>
  <c r="JH17" i="44"/>
  <c r="JH12" i="44"/>
  <c r="JH11" i="44"/>
  <c r="JI8" i="44"/>
  <c r="JH10" i="44"/>
  <c r="JH9" i="44"/>
  <c r="JH13" i="44"/>
  <c r="JG29" i="44"/>
  <c r="JH29" i="44" l="1"/>
  <c r="JI25" i="44"/>
  <c r="JI28" i="44"/>
  <c r="JI27" i="44"/>
  <c r="JI26" i="44"/>
  <c r="JI20" i="44"/>
  <c r="JI24" i="44"/>
  <c r="JI23" i="44"/>
  <c r="JI21" i="44"/>
  <c r="JI17" i="44"/>
  <c r="JI15" i="44"/>
  <c r="JI22" i="44"/>
  <c r="JI18" i="44"/>
  <c r="JI14" i="44"/>
  <c r="JI13" i="44"/>
  <c r="JI16" i="44"/>
  <c r="JI12" i="44"/>
  <c r="JI19" i="44"/>
  <c r="JI11" i="44"/>
  <c r="JI10" i="44"/>
  <c r="JI9" i="44"/>
  <c r="JJ8" i="44"/>
  <c r="JJ25" i="44" l="1"/>
  <c r="JJ28" i="44"/>
  <c r="JJ27" i="44"/>
  <c r="JJ23" i="44"/>
  <c r="JJ26" i="44"/>
  <c r="JJ24" i="44"/>
  <c r="JJ21" i="44"/>
  <c r="JJ22" i="44"/>
  <c r="JJ19" i="44"/>
  <c r="JJ15" i="44"/>
  <c r="JJ17" i="44"/>
  <c r="JJ13" i="44"/>
  <c r="JJ16" i="44"/>
  <c r="JJ11" i="44"/>
  <c r="JJ9" i="44"/>
  <c r="JJ18" i="44"/>
  <c r="JK8" i="44"/>
  <c r="JJ10" i="44"/>
  <c r="JJ14" i="44"/>
  <c r="JJ20" i="44"/>
  <c r="JJ12" i="44"/>
  <c r="JI29" i="44"/>
  <c r="JJ29" i="44" l="1"/>
  <c r="JK28" i="44"/>
  <c r="JK27" i="44"/>
  <c r="JK26" i="44"/>
  <c r="JK23" i="44"/>
  <c r="JK22" i="44"/>
  <c r="JK19" i="44"/>
  <c r="JK24" i="44"/>
  <c r="JK20" i="44"/>
  <c r="JK21" i="44"/>
  <c r="JK25" i="44"/>
  <c r="JK18" i="44"/>
  <c r="JK16" i="44"/>
  <c r="JK13" i="44"/>
  <c r="JK10" i="44"/>
  <c r="JK9" i="44"/>
  <c r="JK29" i="44" s="1"/>
  <c r="JK11" i="44"/>
  <c r="JK15" i="44"/>
  <c r="JK17" i="44"/>
  <c r="JK14" i="44"/>
  <c r="JL8" i="44"/>
  <c r="JK12" i="44"/>
  <c r="JL27" i="44" l="1"/>
  <c r="JL26" i="44"/>
  <c r="JL25" i="44"/>
  <c r="JL22" i="44"/>
  <c r="JL23" i="44"/>
  <c r="JL20" i="44"/>
  <c r="JL19" i="44"/>
  <c r="JL18" i="44"/>
  <c r="JL14" i="44"/>
  <c r="JL15" i="44"/>
  <c r="JL16" i="44"/>
  <c r="JL17" i="44"/>
  <c r="JL11" i="44"/>
  <c r="JL24" i="44"/>
  <c r="JM8" i="44"/>
  <c r="JL10" i="44"/>
  <c r="JL28" i="44"/>
  <c r="JL13" i="44"/>
  <c r="JL12" i="44"/>
  <c r="JL9" i="44"/>
  <c r="JL21" i="44"/>
  <c r="JM28" i="44" l="1"/>
  <c r="JM26" i="44"/>
  <c r="JM25" i="44"/>
  <c r="JM23" i="44"/>
  <c r="JM19" i="44"/>
  <c r="JM24" i="44"/>
  <c r="JM21" i="44"/>
  <c r="JM18" i="44"/>
  <c r="JM20" i="44"/>
  <c r="JM27" i="44"/>
  <c r="JM15" i="44"/>
  <c r="JM22" i="44"/>
  <c r="JM17" i="44"/>
  <c r="JM12" i="44"/>
  <c r="JN8" i="44"/>
  <c r="JM11" i="44"/>
  <c r="JM16" i="44"/>
  <c r="JM10" i="44"/>
  <c r="JM13" i="44"/>
  <c r="JM14" i="44"/>
  <c r="JM9" i="44"/>
  <c r="JL29" i="44"/>
  <c r="JN28" i="44" l="1"/>
  <c r="JN27" i="44"/>
  <c r="JN26" i="44"/>
  <c r="JN22" i="44"/>
  <c r="JN24" i="44"/>
  <c r="JN23" i="44"/>
  <c r="JN25" i="44"/>
  <c r="JN21" i="44"/>
  <c r="JN19" i="44"/>
  <c r="JN16" i="44"/>
  <c r="JN17" i="44"/>
  <c r="JN20" i="44"/>
  <c r="JN18" i="44"/>
  <c r="JN14" i="44"/>
  <c r="JN13" i="44"/>
  <c r="JN10" i="44"/>
  <c r="JO8" i="44"/>
  <c r="JN15" i="44"/>
  <c r="JN9" i="44"/>
  <c r="JN11" i="44"/>
  <c r="JN12" i="44"/>
  <c r="JM29" i="44"/>
  <c r="JN29" i="44" l="1"/>
  <c r="JO28" i="44"/>
  <c r="JO27" i="44"/>
  <c r="JO26" i="44"/>
  <c r="JO25" i="44"/>
  <c r="JO22" i="44"/>
  <c r="JO24" i="44"/>
  <c r="JO21" i="44"/>
  <c r="JO20" i="44"/>
  <c r="JO23" i="44"/>
  <c r="JO18" i="44"/>
  <c r="JO19" i="44"/>
  <c r="JO14" i="44"/>
  <c r="JO9" i="44"/>
  <c r="JO15" i="44"/>
  <c r="JO16" i="44"/>
  <c r="JO17" i="44"/>
  <c r="JP8" i="44"/>
  <c r="JO10" i="44"/>
  <c r="JO13" i="44"/>
  <c r="JO11" i="44"/>
  <c r="JO12" i="44"/>
  <c r="JO29" i="44" l="1"/>
  <c r="JP26" i="44"/>
  <c r="JP25" i="44"/>
  <c r="JP28" i="44"/>
  <c r="JP27" i="44"/>
  <c r="JP23" i="44"/>
  <c r="JP20" i="44"/>
  <c r="JP22" i="44"/>
  <c r="JP18" i="44"/>
  <c r="JP19" i="44"/>
  <c r="JP21" i="44"/>
  <c r="JP15" i="44"/>
  <c r="JP24" i="44"/>
  <c r="JP17" i="44"/>
  <c r="JP16" i="44"/>
  <c r="JP10" i="44"/>
  <c r="JP12" i="44"/>
  <c r="JP13" i="44"/>
  <c r="JP14" i="44"/>
  <c r="JP9" i="44"/>
  <c r="JQ8" i="44"/>
  <c r="JP11" i="44"/>
  <c r="JQ27" i="44" l="1"/>
  <c r="JQ25" i="44"/>
  <c r="JQ28" i="44"/>
  <c r="JQ22" i="44"/>
  <c r="JQ24" i="44"/>
  <c r="JQ26" i="44"/>
  <c r="JQ23" i="44"/>
  <c r="JQ18" i="44"/>
  <c r="JQ16" i="44"/>
  <c r="JQ17" i="44"/>
  <c r="JQ14" i="44"/>
  <c r="JQ20" i="44"/>
  <c r="JQ13" i="44"/>
  <c r="JQ21" i="44"/>
  <c r="JQ15" i="44"/>
  <c r="JQ19" i="44"/>
  <c r="JQ10" i="44"/>
  <c r="JQ12" i="44"/>
  <c r="JQ9" i="44"/>
  <c r="JR8" i="44"/>
  <c r="JQ11" i="44"/>
  <c r="JP29" i="44"/>
  <c r="JR27" i="44" l="1"/>
  <c r="JR26" i="44"/>
  <c r="JR25" i="44"/>
  <c r="JR28" i="44"/>
  <c r="JR24" i="44"/>
  <c r="JR21" i="44"/>
  <c r="JR23" i="44"/>
  <c r="JR18" i="44"/>
  <c r="JR16" i="44"/>
  <c r="JR20" i="44"/>
  <c r="JR15" i="44"/>
  <c r="JR17" i="44"/>
  <c r="JR14" i="44"/>
  <c r="JR12" i="44"/>
  <c r="JR9" i="44"/>
  <c r="JS8" i="44"/>
  <c r="JR22" i="44"/>
  <c r="JR19" i="44"/>
  <c r="JR11" i="44"/>
  <c r="JR13" i="44"/>
  <c r="JR10" i="44"/>
  <c r="JQ29" i="44"/>
  <c r="JS27" i="44" l="1"/>
  <c r="JS28" i="44"/>
  <c r="JS21" i="44"/>
  <c r="JS26" i="44"/>
  <c r="JS25" i="44"/>
  <c r="JS23" i="44"/>
  <c r="JS24" i="44"/>
  <c r="JS22" i="44"/>
  <c r="JS18" i="44"/>
  <c r="JS19" i="44"/>
  <c r="JS20" i="44"/>
  <c r="JS16" i="44"/>
  <c r="JS17" i="44"/>
  <c r="JS13" i="44"/>
  <c r="JS12" i="44"/>
  <c r="JS11" i="44"/>
  <c r="JS15" i="44"/>
  <c r="JS10" i="44"/>
  <c r="JS14" i="44"/>
  <c r="JT8" i="44"/>
  <c r="JS9" i="44"/>
  <c r="JR29" i="44"/>
  <c r="JS29" i="44" l="1"/>
  <c r="JT28" i="44"/>
  <c r="JT24" i="44"/>
  <c r="JT27" i="44"/>
  <c r="JT26" i="44"/>
  <c r="JT25" i="44"/>
  <c r="JT20" i="44"/>
  <c r="JT19" i="44"/>
  <c r="JT18" i="44"/>
  <c r="JT21" i="44"/>
  <c r="JT17" i="44"/>
  <c r="JT23" i="44"/>
  <c r="JT22" i="44"/>
  <c r="JT14" i="44"/>
  <c r="JT9" i="44"/>
  <c r="JT13" i="44"/>
  <c r="JT15" i="44"/>
  <c r="JT10" i="44"/>
  <c r="JT12" i="44"/>
  <c r="JT11" i="44"/>
  <c r="JT16" i="44"/>
  <c r="JT29" i="44" l="1"/>
  <c r="C1" i="42" l="1"/>
  <c r="P1" i="42" s="1"/>
  <c r="M1500" i="41"/>
  <c r="M1500" i="40"/>
  <c r="M1500" i="39"/>
  <c r="M1500" i="38"/>
  <c r="M1500" i="37"/>
  <c r="M1500" i="36"/>
  <c r="M1500" i="35"/>
  <c r="M1500" i="34"/>
  <c r="M1500" i="33"/>
  <c r="M1500" i="32"/>
  <c r="M1500" i="31"/>
  <c r="A1" i="31"/>
  <c r="M1500" i="30"/>
  <c r="A1" i="32" l="1"/>
  <c r="E1" i="42" s="1"/>
  <c r="AK3" i="25"/>
  <c r="M16" i="31"/>
  <c r="M8" i="31"/>
  <c r="M12" i="31"/>
  <c r="M10" i="31"/>
  <c r="M14" i="31"/>
  <c r="M18" i="31"/>
  <c r="M11" i="31"/>
  <c r="M15" i="31"/>
  <c r="D1" i="42"/>
  <c r="M9" i="31"/>
  <c r="M13" i="31"/>
  <c r="M17" i="31"/>
  <c r="A1" i="33" l="1"/>
  <c r="AK4" i="25"/>
  <c r="M16" i="32"/>
  <c r="M12" i="32"/>
  <c r="M8" i="32"/>
  <c r="M16" i="33"/>
  <c r="M11" i="32"/>
  <c r="M17" i="32"/>
  <c r="M13" i="32"/>
  <c r="M18" i="32"/>
  <c r="M9" i="32"/>
  <c r="M14" i="32"/>
  <c r="M10" i="32"/>
  <c r="M15" i="32"/>
  <c r="AK5" i="25" l="1"/>
  <c r="F1" i="42"/>
  <c r="A1" i="34"/>
  <c r="M12" i="33"/>
  <c r="M8" i="33"/>
  <c r="M11" i="33"/>
  <c r="M12" i="34"/>
  <c r="M16" i="34"/>
  <c r="M14" i="33"/>
  <c r="M18" i="33"/>
  <c r="M15" i="33"/>
  <c r="M13" i="33"/>
  <c r="M10" i="33"/>
  <c r="M9" i="33"/>
  <c r="M17" i="33"/>
  <c r="AK6" i="25" l="1"/>
  <c r="G1" i="42"/>
  <c r="A1" i="35"/>
  <c r="M8" i="34"/>
  <c r="M9" i="34"/>
  <c r="M13" i="34"/>
  <c r="M15" i="34"/>
  <c r="M18" i="34"/>
  <c r="M11" i="34"/>
  <c r="M16" i="35"/>
  <c r="M17" i="34"/>
  <c r="M10" i="34"/>
  <c r="M12" i="35"/>
  <c r="M14" i="34"/>
  <c r="AK7" i="25" l="1"/>
  <c r="H1" i="42"/>
  <c r="A1" i="36"/>
  <c r="M8" i="35"/>
  <c r="M9" i="35"/>
  <c r="M10" i="35"/>
  <c r="M11" i="35"/>
  <c r="M17" i="35"/>
  <c r="M15" i="35"/>
  <c r="M13" i="35"/>
  <c r="M12" i="36"/>
  <c r="M14" i="35"/>
  <c r="M16" i="36"/>
  <c r="M18" i="35"/>
  <c r="AK8" i="25" l="1"/>
  <c r="I1" i="42"/>
  <c r="A1" i="37"/>
  <c r="M8" i="36"/>
  <c r="M16" i="37"/>
  <c r="M8" i="37"/>
  <c r="M10" i="36"/>
  <c r="M18" i="36"/>
  <c r="M17" i="36"/>
  <c r="M13" i="36"/>
  <c r="M9" i="36"/>
  <c r="M12" i="37"/>
  <c r="M15" i="36"/>
  <c r="M14" i="36"/>
  <c r="M11" i="36"/>
  <c r="AK9" i="25" l="1"/>
  <c r="J1" i="42"/>
  <c r="A1" i="38"/>
  <c r="M13" i="37"/>
  <c r="M8" i="38"/>
  <c r="M10" i="37"/>
  <c r="M17" i="37"/>
  <c r="M16" i="38"/>
  <c r="M11" i="37"/>
  <c r="M9" i="37"/>
  <c r="M18" i="37"/>
  <c r="M15" i="37"/>
  <c r="M14" i="37"/>
  <c r="M12" i="38"/>
  <c r="AK10" i="25" l="1"/>
  <c r="A1" i="39"/>
  <c r="K1" i="42"/>
  <c r="M13" i="38"/>
  <c r="M18" i="38"/>
  <c r="M10" i="38"/>
  <c r="M17" i="38"/>
  <c r="M11" i="38"/>
  <c r="M12" i="39"/>
  <c r="M16" i="39"/>
  <c r="M9" i="38"/>
  <c r="M14" i="38"/>
  <c r="M15" i="38"/>
  <c r="M8" i="39"/>
  <c r="AK11" i="25" l="1"/>
  <c r="L1" i="42"/>
  <c r="A1" i="40"/>
  <c r="M15" i="39"/>
  <c r="M16" i="40"/>
  <c r="M9" i="39"/>
  <c r="M13" i="39"/>
  <c r="M12" i="40"/>
  <c r="M11" i="39"/>
  <c r="M10" i="39"/>
  <c r="M8" i="40"/>
  <c r="M14" i="39"/>
  <c r="M17" i="39"/>
  <c r="M18" i="39"/>
  <c r="AK12" i="25" l="1"/>
  <c r="A1" i="41"/>
  <c r="M1" i="42"/>
  <c r="M16" i="41"/>
  <c r="M14" i="40"/>
  <c r="M8" i="41"/>
  <c r="M10" i="40"/>
  <c r="M17" i="40"/>
  <c r="M15" i="40"/>
  <c r="M13" i="40"/>
  <c r="M18" i="40"/>
  <c r="M11" i="40"/>
  <c r="M12" i="41"/>
  <c r="M9" i="40"/>
  <c r="AK13" i="25" l="1"/>
  <c r="AL15" i="25" s="1"/>
  <c r="N1" i="42"/>
  <c r="M14" i="41"/>
  <c r="M11" i="41"/>
  <c r="M18" i="41"/>
  <c r="M15" i="41"/>
  <c r="M13" i="41"/>
  <c r="M9" i="41"/>
  <c r="M17" i="41"/>
  <c r="M10" i="41"/>
  <c r="G103" i="25" l="1"/>
  <c r="CY103" i="25" s="1"/>
  <c r="G87" i="25"/>
  <c r="CY87" i="25" s="1"/>
  <c r="G71" i="25"/>
  <c r="CY71" i="25" s="1"/>
  <c r="G55" i="25"/>
  <c r="CY55" i="25" s="1"/>
  <c r="G39" i="25"/>
  <c r="CY39" i="25" s="1"/>
  <c r="G23" i="25"/>
  <c r="CY23" i="25" s="1"/>
  <c r="G7" i="25"/>
  <c r="CY7" i="25" s="1"/>
  <c r="G51" i="25"/>
  <c r="CY51" i="25" s="1"/>
  <c r="G61" i="25"/>
  <c r="CY61" i="25" s="1"/>
  <c r="G91" i="25"/>
  <c r="CY91" i="25" s="1"/>
  <c r="G42" i="25"/>
  <c r="CY42" i="25" s="1"/>
  <c r="G102" i="25"/>
  <c r="CY102" i="25" s="1"/>
  <c r="G86" i="25"/>
  <c r="CY86" i="25" s="1"/>
  <c r="G70" i="25"/>
  <c r="CY70" i="25" s="1"/>
  <c r="G54" i="25"/>
  <c r="CY54" i="25" s="1"/>
  <c r="G38" i="25"/>
  <c r="CY38" i="25" s="1"/>
  <c r="G22" i="25"/>
  <c r="CY22" i="25" s="1"/>
  <c r="G6" i="25"/>
  <c r="CY6" i="25" s="1"/>
  <c r="G67" i="25"/>
  <c r="CY67" i="25" s="1"/>
  <c r="G35" i="25"/>
  <c r="CY35" i="25" s="1"/>
  <c r="G17" i="25"/>
  <c r="CY17" i="25" s="1"/>
  <c r="G15" i="25"/>
  <c r="CY15" i="25" s="1"/>
  <c r="G30" i="25"/>
  <c r="CY30" i="25" s="1"/>
  <c r="G59" i="25"/>
  <c r="CY59" i="25" s="1"/>
  <c r="G10" i="25"/>
  <c r="CY10" i="25" s="1"/>
  <c r="G41" i="25"/>
  <c r="CY41" i="25" s="1"/>
  <c r="G24" i="25"/>
  <c r="CY24" i="25" s="1"/>
  <c r="G101" i="25"/>
  <c r="CY101" i="25" s="1"/>
  <c r="G85" i="25"/>
  <c r="CY85" i="25" s="1"/>
  <c r="G69" i="25"/>
  <c r="CY69" i="25" s="1"/>
  <c r="G53" i="25"/>
  <c r="CY53" i="25" s="1"/>
  <c r="G37" i="25"/>
  <c r="CY37" i="25" s="1"/>
  <c r="G21" i="25"/>
  <c r="CY21" i="25" s="1"/>
  <c r="G5" i="25"/>
  <c r="CY5" i="25" s="1"/>
  <c r="G83" i="25"/>
  <c r="CY83" i="25" s="1"/>
  <c r="G19" i="25"/>
  <c r="CY19" i="25" s="1"/>
  <c r="G76" i="25"/>
  <c r="CY76" i="25" s="1"/>
  <c r="G74" i="25"/>
  <c r="CY74" i="25" s="1"/>
  <c r="G73" i="25"/>
  <c r="CY73" i="25" s="1"/>
  <c r="G8" i="25"/>
  <c r="CY8" i="25" s="1"/>
  <c r="G100" i="25"/>
  <c r="CY100" i="25" s="1"/>
  <c r="G84" i="25"/>
  <c r="CY84" i="25" s="1"/>
  <c r="G68" i="25"/>
  <c r="CY68" i="25" s="1"/>
  <c r="G52" i="25"/>
  <c r="CY52" i="25" s="1"/>
  <c r="G36" i="25"/>
  <c r="CY36" i="25" s="1"/>
  <c r="G20" i="25"/>
  <c r="CY20" i="25" s="1"/>
  <c r="G4" i="25"/>
  <c r="CY4" i="25" s="1"/>
  <c r="G99" i="25"/>
  <c r="CY99" i="25" s="1"/>
  <c r="G32" i="25"/>
  <c r="CY32" i="25" s="1"/>
  <c r="G78" i="25"/>
  <c r="CY78" i="25" s="1"/>
  <c r="G45" i="25"/>
  <c r="CY45" i="25" s="1"/>
  <c r="G12" i="25"/>
  <c r="CY12" i="25" s="1"/>
  <c r="G11" i="25"/>
  <c r="CY11" i="25" s="1"/>
  <c r="G26" i="25"/>
  <c r="CY26" i="25" s="1"/>
  <c r="G25" i="25"/>
  <c r="CY25" i="25" s="1"/>
  <c r="G98" i="25"/>
  <c r="CY98" i="25" s="1"/>
  <c r="G82" i="25"/>
  <c r="CY82" i="25" s="1"/>
  <c r="G66" i="25"/>
  <c r="CY66" i="25" s="1"/>
  <c r="G50" i="25"/>
  <c r="CY50" i="25" s="1"/>
  <c r="G34" i="25"/>
  <c r="CY34" i="25" s="1"/>
  <c r="G18" i="25"/>
  <c r="CY18" i="25" s="1"/>
  <c r="G65" i="25"/>
  <c r="CY65" i="25" s="1"/>
  <c r="G33" i="25"/>
  <c r="CY33" i="25" s="1"/>
  <c r="G77" i="25"/>
  <c r="CY77" i="25" s="1"/>
  <c r="G28" i="25"/>
  <c r="CY28" i="25" s="1"/>
  <c r="G90" i="25"/>
  <c r="CY90" i="25" s="1"/>
  <c r="G9" i="25"/>
  <c r="CY9" i="25" s="1"/>
  <c r="G97" i="25"/>
  <c r="CY97" i="25" s="1"/>
  <c r="G81" i="25"/>
  <c r="CY81" i="25" s="1"/>
  <c r="G49" i="25"/>
  <c r="CY49" i="25" s="1"/>
  <c r="G62" i="25"/>
  <c r="CY62" i="25" s="1"/>
  <c r="G13" i="25"/>
  <c r="CY13" i="25" s="1"/>
  <c r="G57" i="25"/>
  <c r="CY57" i="25" s="1"/>
  <c r="G96" i="25"/>
  <c r="CY96" i="25" s="1"/>
  <c r="G80" i="25"/>
  <c r="CY80" i="25" s="1"/>
  <c r="G64" i="25"/>
  <c r="CY64" i="25" s="1"/>
  <c r="G48" i="25"/>
  <c r="CY48" i="25" s="1"/>
  <c r="G16" i="25"/>
  <c r="CY16" i="25" s="1"/>
  <c r="G29" i="25"/>
  <c r="CY29" i="25" s="1"/>
  <c r="G60" i="25"/>
  <c r="CY60" i="25" s="1"/>
  <c r="G72" i="25"/>
  <c r="CY72" i="25" s="1"/>
  <c r="G95" i="25"/>
  <c r="CY95" i="25" s="1"/>
  <c r="G79" i="25"/>
  <c r="CY79" i="25" s="1"/>
  <c r="G63" i="25"/>
  <c r="CY63" i="25" s="1"/>
  <c r="G47" i="25"/>
  <c r="CY47" i="25" s="1"/>
  <c r="G31" i="25"/>
  <c r="CY31" i="25" s="1"/>
  <c r="G14" i="25"/>
  <c r="CY14" i="25" s="1"/>
  <c r="G92" i="25"/>
  <c r="CY92" i="25" s="1"/>
  <c r="G75" i="25"/>
  <c r="CY75" i="25" s="1"/>
  <c r="G58" i="25"/>
  <c r="CY58" i="25" s="1"/>
  <c r="G88" i="25"/>
  <c r="CY88" i="25" s="1"/>
  <c r="G94" i="25"/>
  <c r="CY94" i="25" s="1"/>
  <c r="G46" i="25"/>
  <c r="CY46" i="25" s="1"/>
  <c r="G44" i="25"/>
  <c r="CY44" i="25" s="1"/>
  <c r="G27" i="25"/>
  <c r="CY27" i="25" s="1"/>
  <c r="G56" i="25"/>
  <c r="CY56" i="25" s="1"/>
  <c r="G93" i="25"/>
  <c r="CY93" i="25" s="1"/>
  <c r="G43" i="25"/>
  <c r="CY43" i="25" s="1"/>
  <c r="G89" i="25"/>
  <c r="CY89" i="25" s="1"/>
  <c r="G40" i="25"/>
  <c r="CY40" i="25" s="1"/>
  <c r="A342" i="27"/>
  <c r="A341" i="27"/>
  <c r="A340" i="27"/>
  <c r="A339" i="27"/>
  <c r="A338" i="27"/>
  <c r="A337" i="27"/>
  <c r="A336" i="27"/>
  <c r="A335" i="27"/>
  <c r="A334" i="27"/>
  <c r="A333" i="27"/>
  <c r="A332" i="27"/>
  <c r="A331" i="27"/>
  <c r="A330" i="27"/>
  <c r="A329" i="27"/>
  <c r="A328" i="27"/>
  <c r="A327" i="27"/>
  <c r="A326" i="27"/>
  <c r="A325" i="27"/>
  <c r="A324" i="27"/>
  <c r="A321" i="27"/>
  <c r="A320" i="27"/>
  <c r="A319" i="27"/>
  <c r="A318" i="27"/>
  <c r="A317" i="27"/>
  <c r="A316" i="27"/>
  <c r="A315" i="27"/>
  <c r="A314" i="27"/>
  <c r="A313" i="27"/>
  <c r="A312" i="27"/>
  <c r="A311" i="27"/>
  <c r="A310" i="27"/>
  <c r="A309" i="27"/>
  <c r="A308" i="27"/>
  <c r="A307" i="27"/>
  <c r="A306" i="27"/>
  <c r="A305" i="27"/>
  <c r="A304" i="27"/>
  <c r="A303" i="27"/>
  <c r="A300" i="27"/>
  <c r="A299" i="27"/>
  <c r="A298" i="27"/>
  <c r="A297" i="27"/>
  <c r="A296" i="27"/>
  <c r="A295" i="27"/>
  <c r="A294" i="27"/>
  <c r="A293" i="27"/>
  <c r="A292" i="27"/>
  <c r="A291" i="27"/>
  <c r="A290" i="27"/>
  <c r="A289" i="27"/>
  <c r="A288" i="27"/>
  <c r="A287" i="27"/>
  <c r="A286" i="27"/>
  <c r="A285" i="27"/>
  <c r="A284" i="27"/>
  <c r="A283" i="27"/>
  <c r="A282" i="27"/>
  <c r="A279" i="27"/>
  <c r="A278" i="27"/>
  <c r="A277" i="27"/>
  <c r="A276" i="27"/>
  <c r="A275" i="27"/>
  <c r="A274" i="27"/>
  <c r="A273" i="27"/>
  <c r="A272" i="27"/>
  <c r="A271" i="27"/>
  <c r="A270" i="27"/>
  <c r="A269" i="27"/>
  <c r="A268" i="27"/>
  <c r="A267" i="27"/>
  <c r="A266" i="27"/>
  <c r="A265" i="27"/>
  <c r="A264" i="27"/>
  <c r="A263" i="27"/>
  <c r="A262" i="27"/>
  <c r="A261" i="27"/>
  <c r="A260" i="27"/>
  <c r="A258" i="27"/>
  <c r="A257" i="27"/>
  <c r="A256" i="27"/>
  <c r="A255" i="27"/>
  <c r="A254" i="27"/>
  <c r="A253" i="27"/>
  <c r="A252" i="27"/>
  <c r="A251" i="27"/>
  <c r="A250" i="27"/>
  <c r="A249" i="27"/>
  <c r="A248" i="27"/>
  <c r="A247" i="27"/>
  <c r="A246" i="27"/>
  <c r="A245" i="27"/>
  <c r="A244" i="27"/>
  <c r="A243" i="27"/>
  <c r="A242" i="27"/>
  <c r="A241" i="27"/>
  <c r="A240" i="27"/>
  <c r="A239" i="27"/>
  <c r="A237" i="27"/>
  <c r="A236" i="27"/>
  <c r="A235" i="27"/>
  <c r="A234" i="27"/>
  <c r="A233" i="27"/>
  <c r="A232" i="27"/>
  <c r="A231" i="27"/>
  <c r="A230" i="27"/>
  <c r="A229" i="27"/>
  <c r="A228" i="27"/>
  <c r="A227" i="27"/>
  <c r="A226" i="27"/>
  <c r="A225" i="27"/>
  <c r="A224" i="27"/>
  <c r="A223" i="27"/>
  <c r="A222" i="27"/>
  <c r="A221" i="27"/>
  <c r="A220" i="27"/>
  <c r="A219" i="27"/>
  <c r="A216" i="27"/>
  <c r="A215" i="27"/>
  <c r="A214" i="27"/>
  <c r="A213" i="27"/>
  <c r="A212" i="27"/>
  <c r="A211" i="27"/>
  <c r="A210" i="27"/>
  <c r="A209" i="27"/>
  <c r="A208" i="27"/>
  <c r="A207" i="27"/>
  <c r="A206" i="27"/>
  <c r="A205" i="27"/>
  <c r="A204" i="27"/>
  <c r="A203" i="27"/>
  <c r="A202" i="27"/>
  <c r="A201" i="27"/>
  <c r="A200" i="27"/>
  <c r="A199" i="27"/>
  <c r="A198" i="27"/>
  <c r="A195" i="27"/>
  <c r="A194" i="27"/>
  <c r="A193" i="27"/>
  <c r="A192" i="27"/>
  <c r="A191" i="27"/>
  <c r="A190" i="27"/>
  <c r="A189" i="27"/>
  <c r="A188" i="27"/>
  <c r="A187" i="27"/>
  <c r="A186" i="27"/>
  <c r="A185" i="27"/>
  <c r="A184" i="27"/>
  <c r="A183" i="27"/>
  <c r="A182" i="27"/>
  <c r="A181" i="27"/>
  <c r="A180" i="27"/>
  <c r="A179" i="27"/>
  <c r="A178" i="27"/>
  <c r="A177" i="27"/>
  <c r="A174" i="27"/>
  <c r="A173" i="27"/>
  <c r="A172" i="27"/>
  <c r="A171" i="27"/>
  <c r="A170" i="27"/>
  <c r="A169" i="27"/>
  <c r="A168" i="27"/>
  <c r="A167" i="27"/>
  <c r="A166" i="27"/>
  <c r="A165" i="27"/>
  <c r="A164" i="27"/>
  <c r="A163" i="27"/>
  <c r="A162" i="27"/>
  <c r="A161" i="27"/>
  <c r="A160" i="27"/>
  <c r="A159" i="27"/>
  <c r="A158" i="27"/>
  <c r="A157" i="27"/>
  <c r="A156" i="27"/>
  <c r="A153" i="27"/>
  <c r="A152" i="27"/>
  <c r="A151" i="27"/>
  <c r="A150" i="27"/>
  <c r="A149" i="27"/>
  <c r="A148" i="27"/>
  <c r="A147" i="27"/>
  <c r="A146" i="27"/>
  <c r="A145" i="27"/>
  <c r="A144" i="27"/>
  <c r="A143" i="27"/>
  <c r="A142" i="27"/>
  <c r="A141" i="27"/>
  <c r="A140" i="27"/>
  <c r="A139" i="27"/>
  <c r="A138" i="27"/>
  <c r="A137" i="27"/>
  <c r="A136" i="27"/>
  <c r="A135" i="27"/>
  <c r="A132" i="27"/>
  <c r="A131" i="27"/>
  <c r="A130" i="27"/>
  <c r="A129" i="27"/>
  <c r="A128" i="27"/>
  <c r="A127" i="27"/>
  <c r="A126" i="27"/>
  <c r="A125" i="27"/>
  <c r="A124" i="27"/>
  <c r="A123" i="27"/>
  <c r="A122" i="27"/>
  <c r="A121" i="27"/>
  <c r="A120" i="27"/>
  <c r="A119" i="27"/>
  <c r="A118" i="27"/>
  <c r="A117" i="27"/>
  <c r="A116" i="27"/>
  <c r="A115" i="27"/>
  <c r="A114" i="27"/>
  <c r="A111" i="27"/>
  <c r="A110" i="27"/>
  <c r="A109" i="27"/>
  <c r="A108" i="27"/>
  <c r="A107" i="27"/>
  <c r="A106" i="27"/>
  <c r="A105" i="27"/>
  <c r="A104" i="27"/>
  <c r="A103" i="27"/>
  <c r="A102" i="27"/>
  <c r="A101" i="27"/>
  <c r="A100" i="27"/>
  <c r="A99" i="27"/>
  <c r="A98" i="27"/>
  <c r="A97" i="27"/>
  <c r="A96" i="27"/>
  <c r="A95" i="27"/>
  <c r="A94" i="27"/>
  <c r="A93" i="27"/>
  <c r="A90" i="27"/>
  <c r="A89" i="27"/>
  <c r="A88" i="27"/>
  <c r="A87" i="27"/>
  <c r="A86" i="27"/>
  <c r="A85" i="27"/>
  <c r="A84" i="27"/>
  <c r="A83" i="27"/>
  <c r="A82" i="27"/>
  <c r="A81" i="27"/>
  <c r="A80" i="27"/>
  <c r="A79" i="27"/>
  <c r="A78" i="27"/>
  <c r="A77" i="27"/>
  <c r="A76" i="27"/>
  <c r="A75" i="27"/>
  <c r="A74" i="27"/>
  <c r="A73" i="27"/>
  <c r="A72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A69" i="27"/>
  <c r="A68" i="27"/>
  <c r="A67" i="27"/>
  <c r="A66" i="27"/>
  <c r="A65" i="27"/>
  <c r="A64" i="27"/>
  <c r="A63" i="27"/>
  <c r="A62" i="27"/>
  <c r="A61" i="27"/>
  <c r="A60" i="27"/>
  <c r="A59" i="27"/>
  <c r="A58" i="27"/>
  <c r="A57" i="27"/>
  <c r="A56" i="27"/>
  <c r="A55" i="27"/>
  <c r="A54" i="27"/>
  <c r="A53" i="27"/>
  <c r="A52" i="27"/>
  <c r="A51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A48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7" i="27"/>
  <c r="A26" i="27"/>
  <c r="A25" i="27"/>
  <c r="A24" i="27"/>
  <c r="A23" i="27"/>
  <c r="A22" i="27"/>
  <c r="A21" i="27"/>
  <c r="A20" i="27"/>
  <c r="A19" i="27"/>
  <c r="A18" i="27"/>
  <c r="A17" i="27"/>
  <c r="A16" i="27"/>
  <c r="A15" i="27"/>
  <c r="A14" i="27"/>
  <c r="A13" i="27"/>
  <c r="A12" i="27"/>
  <c r="A11" i="27"/>
  <c r="A10" i="27"/>
  <c r="A9" i="27"/>
  <c r="AB63" i="26" l="1"/>
  <c r="AB62" i="26"/>
  <c r="AB61" i="26"/>
  <c r="AB60" i="26"/>
  <c r="AB59" i="26"/>
  <c r="AB58" i="26"/>
  <c r="AB57" i="26"/>
  <c r="AB56" i="26"/>
  <c r="AB55" i="26"/>
  <c r="AB54" i="26"/>
  <c r="AB53" i="26"/>
  <c r="AB52" i="26"/>
  <c r="AB51" i="26"/>
  <c r="AB50" i="26"/>
  <c r="AB49" i="26"/>
  <c r="AB48" i="26"/>
  <c r="AB47" i="26"/>
  <c r="AB46" i="26"/>
  <c r="AB45" i="26"/>
  <c r="AB43" i="26"/>
  <c r="AB42" i="26"/>
  <c r="AB41" i="26"/>
  <c r="AB40" i="26"/>
  <c r="AB39" i="26"/>
  <c r="AB38" i="26"/>
  <c r="AB37" i="26"/>
  <c r="AB36" i="26"/>
  <c r="AB35" i="26"/>
  <c r="AB34" i="26"/>
  <c r="AB33" i="26"/>
  <c r="AB32" i="26"/>
  <c r="AB31" i="26"/>
  <c r="AB30" i="26"/>
  <c r="AB29" i="26"/>
  <c r="AB28" i="26"/>
  <c r="AB27" i="26"/>
  <c r="AB26" i="26"/>
  <c r="AB25" i="26"/>
  <c r="AB23" i="26"/>
  <c r="AB22" i="26"/>
  <c r="AB21" i="26"/>
  <c r="AB20" i="26"/>
  <c r="AB19" i="26"/>
  <c r="AB18" i="26"/>
  <c r="AB17" i="26"/>
  <c r="AB16" i="26"/>
  <c r="AB15" i="26"/>
  <c r="AB14" i="26"/>
  <c r="AB13" i="26"/>
  <c r="AB12" i="26"/>
  <c r="AB11" i="26"/>
  <c r="AB10" i="26"/>
  <c r="AB9" i="26"/>
  <c r="AB8" i="26"/>
  <c r="AB7" i="26"/>
  <c r="AB6" i="26"/>
  <c r="AB5" i="26"/>
  <c r="AA322" i="26"/>
  <c r="AA321" i="26"/>
  <c r="AA320" i="26"/>
  <c r="AA319" i="26"/>
  <c r="AA318" i="26"/>
  <c r="AA317" i="26"/>
  <c r="AA316" i="26"/>
  <c r="AA315" i="26"/>
  <c r="AA314" i="26"/>
  <c r="AA313" i="26"/>
  <c r="AA312" i="26"/>
  <c r="AA311" i="26"/>
  <c r="AA310" i="26"/>
  <c r="AA309" i="26"/>
  <c r="AA308" i="26"/>
  <c r="AA307" i="26"/>
  <c r="AA306" i="26"/>
  <c r="AA305" i="26"/>
  <c r="AA303" i="26"/>
  <c r="AA302" i="26"/>
  <c r="AA301" i="26"/>
  <c r="AA300" i="26"/>
  <c r="AA299" i="26"/>
  <c r="AA298" i="26"/>
  <c r="AA297" i="26"/>
  <c r="AA296" i="26"/>
  <c r="AA295" i="26"/>
  <c r="AA294" i="26"/>
  <c r="AA293" i="26"/>
  <c r="AA292" i="26"/>
  <c r="AA291" i="26"/>
  <c r="AA290" i="26"/>
  <c r="AA289" i="26"/>
  <c r="AA288" i="26"/>
  <c r="AA287" i="26"/>
  <c r="AA286" i="26"/>
  <c r="AA285" i="26"/>
  <c r="AA283" i="26"/>
  <c r="AA282" i="26"/>
  <c r="AA281" i="26"/>
  <c r="AA280" i="26"/>
  <c r="AA279" i="26"/>
  <c r="AA278" i="26"/>
  <c r="AA277" i="26"/>
  <c r="AA276" i="26"/>
  <c r="AA275" i="26"/>
  <c r="AA274" i="26"/>
  <c r="AA273" i="26"/>
  <c r="AA272" i="26"/>
  <c r="AA271" i="26"/>
  <c r="AA270" i="26"/>
  <c r="AA269" i="26"/>
  <c r="AA268" i="26"/>
  <c r="AA267" i="26"/>
  <c r="AA266" i="26"/>
  <c r="AA265" i="26"/>
  <c r="AA263" i="26"/>
  <c r="AA262" i="26"/>
  <c r="AA261" i="26"/>
  <c r="AA260" i="26"/>
  <c r="AA259" i="26"/>
  <c r="AA258" i="26"/>
  <c r="AA257" i="26"/>
  <c r="AA256" i="26"/>
  <c r="AA255" i="26"/>
  <c r="AA254" i="26"/>
  <c r="AA253" i="26"/>
  <c r="AA252" i="26"/>
  <c r="AA251" i="26"/>
  <c r="AA250" i="26"/>
  <c r="AA249" i="26"/>
  <c r="AA248" i="26"/>
  <c r="AA247" i="26"/>
  <c r="AA246" i="26"/>
  <c r="AA245" i="26"/>
  <c r="AA244" i="26"/>
  <c r="AA243" i="26"/>
  <c r="AA242" i="26"/>
  <c r="AA241" i="26"/>
  <c r="AA240" i="26"/>
  <c r="AA239" i="26"/>
  <c r="AA238" i="26"/>
  <c r="AA237" i="26"/>
  <c r="AA236" i="26"/>
  <c r="AA235" i="26"/>
  <c r="AA234" i="26"/>
  <c r="AA233" i="26"/>
  <c r="AA232" i="26"/>
  <c r="AA231" i="26"/>
  <c r="AA230" i="26"/>
  <c r="AA229" i="26"/>
  <c r="AA228" i="26"/>
  <c r="AA227" i="26"/>
  <c r="AA226" i="26"/>
  <c r="AA225" i="26"/>
  <c r="AA224" i="26"/>
  <c r="AA223" i="26"/>
  <c r="AA222" i="26"/>
  <c r="AA221" i="26"/>
  <c r="AA220" i="26"/>
  <c r="AA219" i="26"/>
  <c r="AA218" i="26"/>
  <c r="AA217" i="26"/>
  <c r="AA216" i="26"/>
  <c r="AA215" i="26"/>
  <c r="AA214" i="26"/>
  <c r="AA213" i="26"/>
  <c r="AA212" i="26"/>
  <c r="AA211" i="26"/>
  <c r="AA210" i="26"/>
  <c r="AA209" i="26"/>
  <c r="AA208" i="26"/>
  <c r="AA207" i="26"/>
  <c r="AA206" i="26"/>
  <c r="AA205" i="26"/>
  <c r="AA203" i="26"/>
  <c r="AA202" i="26"/>
  <c r="AA201" i="26"/>
  <c r="AA200" i="26"/>
  <c r="AA199" i="26"/>
  <c r="AA198" i="26"/>
  <c r="AA197" i="26"/>
  <c r="AA196" i="26"/>
  <c r="AA195" i="26"/>
  <c r="AA194" i="26"/>
  <c r="AA193" i="26"/>
  <c r="AA192" i="26"/>
  <c r="AA191" i="26"/>
  <c r="AA190" i="26"/>
  <c r="AA189" i="26"/>
  <c r="AA188" i="26"/>
  <c r="AA187" i="26"/>
  <c r="AA186" i="26"/>
  <c r="AA185" i="26"/>
  <c r="AA183" i="26"/>
  <c r="AA182" i="26"/>
  <c r="AA181" i="26"/>
  <c r="AA180" i="26"/>
  <c r="AA179" i="26"/>
  <c r="AA178" i="26"/>
  <c r="AA177" i="26"/>
  <c r="AA176" i="26"/>
  <c r="AA175" i="26"/>
  <c r="AA174" i="26"/>
  <c r="AA173" i="26"/>
  <c r="AA172" i="26"/>
  <c r="AA171" i="26"/>
  <c r="AA170" i="26"/>
  <c r="AA169" i="26"/>
  <c r="AA168" i="26"/>
  <c r="AA167" i="26"/>
  <c r="AA166" i="26"/>
  <c r="AA165" i="26"/>
  <c r="AA163" i="26"/>
  <c r="AA162" i="26"/>
  <c r="AA161" i="26"/>
  <c r="AA160" i="26"/>
  <c r="AA159" i="26"/>
  <c r="AA158" i="26"/>
  <c r="AA157" i="26"/>
  <c r="AA156" i="26"/>
  <c r="AA155" i="26"/>
  <c r="AA154" i="26"/>
  <c r="AA153" i="26"/>
  <c r="AA152" i="26"/>
  <c r="AA151" i="26"/>
  <c r="AA150" i="26"/>
  <c r="AA149" i="26"/>
  <c r="AA148" i="26"/>
  <c r="AA147" i="26"/>
  <c r="AA146" i="26"/>
  <c r="AA145" i="26"/>
  <c r="AA143" i="26"/>
  <c r="AA142" i="26"/>
  <c r="AA141" i="26"/>
  <c r="AA140" i="26"/>
  <c r="AA139" i="26"/>
  <c r="AA138" i="26"/>
  <c r="AA137" i="26"/>
  <c r="AA136" i="26"/>
  <c r="AA135" i="26"/>
  <c r="AA134" i="26"/>
  <c r="AA133" i="26"/>
  <c r="AA132" i="26"/>
  <c r="AA131" i="26"/>
  <c r="AA130" i="26"/>
  <c r="AA129" i="26"/>
  <c r="AA128" i="26"/>
  <c r="AA127" i="26"/>
  <c r="AA126" i="26"/>
  <c r="AA125" i="26"/>
  <c r="AA123" i="26"/>
  <c r="AA122" i="26"/>
  <c r="AA121" i="26"/>
  <c r="AA120" i="26"/>
  <c r="AA119" i="26"/>
  <c r="AA118" i="26"/>
  <c r="AA117" i="26"/>
  <c r="AA116" i="26"/>
  <c r="AA115" i="26"/>
  <c r="AA114" i="26"/>
  <c r="AA113" i="26"/>
  <c r="AA112" i="26"/>
  <c r="AA111" i="26"/>
  <c r="AA110" i="26"/>
  <c r="AA109" i="26"/>
  <c r="AA108" i="26"/>
  <c r="AA107" i="26"/>
  <c r="AA106" i="26"/>
  <c r="AA105" i="26"/>
  <c r="AA103" i="26"/>
  <c r="AA102" i="26"/>
  <c r="AA101" i="26"/>
  <c r="AA100" i="26"/>
  <c r="AA99" i="26"/>
  <c r="AA98" i="26"/>
  <c r="AA97" i="26"/>
  <c r="AA96" i="26"/>
  <c r="AA95" i="26"/>
  <c r="AA94" i="26"/>
  <c r="AA93" i="26"/>
  <c r="AA92" i="26"/>
  <c r="AA91" i="26"/>
  <c r="AA90" i="26"/>
  <c r="AA89" i="26"/>
  <c r="AA88" i="26"/>
  <c r="AA87" i="26"/>
  <c r="AA86" i="26"/>
  <c r="AA85" i="26"/>
  <c r="AA83" i="26"/>
  <c r="AA82" i="26"/>
  <c r="AA81" i="26"/>
  <c r="AA80" i="26"/>
  <c r="AA79" i="26"/>
  <c r="AA78" i="26"/>
  <c r="AA77" i="26"/>
  <c r="AA76" i="26"/>
  <c r="AA75" i="26"/>
  <c r="AA74" i="26"/>
  <c r="AA73" i="26"/>
  <c r="AA72" i="26"/>
  <c r="AA71" i="26"/>
  <c r="AA70" i="26"/>
  <c r="AA69" i="26"/>
  <c r="AA68" i="26"/>
  <c r="AA67" i="26"/>
  <c r="AA66" i="26"/>
  <c r="AA65" i="26"/>
  <c r="AA63" i="26"/>
  <c r="AA62" i="26"/>
  <c r="AA61" i="26"/>
  <c r="AA60" i="26"/>
  <c r="AA59" i="26"/>
  <c r="AA58" i="26"/>
  <c r="AA57" i="26"/>
  <c r="AA56" i="26"/>
  <c r="AA55" i="26"/>
  <c r="AA54" i="26"/>
  <c r="AA53" i="26"/>
  <c r="AA52" i="26"/>
  <c r="AA51" i="26"/>
  <c r="AA50" i="26"/>
  <c r="AA49" i="26"/>
  <c r="AA48" i="26"/>
  <c r="AA47" i="26"/>
  <c r="AA46" i="26"/>
  <c r="AA45" i="26"/>
  <c r="AA43" i="26"/>
  <c r="AA42" i="26"/>
  <c r="AA41" i="26"/>
  <c r="AA40" i="26"/>
  <c r="AA39" i="26"/>
  <c r="AA38" i="26"/>
  <c r="AA37" i="26"/>
  <c r="AA36" i="26"/>
  <c r="AA35" i="26"/>
  <c r="AA34" i="26"/>
  <c r="AA33" i="26"/>
  <c r="AA32" i="26"/>
  <c r="AA31" i="26"/>
  <c r="AA30" i="26"/>
  <c r="AA29" i="26"/>
  <c r="AA28" i="26"/>
  <c r="AA27" i="26"/>
  <c r="AA26" i="26"/>
  <c r="AA25" i="26"/>
  <c r="AA23" i="26"/>
  <c r="AA22" i="26"/>
  <c r="AA21" i="26"/>
  <c r="AA20" i="26"/>
  <c r="AA19" i="26"/>
  <c r="AA18" i="26"/>
  <c r="AA17" i="26"/>
  <c r="AA16" i="26"/>
  <c r="AA15" i="26"/>
  <c r="AA14" i="26"/>
  <c r="AA13" i="26"/>
  <c r="AA12" i="26"/>
  <c r="AA11" i="26"/>
  <c r="AA10" i="26"/>
  <c r="AA9" i="26"/>
  <c r="AA8" i="26"/>
  <c r="AA7" i="26"/>
  <c r="AA6" i="26"/>
  <c r="AA5" i="26"/>
  <c r="AB44" i="26" l="1"/>
  <c r="AB24" i="26"/>
  <c r="AB4" i="26"/>
  <c r="AA4" i="26"/>
  <c r="AA304" i="26"/>
  <c r="AA284" i="26"/>
  <c r="AA264" i="26"/>
  <c r="AA204" i="26"/>
  <c r="AA184" i="26"/>
  <c r="AA164" i="26"/>
  <c r="AA144" i="26"/>
  <c r="AA124" i="26"/>
  <c r="AA104" i="26"/>
  <c r="AA84" i="26"/>
  <c r="AA64" i="26"/>
  <c r="AA44" i="26"/>
  <c r="AA24" i="26"/>
  <c r="AC254" i="26" a="1"/>
  <c r="AC211" i="26" a="1"/>
  <c r="AD4" i="26" a="1"/>
  <c r="AC120" i="26" a="1"/>
  <c r="AC145" i="26" a="1"/>
  <c r="AD13" i="26" a="1"/>
  <c r="AC147" i="26" a="1"/>
  <c r="AC103" i="26" a="1"/>
  <c r="AC226" i="26" a="1"/>
  <c r="AC298" i="26" a="1"/>
  <c r="AC248" i="26" a="1"/>
  <c r="AC172" i="26" a="1"/>
  <c r="AC242" i="26" a="1"/>
  <c r="AC220" i="26" a="1"/>
  <c r="AC238" i="26" a="1"/>
  <c r="AC316" i="26" a="1"/>
  <c r="AC97" i="26" a="1"/>
  <c r="AC294" i="26" a="1"/>
  <c r="AC192" i="26" a="1"/>
  <c r="AD10" i="26" a="1"/>
  <c r="AC257" i="26" a="1"/>
  <c r="AC118" i="26" a="1"/>
  <c r="AC106" i="26" a="1"/>
  <c r="AC227" i="26" a="1"/>
  <c r="AC230" i="26" a="1"/>
  <c r="AC167" i="26" a="1"/>
  <c r="AD12" i="26" a="1"/>
  <c r="AC240" i="26" a="1"/>
  <c r="AC213" i="26" a="1"/>
  <c r="AC199" i="26" a="1"/>
  <c r="AC269" i="26" a="1"/>
  <c r="AC149" i="26" a="1"/>
  <c r="AC166" i="26" a="1"/>
  <c r="AC232" i="26" a="1"/>
  <c r="AC263" i="26" a="1"/>
  <c r="AC273" i="26" a="1"/>
  <c r="AC125" i="26" a="1"/>
  <c r="AC170" i="26" a="1"/>
  <c r="AC233" i="26" a="1"/>
  <c r="AC219" i="26" a="1"/>
  <c r="AC111" i="26" a="1"/>
  <c r="AC122" i="26" a="1"/>
  <c r="AC148" i="26" a="1"/>
  <c r="AC322" i="26" a="1"/>
  <c r="AC200" i="26" a="1"/>
  <c r="AD16" i="26" a="1"/>
  <c r="AC136" i="26" a="1"/>
  <c r="AC212" i="26" a="1"/>
  <c r="AC280" i="26" a="1"/>
  <c r="AC104" i="26" a="1"/>
  <c r="AC99" i="26" a="1"/>
  <c r="AC283" i="26" a="1"/>
  <c r="AC201" i="26" a="1"/>
  <c r="AC169" i="26" a="1"/>
  <c r="AC196" i="26" a="1"/>
  <c r="AC198" i="26" a="1"/>
  <c r="AC193" i="26" a="1"/>
  <c r="AC300" i="26" a="1"/>
  <c r="AC128" i="26" a="1"/>
  <c r="AC247" i="26" a="1"/>
  <c r="AC108" i="26" a="1"/>
  <c r="AD63" i="26" a="1"/>
  <c r="AC195" i="26" a="1"/>
  <c r="AC150" i="26" a="1"/>
  <c r="AC243" i="26" a="1"/>
  <c r="AC117" i="26" a="1"/>
  <c r="AC197" i="26" a="1"/>
  <c r="AC115" i="26" a="1"/>
  <c r="AC221" i="26" a="1"/>
  <c r="AC318" i="26" a="1"/>
  <c r="AC244" i="26" a="1"/>
  <c r="AC210" i="26" a="1"/>
  <c r="AC246" i="26" a="1"/>
  <c r="AC284" i="26" a="1"/>
  <c r="AC109" i="26" a="1"/>
  <c r="AC321" i="26" a="1"/>
  <c r="AC315" i="26" a="1"/>
  <c r="AD20" i="26" a="1"/>
  <c r="AD19" i="26" a="1"/>
  <c r="AD11" i="26" a="1"/>
  <c r="AC203" i="26" a="1"/>
  <c r="AC308" i="26" a="1"/>
  <c r="AD18" i="26" a="1"/>
  <c r="AC217" i="26" a="1"/>
  <c r="AC271" i="26" a="1"/>
  <c r="AC311" i="26" a="1"/>
  <c r="AC296" i="26" a="1"/>
  <c r="AC317" i="26" a="1"/>
  <c r="AC279" i="26" a="1"/>
  <c r="AC191" i="26" a="1"/>
  <c r="AC255" i="26" a="1"/>
  <c r="AC127" i="26" a="1"/>
  <c r="AC301" i="26" a="1"/>
  <c r="AC152" i="26" a="1"/>
  <c r="AC154" i="26" a="1"/>
  <c r="AC287" i="26" a="1"/>
  <c r="AC275" i="26" a="1"/>
  <c r="AC265" i="26" a="1"/>
  <c r="AC102" i="26" a="1"/>
  <c r="AD24" i="26" a="1"/>
  <c r="AC276" i="26" a="1"/>
  <c r="AC260" i="26" a="1"/>
  <c r="AC93" i="26" a="1"/>
  <c r="AC225" i="26" a="1"/>
  <c r="AC278" i="26" a="1"/>
  <c r="AC236" i="26" a="1"/>
  <c r="AC222" i="26" a="1"/>
  <c r="AC98" i="26" a="1"/>
  <c r="AC297" i="26" a="1"/>
  <c r="AC116" i="26" a="1"/>
  <c r="AD21" i="26" a="1"/>
  <c r="AC162" i="26" a="1"/>
  <c r="AC264" i="26" a="1"/>
  <c r="AC290" i="26" a="1"/>
  <c r="AC100" i="26" a="1"/>
  <c r="AC295" i="26" a="1"/>
  <c r="AC141" i="26" a="1"/>
  <c r="AC228" i="26" a="1"/>
  <c r="AD5" i="26" a="1"/>
  <c r="AC153" i="26" a="1"/>
  <c r="AC140" i="26" a="1"/>
  <c r="AD14" i="26" a="1"/>
  <c r="AC184" i="26" a="1"/>
  <c r="AC182" i="26" a="1"/>
  <c r="AC241" i="26" a="1"/>
  <c r="AC267" i="26" a="1"/>
  <c r="AC165" i="26" a="1"/>
  <c r="AC303" i="26" a="1"/>
  <c r="AC215" i="26" a="1"/>
  <c r="AC312" i="26" a="1"/>
  <c r="AC155" i="26" a="1"/>
  <c r="AC277" i="26" a="1"/>
  <c r="AC245" i="26" a="1"/>
  <c r="AC159" i="26" a="1"/>
  <c r="AC185" i="26" a="1"/>
  <c r="AC129" i="26" a="1"/>
  <c r="AC305" i="26" a="1"/>
  <c r="AD17" i="26" a="1"/>
  <c r="AC306" i="26" a="1"/>
  <c r="AC146" i="26" a="1"/>
  <c r="AC313" i="26" a="1"/>
  <c r="AC291" i="26" a="1"/>
  <c r="AC262" i="26" a="1"/>
  <c r="AC189" i="26" a="1"/>
  <c r="AC229" i="26" a="1"/>
  <c r="AC5" i="26" a="1"/>
  <c r="AD6" i="26" a="1"/>
  <c r="AC250" i="26" a="1"/>
  <c r="AC135" i="26" a="1"/>
  <c r="AC285" i="26" a="1"/>
  <c r="AC231" i="26" a="1"/>
  <c r="AC249" i="26" a="1"/>
  <c r="AC239" i="26" a="1"/>
  <c r="AC121" i="26" a="1"/>
  <c r="AC168" i="26" a="1"/>
  <c r="AC164" i="26" a="1"/>
  <c r="AC114" i="26" a="1"/>
  <c r="AC101" i="26" a="1"/>
  <c r="AC138" i="26" a="1"/>
  <c r="AC190" i="26" a="1"/>
  <c r="AC253" i="26" a="1"/>
  <c r="AC237" i="26" a="1"/>
  <c r="AC256" i="26" a="1"/>
  <c r="AC132" i="26" a="1"/>
  <c r="AC252" i="26" a="1"/>
  <c r="AC177" i="26" a="1"/>
  <c r="AC281" i="26" a="1"/>
  <c r="AC123" i="26" a="1"/>
  <c r="AC175" i="26" a="1"/>
  <c r="AC272" i="26" a="1"/>
  <c r="AC160" i="26" a="1"/>
  <c r="AC259" i="26" a="1"/>
  <c r="AC171" i="26" a="1"/>
  <c r="AC92" i="26" a="1"/>
  <c r="AC310" i="26" a="1"/>
  <c r="AC307" i="26" a="1"/>
  <c r="AD23" i="26" a="1"/>
  <c r="AC209" i="26" a="1"/>
  <c r="AC261" i="26" a="1"/>
  <c r="AC151" i="26" a="1"/>
  <c r="AC161" i="26" a="1"/>
  <c r="AC176" i="26" a="1"/>
  <c r="AC96" i="26" a="1"/>
  <c r="AC186" i="26" a="1"/>
  <c r="AC302" i="26" a="1"/>
  <c r="AC139" i="26" a="1"/>
  <c r="AC110" i="26" a="1"/>
  <c r="AC174" i="26" a="1"/>
  <c r="AC204" i="26" a="1"/>
  <c r="AC223" i="26" a="1"/>
  <c r="AC304" i="26" a="1"/>
  <c r="AC133" i="26" a="1"/>
  <c r="AC178" i="26" a="1"/>
  <c r="AC292" i="26" a="1"/>
  <c r="AC107" i="26" a="1"/>
  <c r="AC251" i="26" a="1"/>
  <c r="AC268" i="26" a="1"/>
  <c r="AC137" i="26" a="1"/>
  <c r="AC6" i="26" a="1"/>
  <c r="AC173" i="26" a="1"/>
  <c r="AC157" i="26" a="1"/>
  <c r="AC95" i="26" a="1"/>
  <c r="AC4" i="26"/>
  <c r="AC319" i="26" a="1"/>
  <c r="AC181" i="26" a="1"/>
  <c r="AC187" i="26" a="1"/>
  <c r="AC112" i="26" a="1"/>
  <c r="AC194" i="26" a="1"/>
  <c r="AC235" i="26" a="1"/>
  <c r="AC218" i="26" a="1"/>
  <c r="AC216" i="26" a="1"/>
  <c r="AC258" i="26" a="1"/>
  <c r="AC124" i="26" a="1"/>
  <c r="AC299" i="26" a="1"/>
  <c r="AC94" i="26" a="1"/>
  <c r="AC113" i="26" a="1"/>
  <c r="AD9" i="26" a="1"/>
  <c r="AC274" i="26" a="1"/>
  <c r="AC208" i="26" a="1"/>
  <c r="AC183" i="26" a="1"/>
  <c r="AC91" i="26" a="1"/>
  <c r="AD25" i="26" a="1"/>
  <c r="AC131" i="26" a="1"/>
  <c r="AC214" i="26" a="1"/>
  <c r="AC142" i="26" a="1"/>
  <c r="AC143" i="26" a="1"/>
  <c r="AC288" i="26" a="1"/>
  <c r="AC90" i="26" a="1"/>
  <c r="AC207" i="26" a="1"/>
  <c r="AC224" i="26" a="1"/>
  <c r="AD15" i="26" a="1"/>
  <c r="AC163" i="26" a="1"/>
  <c r="AC158" i="26" a="1"/>
  <c r="AC130" i="26" a="1"/>
  <c r="AC105" i="26" a="1"/>
  <c r="AC144" i="26" a="1"/>
  <c r="AC206" i="26" a="1"/>
  <c r="AC293" i="26" a="1"/>
  <c r="AC205" i="26" a="1"/>
  <c r="AC202" i="26" a="1"/>
  <c r="AC234" i="26" a="1"/>
  <c r="AC126" i="26" a="1"/>
  <c r="AD8" i="26" a="1"/>
  <c r="AC7" i="26" a="1"/>
  <c r="AC156" i="26" a="1"/>
  <c r="AC270" i="26" a="1"/>
  <c r="AC119" i="26" a="1"/>
  <c r="AC309" i="26" a="1"/>
  <c r="AC314" i="26" a="1"/>
  <c r="AC180" i="26" a="1"/>
  <c r="AC286" i="26" a="1"/>
  <c r="AC320" i="26" a="1"/>
  <c r="AC188" i="26" a="1"/>
  <c r="AD22" i="26" a="1"/>
  <c r="AC134" i="26" a="1"/>
  <c r="AC282" i="26" a="1"/>
  <c r="AC289" i="26" a="1"/>
  <c r="AC266" i="26" a="1"/>
  <c r="AC179" i="26" a="1"/>
  <c r="AD7" i="26" a="1"/>
  <c r="L69" i="30" l="1"/>
  <c r="AD20" i="26"/>
  <c r="L23" i="30" s="1"/>
  <c r="AD12" i="26"/>
  <c r="L15" i="30" s="1"/>
  <c r="N15" i="30" s="1"/>
  <c r="AD19" i="26"/>
  <c r="L22" i="30" s="1"/>
  <c r="AD11" i="26"/>
  <c r="L14" i="30" s="1"/>
  <c r="N14" i="30" s="1"/>
  <c r="AD18" i="26"/>
  <c r="L21" i="30" s="1"/>
  <c r="AD21" i="26"/>
  <c r="L24" i="30" s="1"/>
  <c r="AD10" i="26"/>
  <c r="L13" i="30" s="1"/>
  <c r="N13" i="30" s="1"/>
  <c r="AD13" i="26"/>
  <c r="L16" i="30" s="1"/>
  <c r="N16" i="30" s="1"/>
  <c r="AD25" i="26"/>
  <c r="L28" i="30" s="1"/>
  <c r="L28" i="31" s="1"/>
  <c r="N28" i="31" s="1"/>
  <c r="AD17" i="26"/>
  <c r="L20" i="30" s="1"/>
  <c r="AD9" i="26"/>
  <c r="L12" i="30" s="1"/>
  <c r="N12" i="30" s="1"/>
  <c r="AD24" i="26"/>
  <c r="L27" i="30" s="1"/>
  <c r="AD16" i="26"/>
  <c r="L19" i="30" s="1"/>
  <c r="AD8" i="26"/>
  <c r="L11" i="30" s="1"/>
  <c r="N11" i="30" s="1"/>
  <c r="AD15" i="26"/>
  <c r="L18" i="30" s="1"/>
  <c r="N18" i="30" s="1"/>
  <c r="AD63" i="26"/>
  <c r="L66" i="30" s="1"/>
  <c r="AD23" i="26"/>
  <c r="L26" i="30" s="1"/>
  <c r="AD7" i="26"/>
  <c r="L10" i="30" s="1"/>
  <c r="N10" i="30" s="1"/>
  <c r="AD22" i="26"/>
  <c r="L25" i="30" s="1"/>
  <c r="AD14" i="26"/>
  <c r="L17" i="30" s="1"/>
  <c r="N17" i="30" s="1"/>
  <c r="AD6" i="26"/>
  <c r="L9" i="30" s="1"/>
  <c r="N9" i="30" s="1"/>
  <c r="AD5" i="26"/>
  <c r="L8" i="30" s="1"/>
  <c r="N8" i="30" s="1"/>
  <c r="AD4" i="26"/>
  <c r="L7" i="30" s="1"/>
  <c r="AC277" i="26"/>
  <c r="L342" i="30" s="1"/>
  <c r="AC308" i="26"/>
  <c r="L373" i="30" s="1"/>
  <c r="AC212" i="26"/>
  <c r="L277" i="30" s="1"/>
  <c r="AC156" i="26"/>
  <c r="L221" i="30" s="1"/>
  <c r="AC148" i="26"/>
  <c r="L213" i="30" s="1"/>
  <c r="AC140" i="26"/>
  <c r="L205" i="30" s="1"/>
  <c r="AC132" i="26"/>
  <c r="L197" i="30" s="1"/>
  <c r="AC124" i="26"/>
  <c r="L189" i="30" s="1"/>
  <c r="AC116" i="26"/>
  <c r="L181" i="30" s="1"/>
  <c r="AC108" i="26"/>
  <c r="L173" i="30" s="1"/>
  <c r="AC100" i="26"/>
  <c r="L165" i="30" s="1"/>
  <c r="AC92" i="26"/>
  <c r="L157" i="30" s="1"/>
  <c r="AC188" i="26"/>
  <c r="L253" i="30" s="1"/>
  <c r="AC235" i="26"/>
  <c r="L300" i="30" s="1"/>
  <c r="AC203" i="26"/>
  <c r="L268" i="30" s="1"/>
  <c r="AC171" i="26"/>
  <c r="L236" i="30" s="1"/>
  <c r="AC139" i="26"/>
  <c r="L204" i="30" s="1"/>
  <c r="AC107" i="26"/>
  <c r="L172" i="30" s="1"/>
  <c r="AC317" i="26"/>
  <c r="L382" i="30" s="1"/>
  <c r="AC221" i="26"/>
  <c r="L286" i="30" s="1"/>
  <c r="AC276" i="26"/>
  <c r="L341" i="30" s="1"/>
  <c r="AC172" i="26"/>
  <c r="L237" i="30" s="1"/>
  <c r="AC267" i="26"/>
  <c r="L332" i="30" s="1"/>
  <c r="AC243" i="26"/>
  <c r="L308" i="30" s="1"/>
  <c r="AC227" i="26"/>
  <c r="L292" i="30" s="1"/>
  <c r="AC219" i="26"/>
  <c r="L284" i="30" s="1"/>
  <c r="AC211" i="26"/>
  <c r="L276" i="30" s="1"/>
  <c r="AC195" i="26"/>
  <c r="L260" i="30" s="1"/>
  <c r="AC187" i="26"/>
  <c r="L252" i="30" s="1"/>
  <c r="AC179" i="26"/>
  <c r="L244" i="30" s="1"/>
  <c r="AC163" i="26"/>
  <c r="L228" i="30" s="1"/>
  <c r="AC155" i="26"/>
  <c r="L220" i="30" s="1"/>
  <c r="AC147" i="26"/>
  <c r="L212" i="30" s="1"/>
  <c r="AC131" i="26"/>
  <c r="L196" i="30" s="1"/>
  <c r="AC123" i="26"/>
  <c r="L188" i="30" s="1"/>
  <c r="AC115" i="26"/>
  <c r="L180" i="30" s="1"/>
  <c r="AC99" i="26"/>
  <c r="L164" i="30" s="1"/>
  <c r="AC91" i="26"/>
  <c r="L156" i="30" s="1"/>
  <c r="AC293" i="26"/>
  <c r="L358" i="30" s="1"/>
  <c r="AC316" i="26"/>
  <c r="L381" i="30" s="1"/>
  <c r="AC228" i="26"/>
  <c r="L293" i="30" s="1"/>
  <c r="AC283" i="26"/>
  <c r="L348" i="30" s="1"/>
  <c r="AC251" i="26"/>
  <c r="L316" i="30" s="1"/>
  <c r="AC314" i="26"/>
  <c r="L379" i="30" s="1"/>
  <c r="AC298" i="26"/>
  <c r="L363" i="30" s="1"/>
  <c r="AC282" i="26"/>
  <c r="L347" i="30" s="1"/>
  <c r="AC266" i="26"/>
  <c r="L331" i="30" s="1"/>
  <c r="AC250" i="26"/>
  <c r="L315" i="30" s="1"/>
  <c r="AC234" i="26"/>
  <c r="L299" i="30" s="1"/>
  <c r="AC218" i="26"/>
  <c r="L283" i="30" s="1"/>
  <c r="AC202" i="26"/>
  <c r="L267" i="30" s="1"/>
  <c r="AC186" i="26"/>
  <c r="L251" i="30" s="1"/>
  <c r="AC170" i="26"/>
  <c r="L235" i="30" s="1"/>
  <c r="AC154" i="26"/>
  <c r="L219" i="30" s="1"/>
  <c r="AC138" i="26"/>
  <c r="L203" i="30" s="1"/>
  <c r="AC122" i="26"/>
  <c r="L187" i="30" s="1"/>
  <c r="AC114" i="26"/>
  <c r="L179" i="30" s="1"/>
  <c r="AC98" i="26"/>
  <c r="L163" i="30" s="1"/>
  <c r="AC229" i="26"/>
  <c r="L294" i="30" s="1"/>
  <c r="AC260" i="26"/>
  <c r="L325" i="30" s="1"/>
  <c r="AC307" i="26"/>
  <c r="L372" i="30" s="1"/>
  <c r="AC259" i="26"/>
  <c r="L324" i="30" s="1"/>
  <c r="AC322" i="26"/>
  <c r="L387" i="30" s="1"/>
  <c r="AC306" i="26"/>
  <c r="L371" i="30" s="1"/>
  <c r="AC290" i="26"/>
  <c r="L355" i="30" s="1"/>
  <c r="AC274" i="26"/>
  <c r="L339" i="30" s="1"/>
  <c r="AC258" i="26"/>
  <c r="L323" i="30" s="1"/>
  <c r="AC242" i="26"/>
  <c r="L307" i="30" s="1"/>
  <c r="AC226" i="26"/>
  <c r="L291" i="30" s="1"/>
  <c r="AC210" i="26"/>
  <c r="L275" i="30" s="1"/>
  <c r="AC194" i="26"/>
  <c r="L259" i="30" s="1"/>
  <c r="AC178" i="26"/>
  <c r="L243" i="30" s="1"/>
  <c r="AC162" i="26"/>
  <c r="L227" i="30" s="1"/>
  <c r="AC146" i="26"/>
  <c r="L211" i="30" s="1"/>
  <c r="AC130" i="26"/>
  <c r="L195" i="30" s="1"/>
  <c r="AC106" i="26"/>
  <c r="L171" i="30" s="1"/>
  <c r="AC90" i="26"/>
  <c r="L155" i="30" s="1"/>
  <c r="AC180" i="26"/>
  <c r="L245" i="30" s="1"/>
  <c r="AC217" i="26"/>
  <c r="L282" i="30" s="1"/>
  <c r="AC153" i="26"/>
  <c r="L218" i="30" s="1"/>
  <c r="AC129" i="26"/>
  <c r="L194" i="30" s="1"/>
  <c r="AC97" i="26"/>
  <c r="L162" i="30" s="1"/>
  <c r="AC261" i="26"/>
  <c r="L326" i="30" s="1"/>
  <c r="AC284" i="26"/>
  <c r="L349" i="30" s="1"/>
  <c r="AC196" i="26"/>
  <c r="L261" i="30" s="1"/>
  <c r="AC321" i="26"/>
  <c r="L386" i="30" s="1"/>
  <c r="AC265" i="26"/>
  <c r="L330" i="30" s="1"/>
  <c r="AC225" i="26"/>
  <c r="L290" i="30" s="1"/>
  <c r="AC193" i="26"/>
  <c r="L258" i="30" s="1"/>
  <c r="AC169" i="26"/>
  <c r="L234" i="30" s="1"/>
  <c r="AC161" i="26"/>
  <c r="L226" i="30" s="1"/>
  <c r="AC145" i="26"/>
  <c r="L210" i="30" s="1"/>
  <c r="AC137" i="26"/>
  <c r="L202" i="30" s="1"/>
  <c r="AC121" i="26"/>
  <c r="L186" i="30" s="1"/>
  <c r="AC113" i="26"/>
  <c r="L178" i="30" s="1"/>
  <c r="AC105" i="26"/>
  <c r="L170" i="30" s="1"/>
  <c r="AC253" i="26"/>
  <c r="L318" i="30" s="1"/>
  <c r="AC244" i="26"/>
  <c r="L309" i="30" s="1"/>
  <c r="AC305" i="26"/>
  <c r="L370" i="30" s="1"/>
  <c r="AC249" i="26"/>
  <c r="L314" i="30" s="1"/>
  <c r="AC209" i="26"/>
  <c r="L274" i="30" s="1"/>
  <c r="AC177" i="26"/>
  <c r="L242" i="30" s="1"/>
  <c r="AC312" i="26"/>
  <c r="L377" i="30" s="1"/>
  <c r="AC296" i="26"/>
  <c r="L361" i="30" s="1"/>
  <c r="AC280" i="26"/>
  <c r="L345" i="30" s="1"/>
  <c r="AC256" i="26"/>
  <c r="L321" i="30" s="1"/>
  <c r="AC240" i="26"/>
  <c r="L305" i="30" s="1"/>
  <c r="AC224" i="26"/>
  <c r="L289" i="30" s="1"/>
  <c r="AC200" i="26"/>
  <c r="L265" i="30" s="1"/>
  <c r="AC184" i="26"/>
  <c r="L249" i="30" s="1"/>
  <c r="AC168" i="26"/>
  <c r="L233" i="30" s="1"/>
  <c r="AC144" i="26"/>
  <c r="L209" i="30" s="1"/>
  <c r="AC128" i="26"/>
  <c r="L193" i="30" s="1"/>
  <c r="AC112" i="26"/>
  <c r="L177" i="30" s="1"/>
  <c r="AC309" i="26"/>
  <c r="L374" i="30" s="1"/>
  <c r="AC245" i="26"/>
  <c r="L310" i="30" s="1"/>
  <c r="AC292" i="26"/>
  <c r="L357" i="30" s="1"/>
  <c r="AC220" i="26"/>
  <c r="L285" i="30" s="1"/>
  <c r="AC299" i="26"/>
  <c r="L364" i="30" s="1"/>
  <c r="AC313" i="26"/>
  <c r="L378" i="30" s="1"/>
  <c r="AC257" i="26"/>
  <c r="L322" i="30" s="1"/>
  <c r="AC233" i="26"/>
  <c r="L298" i="30" s="1"/>
  <c r="AC201" i="26"/>
  <c r="L266" i="30" s="1"/>
  <c r="AC185" i="26"/>
  <c r="L250" i="30" s="1"/>
  <c r="AC320" i="26"/>
  <c r="L385" i="30" s="1"/>
  <c r="AC304" i="26"/>
  <c r="L369" i="30" s="1"/>
  <c r="AC288" i="26"/>
  <c r="L353" i="30" s="1"/>
  <c r="AC272" i="26"/>
  <c r="L337" i="30" s="1"/>
  <c r="AC264" i="26"/>
  <c r="L329" i="30" s="1"/>
  <c r="AC248" i="26"/>
  <c r="L313" i="30" s="1"/>
  <c r="AC232" i="26"/>
  <c r="L297" i="30" s="1"/>
  <c r="AC216" i="26"/>
  <c r="L281" i="30" s="1"/>
  <c r="AC208" i="26"/>
  <c r="L273" i="30" s="1"/>
  <c r="AC192" i="26"/>
  <c r="L257" i="30" s="1"/>
  <c r="AC176" i="26"/>
  <c r="L241" i="30" s="1"/>
  <c r="AC160" i="26"/>
  <c r="L225" i="30" s="1"/>
  <c r="AC152" i="26"/>
  <c r="L217" i="30" s="1"/>
  <c r="AC136" i="26"/>
  <c r="L201" i="30" s="1"/>
  <c r="AC120" i="26"/>
  <c r="L185" i="30" s="1"/>
  <c r="AC104" i="26"/>
  <c r="L169" i="30" s="1"/>
  <c r="AC96" i="26"/>
  <c r="L161" i="30" s="1"/>
  <c r="AC237" i="26"/>
  <c r="L302" i="30" s="1"/>
  <c r="AC252" i="26"/>
  <c r="L317" i="30" s="1"/>
  <c r="AC315" i="26"/>
  <c r="L380" i="30" s="1"/>
  <c r="AC297" i="26"/>
  <c r="L362" i="30" s="1"/>
  <c r="AC241" i="26"/>
  <c r="L306" i="30" s="1"/>
  <c r="AC311" i="26"/>
  <c r="L376" i="30" s="1"/>
  <c r="AC295" i="26"/>
  <c r="L360" i="30" s="1"/>
  <c r="AC279" i="26"/>
  <c r="L344" i="30" s="1"/>
  <c r="AC263" i="26"/>
  <c r="L328" i="30" s="1"/>
  <c r="AC247" i="26"/>
  <c r="L312" i="30" s="1"/>
  <c r="AC231" i="26"/>
  <c r="L296" i="30" s="1"/>
  <c r="AC215" i="26"/>
  <c r="L280" i="30" s="1"/>
  <c r="AC199" i="26"/>
  <c r="L264" i="30" s="1"/>
  <c r="AC183" i="26"/>
  <c r="L248" i="30" s="1"/>
  <c r="AC167" i="26"/>
  <c r="L232" i="30" s="1"/>
  <c r="AC151" i="26"/>
  <c r="L216" i="30" s="1"/>
  <c r="AC127" i="26"/>
  <c r="L192" i="30" s="1"/>
  <c r="AC111" i="26"/>
  <c r="L176" i="30" s="1"/>
  <c r="AC95" i="26"/>
  <c r="L160" i="30" s="1"/>
  <c r="AC7" i="26"/>
  <c r="L72" i="30" s="1"/>
  <c r="AC269" i="26"/>
  <c r="L334" i="30" s="1"/>
  <c r="AC300" i="26"/>
  <c r="L365" i="30" s="1"/>
  <c r="AC204" i="26"/>
  <c r="L269" i="30" s="1"/>
  <c r="AC275" i="26"/>
  <c r="L340" i="30" s="1"/>
  <c r="AC273" i="26"/>
  <c r="L338" i="30" s="1"/>
  <c r="AC319" i="26"/>
  <c r="L384" i="30" s="1"/>
  <c r="AC303" i="26"/>
  <c r="L368" i="30" s="1"/>
  <c r="AC287" i="26"/>
  <c r="L352" i="30" s="1"/>
  <c r="AC271" i="26"/>
  <c r="L336" i="30" s="1"/>
  <c r="AC255" i="26"/>
  <c r="L320" i="30" s="1"/>
  <c r="AC239" i="26"/>
  <c r="L304" i="30" s="1"/>
  <c r="AC223" i="26"/>
  <c r="L288" i="30" s="1"/>
  <c r="AC207" i="26"/>
  <c r="L272" i="30" s="1"/>
  <c r="AC191" i="26"/>
  <c r="L256" i="30" s="1"/>
  <c r="AC175" i="26"/>
  <c r="L240" i="30" s="1"/>
  <c r="AC159" i="26"/>
  <c r="L224" i="30" s="1"/>
  <c r="AC143" i="26"/>
  <c r="L208" i="30" s="1"/>
  <c r="AC135" i="26"/>
  <c r="L200" i="30" s="1"/>
  <c r="AC119" i="26"/>
  <c r="L184" i="30" s="1"/>
  <c r="AC103" i="26"/>
  <c r="L168" i="30" s="1"/>
  <c r="AC285" i="26"/>
  <c r="L350" i="30" s="1"/>
  <c r="AC236" i="26"/>
  <c r="L301" i="30" s="1"/>
  <c r="AC291" i="26"/>
  <c r="L356" i="30" s="1"/>
  <c r="AC281" i="26"/>
  <c r="L346" i="30" s="1"/>
  <c r="AC310" i="26"/>
  <c r="L375" i="30" s="1"/>
  <c r="AC294" i="26"/>
  <c r="L359" i="30" s="1"/>
  <c r="AC278" i="26"/>
  <c r="L343" i="30" s="1"/>
  <c r="AC262" i="26"/>
  <c r="L327" i="30" s="1"/>
  <c r="AC246" i="26"/>
  <c r="L311" i="30" s="1"/>
  <c r="AC230" i="26"/>
  <c r="L295" i="30" s="1"/>
  <c r="AC214" i="26"/>
  <c r="L279" i="30" s="1"/>
  <c r="AC198" i="26"/>
  <c r="L263" i="30" s="1"/>
  <c r="AC182" i="26"/>
  <c r="L247" i="30" s="1"/>
  <c r="AC166" i="26"/>
  <c r="L231" i="30" s="1"/>
  <c r="AC150" i="26"/>
  <c r="L215" i="30" s="1"/>
  <c r="AC134" i="26"/>
  <c r="L199" i="30" s="1"/>
  <c r="AC118" i="26"/>
  <c r="L183" i="30" s="1"/>
  <c r="AC102" i="26"/>
  <c r="L167" i="30" s="1"/>
  <c r="AC94" i="26"/>
  <c r="L159" i="30" s="1"/>
  <c r="AC6" i="26"/>
  <c r="L71" i="30" s="1"/>
  <c r="AC213" i="26"/>
  <c r="L278" i="30" s="1"/>
  <c r="AC268" i="26"/>
  <c r="L333" i="30" s="1"/>
  <c r="AC164" i="26"/>
  <c r="L229" i="30" s="1"/>
  <c r="AC289" i="26"/>
  <c r="L354" i="30" s="1"/>
  <c r="AC318" i="26"/>
  <c r="L383" i="30" s="1"/>
  <c r="AC302" i="26"/>
  <c r="L367" i="30" s="1"/>
  <c r="AC286" i="26"/>
  <c r="L351" i="30" s="1"/>
  <c r="AC270" i="26"/>
  <c r="L335" i="30" s="1"/>
  <c r="AC254" i="26"/>
  <c r="L319" i="30" s="1"/>
  <c r="AC238" i="26"/>
  <c r="L303" i="30" s="1"/>
  <c r="AC222" i="26"/>
  <c r="L287" i="30" s="1"/>
  <c r="AC206" i="26"/>
  <c r="L271" i="30" s="1"/>
  <c r="AC190" i="26"/>
  <c r="L255" i="30" s="1"/>
  <c r="AC174" i="26"/>
  <c r="L239" i="30" s="1"/>
  <c r="AC158" i="26"/>
  <c r="L223" i="30" s="1"/>
  <c r="AC142" i="26"/>
  <c r="L207" i="30" s="1"/>
  <c r="AC126" i="26"/>
  <c r="L191" i="30" s="1"/>
  <c r="AC110" i="26"/>
  <c r="L175" i="30" s="1"/>
  <c r="AC301" i="26"/>
  <c r="L366" i="30" s="1"/>
  <c r="AC205" i="26"/>
  <c r="L270" i="30" s="1"/>
  <c r="AC197" i="26"/>
  <c r="L262" i="30" s="1"/>
  <c r="AC189" i="26"/>
  <c r="L254" i="30" s="1"/>
  <c r="AC181" i="26"/>
  <c r="L246" i="30" s="1"/>
  <c r="AC173" i="26"/>
  <c r="L238" i="30" s="1"/>
  <c r="AC165" i="26"/>
  <c r="L230" i="30" s="1"/>
  <c r="AC157" i="26"/>
  <c r="L222" i="30" s="1"/>
  <c r="AC149" i="26"/>
  <c r="L214" i="30" s="1"/>
  <c r="AC141" i="26"/>
  <c r="L206" i="30" s="1"/>
  <c r="AC133" i="26"/>
  <c r="L198" i="30" s="1"/>
  <c r="AC125" i="26"/>
  <c r="L190" i="30" s="1"/>
  <c r="AC117" i="26"/>
  <c r="L182" i="30" s="1"/>
  <c r="AC109" i="26"/>
  <c r="L174" i="30" s="1"/>
  <c r="AC101" i="26"/>
  <c r="L166" i="30" s="1"/>
  <c r="AC93" i="26"/>
  <c r="L158" i="30" s="1"/>
  <c r="AC5" i="26"/>
  <c r="L70" i="30" s="1"/>
  <c r="AD53" i="26" a="1"/>
  <c r="AD39" i="26" a="1"/>
  <c r="AC21" i="26" a="1"/>
  <c r="AC66" i="26" a="1"/>
  <c r="AC40" i="26" a="1"/>
  <c r="AC23" i="26" a="1"/>
  <c r="AC70" i="26" a="1"/>
  <c r="AC16" i="26" a="1"/>
  <c r="AC11" i="26" a="1"/>
  <c r="AD52" i="26" a="1"/>
  <c r="AC36" i="26" a="1"/>
  <c r="AD58" i="26" a="1"/>
  <c r="AC69" i="26" a="1"/>
  <c r="AC68" i="26" a="1"/>
  <c r="AC22" i="26" a="1"/>
  <c r="AD51" i="26" a="1"/>
  <c r="AC52" i="26" a="1"/>
  <c r="AD31" i="26" a="1"/>
  <c r="AC10" i="26" a="1"/>
  <c r="AC20" i="26" a="1"/>
  <c r="AD61" i="26" a="1"/>
  <c r="AC89" i="26" a="1"/>
  <c r="AC9" i="26" a="1"/>
  <c r="AC53" i="26" a="1"/>
  <c r="AC13" i="26" a="1"/>
  <c r="AC33" i="26" a="1"/>
  <c r="AC42" i="26" a="1"/>
  <c r="AC49" i="26" a="1"/>
  <c r="AC56" i="26" a="1"/>
  <c r="AC87" i="26" a="1"/>
  <c r="AD40" i="26" a="1"/>
  <c r="AC65" i="26" a="1"/>
  <c r="AD46" i="26" a="1"/>
  <c r="AC60" i="26" a="1"/>
  <c r="AC37" i="26" a="1"/>
  <c r="AC32" i="26" a="1"/>
  <c r="AD56" i="26" a="1"/>
  <c r="AC15" i="26" a="1"/>
  <c r="AC43" i="26" a="1"/>
  <c r="AC18" i="26" a="1"/>
  <c r="AD60" i="26" a="1"/>
  <c r="AC27" i="26" a="1"/>
  <c r="AC76" i="26" a="1"/>
  <c r="AC51" i="26" a="1"/>
  <c r="AC81" i="26" a="1"/>
  <c r="AD59" i="26" a="1"/>
  <c r="AC79" i="26" a="1"/>
  <c r="AC25" i="26" a="1"/>
  <c r="AD42" i="26" a="1"/>
  <c r="AC44" i="26" a="1"/>
  <c r="AC45" i="26" a="1"/>
  <c r="AD26" i="26" a="1"/>
  <c r="AC74" i="26" a="1"/>
  <c r="AC46" i="26" a="1"/>
  <c r="AC57" i="26" a="1"/>
  <c r="AD48" i="26" a="1"/>
  <c r="AC82" i="26" a="1"/>
  <c r="AD57" i="26" a="1"/>
  <c r="AC34" i="26" a="1"/>
  <c r="AC54" i="26" a="1"/>
  <c r="AD47" i="26" a="1"/>
  <c r="AD62" i="26" a="1"/>
  <c r="AD32" i="26" a="1"/>
  <c r="AC85" i="26" a="1"/>
  <c r="AC67" i="26" a="1"/>
  <c r="AC55" i="26" a="1"/>
  <c r="AD38" i="26" a="1"/>
  <c r="AC59" i="26" a="1"/>
  <c r="AD44" i="26" a="1"/>
  <c r="AC72" i="26" a="1"/>
  <c r="AC80" i="26" a="1"/>
  <c r="AD34" i="26" a="1"/>
  <c r="AC19" i="26" a="1"/>
  <c r="AC86" i="26" a="1"/>
  <c r="AC78" i="26" a="1"/>
  <c r="AC88" i="26" a="1"/>
  <c r="AC77" i="26" a="1"/>
  <c r="AD33" i="26" a="1"/>
  <c r="AC47" i="26" a="1"/>
  <c r="AC24" i="26" a="1"/>
  <c r="AC29" i="26" a="1"/>
  <c r="AC30" i="26" a="1"/>
  <c r="AC48" i="26" a="1"/>
  <c r="AD54" i="26" a="1"/>
  <c r="AD55" i="26" a="1"/>
  <c r="AC8" i="26" a="1"/>
  <c r="AD29" i="26" a="1"/>
  <c r="AD49" i="26" a="1"/>
  <c r="AC73" i="26" a="1"/>
  <c r="AC17" i="26" a="1"/>
  <c r="AC61" i="26" a="1"/>
  <c r="AC58" i="26" a="1"/>
  <c r="AC39" i="26" a="1"/>
  <c r="AC35" i="26" a="1"/>
  <c r="AD36" i="26" a="1"/>
  <c r="AD28" i="26" a="1"/>
  <c r="AC12" i="26" a="1"/>
  <c r="AC14" i="26" a="1"/>
  <c r="AC50" i="26" a="1"/>
  <c r="AD43" i="26" a="1"/>
  <c r="AC26" i="26" a="1"/>
  <c r="AC63" i="26" a="1"/>
  <c r="AC31" i="26" a="1"/>
  <c r="AC64" i="26" a="1"/>
  <c r="AD27" i="26" a="1"/>
  <c r="AC83" i="26" a="1"/>
  <c r="AD35" i="26" a="1"/>
  <c r="AD50" i="26" a="1"/>
  <c r="AC75" i="26" a="1"/>
  <c r="AC84" i="26" a="1"/>
  <c r="AD41" i="26" a="1"/>
  <c r="AC41" i="26" a="1"/>
  <c r="AD37" i="26" a="1"/>
  <c r="AC28" i="26" a="1"/>
  <c r="AC38" i="26" a="1"/>
  <c r="AD45" i="26" a="1"/>
  <c r="AD30" i="26" a="1"/>
  <c r="AC62" i="26" a="1"/>
  <c r="AC71" i="26" a="1"/>
  <c r="AD48" i="26" l="1"/>
  <c r="L51" i="30" s="1"/>
  <c r="AD39" i="26"/>
  <c r="L42" i="30" s="1"/>
  <c r="AD52" i="26"/>
  <c r="L55" i="30" s="1"/>
  <c r="AC39" i="26"/>
  <c r="L104" i="30" s="1"/>
  <c r="L104" i="31" s="1"/>
  <c r="AC40" i="26"/>
  <c r="L105" i="30" s="1"/>
  <c r="N105" i="30" s="1"/>
  <c r="O105" i="30" s="1"/>
  <c r="AC74" i="26"/>
  <c r="L139" i="30" s="1"/>
  <c r="L139" i="31" s="1"/>
  <c r="AC81" i="26"/>
  <c r="L146" i="30" s="1"/>
  <c r="L146" i="31" s="1"/>
  <c r="AC68" i="26"/>
  <c r="L133" i="30" s="1"/>
  <c r="L133" i="31" s="1"/>
  <c r="AD42" i="26"/>
  <c r="L45" i="30" s="1"/>
  <c r="AD36" i="26"/>
  <c r="L39" i="30" s="1"/>
  <c r="N39" i="30" s="1"/>
  <c r="O39" i="30" s="1"/>
  <c r="AC42" i="26"/>
  <c r="L107" i="30" s="1"/>
  <c r="L107" i="31" s="1"/>
  <c r="AC80" i="26"/>
  <c r="L145" i="30" s="1"/>
  <c r="L145" i="31" s="1"/>
  <c r="AC13" i="26"/>
  <c r="L78" i="30" s="1"/>
  <c r="N78" i="30" s="1"/>
  <c r="O78" i="30" s="1"/>
  <c r="AC88" i="26"/>
  <c r="L153" i="30" s="1"/>
  <c r="L153" i="31" s="1"/>
  <c r="AC75" i="26"/>
  <c r="L140" i="30" s="1"/>
  <c r="L140" i="31" s="1"/>
  <c r="AD30" i="26"/>
  <c r="L33" i="30" s="1"/>
  <c r="AD41" i="26"/>
  <c r="L44" i="30" s="1"/>
  <c r="AC9" i="26"/>
  <c r="L74" i="30" s="1"/>
  <c r="AC77" i="26"/>
  <c r="L142" i="30" s="1"/>
  <c r="AC79" i="26"/>
  <c r="L144" i="30" s="1"/>
  <c r="AC55" i="26"/>
  <c r="L120" i="30" s="1"/>
  <c r="L120" i="31" s="1"/>
  <c r="AC49" i="26"/>
  <c r="L114" i="30" s="1"/>
  <c r="L114" i="31" s="1"/>
  <c r="AC50" i="26"/>
  <c r="L115" i="30" s="1"/>
  <c r="L115" i="31" s="1"/>
  <c r="AC44" i="26"/>
  <c r="L109" i="30" s="1"/>
  <c r="AC30" i="26"/>
  <c r="L95" i="30" s="1"/>
  <c r="N95" i="30" s="1"/>
  <c r="O95" i="30" s="1"/>
  <c r="AC27" i="26"/>
  <c r="L92" i="30" s="1"/>
  <c r="N92" i="30" s="1"/>
  <c r="O92" i="30" s="1"/>
  <c r="AC8" i="26"/>
  <c r="L73" i="30" s="1"/>
  <c r="AD47" i="26"/>
  <c r="L50" i="30" s="1"/>
  <c r="AD32" i="26"/>
  <c r="L35" i="30" s="1"/>
  <c r="N35" i="30" s="1"/>
  <c r="O35" i="30" s="1"/>
  <c r="AD60" i="26"/>
  <c r="L63" i="30" s="1"/>
  <c r="L63" i="31" s="1"/>
  <c r="N63" i="31" s="1"/>
  <c r="AD26" i="26"/>
  <c r="L29" i="30" s="1"/>
  <c r="L29" i="31" s="1"/>
  <c r="N29" i="31" s="1"/>
  <c r="AC56" i="26"/>
  <c r="L121" i="30" s="1"/>
  <c r="L121" i="31" s="1"/>
  <c r="AC59" i="26"/>
  <c r="L124" i="30" s="1"/>
  <c r="AC21" i="26"/>
  <c r="L86" i="30" s="1"/>
  <c r="L86" i="31" s="1"/>
  <c r="AC83" i="26"/>
  <c r="L148" i="30" s="1"/>
  <c r="L148" i="31" s="1"/>
  <c r="AC73" i="26"/>
  <c r="L138" i="30" s="1"/>
  <c r="L138" i="31" s="1"/>
  <c r="AD38" i="26"/>
  <c r="L41" i="30" s="1"/>
  <c r="N41" i="30" s="1"/>
  <c r="O41" i="30" s="1"/>
  <c r="AD35" i="26"/>
  <c r="L38" i="30" s="1"/>
  <c r="AC38" i="26"/>
  <c r="L103" i="30" s="1"/>
  <c r="N103" i="30" s="1"/>
  <c r="O103" i="30" s="1"/>
  <c r="AC17" i="26"/>
  <c r="L82" i="30" s="1"/>
  <c r="N82" i="30" s="1"/>
  <c r="O82" i="30" s="1"/>
  <c r="AC19" i="26"/>
  <c r="L84" i="30" s="1"/>
  <c r="N84" i="30" s="1"/>
  <c r="O84" i="30" s="1"/>
  <c r="AC12" i="26"/>
  <c r="L77" i="30" s="1"/>
  <c r="N77" i="30" s="1"/>
  <c r="O77" i="30" s="1"/>
  <c r="AC69" i="26"/>
  <c r="L134" i="30" s="1"/>
  <c r="L134" i="31" s="1"/>
  <c r="AD55" i="26"/>
  <c r="L58" i="30" s="1"/>
  <c r="AD56" i="26"/>
  <c r="L59" i="30" s="1"/>
  <c r="N59" i="30" s="1"/>
  <c r="O59" i="30" s="1"/>
  <c r="AC87" i="26"/>
  <c r="L152" i="30" s="1"/>
  <c r="L152" i="31" s="1"/>
  <c r="AC32" i="26"/>
  <c r="L97" i="30" s="1"/>
  <c r="N97" i="30" s="1"/>
  <c r="O97" i="30" s="1"/>
  <c r="AC34" i="26"/>
  <c r="L99" i="30" s="1"/>
  <c r="L99" i="31" s="1"/>
  <c r="AC29" i="26"/>
  <c r="L94" i="30" s="1"/>
  <c r="N94" i="30" s="1"/>
  <c r="O94" i="30" s="1"/>
  <c r="AC52" i="26"/>
  <c r="L117" i="30" s="1"/>
  <c r="L117" i="31" s="1"/>
  <c r="AD49" i="26"/>
  <c r="L52" i="30" s="1"/>
  <c r="AD43" i="26"/>
  <c r="L46" i="30" s="1"/>
  <c r="AC76" i="26"/>
  <c r="L141" i="30" s="1"/>
  <c r="L141" i="31" s="1"/>
  <c r="AC47" i="26"/>
  <c r="L112" i="30" s="1"/>
  <c r="L112" i="31" s="1"/>
  <c r="AC66" i="26"/>
  <c r="L131" i="30" s="1"/>
  <c r="L131" i="31" s="1"/>
  <c r="AC31" i="26"/>
  <c r="L96" i="30" s="1"/>
  <c r="L96" i="31" s="1"/>
  <c r="AC51" i="26"/>
  <c r="L116" i="30" s="1"/>
  <c r="L116" i="31" s="1"/>
  <c r="AD54" i="26"/>
  <c r="L57" i="30" s="1"/>
  <c r="N57" i="30" s="1"/>
  <c r="O57" i="30" s="1"/>
  <c r="AD50" i="26"/>
  <c r="L53" i="30" s="1"/>
  <c r="AC26" i="26"/>
  <c r="L91" i="30" s="1"/>
  <c r="L91" i="31" s="1"/>
  <c r="AC61" i="26"/>
  <c r="L126" i="30" s="1"/>
  <c r="N126" i="30" s="1"/>
  <c r="O126" i="30" s="1"/>
  <c r="AC43" i="26"/>
  <c r="L108" i="30" s="1"/>
  <c r="L108" i="31" s="1"/>
  <c r="AC63" i="26"/>
  <c r="L128" i="30" s="1"/>
  <c r="L128" i="31" s="1"/>
  <c r="AC41" i="26"/>
  <c r="L106" i="30" s="1"/>
  <c r="N106" i="30" s="1"/>
  <c r="O106" i="30" s="1"/>
  <c r="AD53" i="26"/>
  <c r="L56" i="30" s="1"/>
  <c r="AD34" i="26"/>
  <c r="L37" i="30" s="1"/>
  <c r="AD31" i="26"/>
  <c r="L34" i="30" s="1"/>
  <c r="AC62" i="26"/>
  <c r="L127" i="30" s="1"/>
  <c r="L127" i="31" s="1"/>
  <c r="AC28" i="26"/>
  <c r="L93" i="30" s="1"/>
  <c r="N93" i="30" s="1"/>
  <c r="O93" i="30" s="1"/>
  <c r="AC23" i="26"/>
  <c r="L88" i="30" s="1"/>
  <c r="L88" i="31" s="1"/>
  <c r="AC84" i="26"/>
  <c r="L149" i="30" s="1"/>
  <c r="N149" i="30" s="1"/>
  <c r="O149" i="30" s="1"/>
  <c r="AC25" i="26"/>
  <c r="L90" i="30" s="1"/>
  <c r="L90" i="31" s="1"/>
  <c r="AD29" i="26"/>
  <c r="L32" i="30" s="1"/>
  <c r="AD28" i="26"/>
  <c r="L31" i="30" s="1"/>
  <c r="L31" i="31" s="1"/>
  <c r="N31" i="31" s="1"/>
  <c r="AD44" i="26"/>
  <c r="L47" i="30" s="1"/>
  <c r="AC48" i="26"/>
  <c r="L113" i="30" s="1"/>
  <c r="AC35" i="26"/>
  <c r="L100" i="30" s="1"/>
  <c r="L100" i="31" s="1"/>
  <c r="AC22" i="26"/>
  <c r="L87" i="30" s="1"/>
  <c r="N87" i="30" s="1"/>
  <c r="O87" i="30" s="1"/>
  <c r="AC11" i="26"/>
  <c r="L76" i="30" s="1"/>
  <c r="AC58" i="26"/>
  <c r="L123" i="30" s="1"/>
  <c r="N123" i="30" s="1"/>
  <c r="O123" i="30" s="1"/>
  <c r="AD58" i="26"/>
  <c r="L61" i="30" s="1"/>
  <c r="AD27" i="26"/>
  <c r="L30" i="30" s="1"/>
  <c r="AD59" i="26"/>
  <c r="L62" i="30" s="1"/>
  <c r="AC14" i="26"/>
  <c r="L79" i="30" s="1"/>
  <c r="L79" i="31" s="1"/>
  <c r="AC65" i="26"/>
  <c r="L130" i="30" s="1"/>
  <c r="N130" i="30" s="1"/>
  <c r="O130" i="30" s="1"/>
  <c r="AC64" i="26"/>
  <c r="L129" i="30" s="1"/>
  <c r="AC57" i="26"/>
  <c r="L122" i="30" s="1"/>
  <c r="L122" i="31" s="1"/>
  <c r="AC71" i="26"/>
  <c r="L136" i="30" s="1"/>
  <c r="L136" i="31" s="1"/>
  <c r="AD46" i="26"/>
  <c r="L49" i="30" s="1"/>
  <c r="AD62" i="26"/>
  <c r="L65" i="30" s="1"/>
  <c r="L65" i="31" s="1"/>
  <c r="AD57" i="26"/>
  <c r="L60" i="30" s="1"/>
  <c r="AC86" i="26"/>
  <c r="L151" i="30" s="1"/>
  <c r="N151" i="30" s="1"/>
  <c r="O151" i="30" s="1"/>
  <c r="AC24" i="26"/>
  <c r="L89" i="30" s="1"/>
  <c r="N89" i="30" s="1"/>
  <c r="O89" i="30" s="1"/>
  <c r="AC67" i="26"/>
  <c r="L132" i="30" s="1"/>
  <c r="L132" i="31" s="1"/>
  <c r="AC37" i="26"/>
  <c r="L102" i="30" s="1"/>
  <c r="N102" i="30" s="1"/>
  <c r="O102" i="30" s="1"/>
  <c r="AC53" i="26"/>
  <c r="L118" i="30" s="1"/>
  <c r="L118" i="31" s="1"/>
  <c r="AD37" i="26"/>
  <c r="L40" i="30" s="1"/>
  <c r="AD40" i="26"/>
  <c r="L43" i="30" s="1"/>
  <c r="AD61" i="26"/>
  <c r="L64" i="30" s="1"/>
  <c r="L64" i="31" s="1"/>
  <c r="AC60" i="26"/>
  <c r="L125" i="30" s="1"/>
  <c r="L125" i="31" s="1"/>
  <c r="AC70" i="26"/>
  <c r="L135" i="30" s="1"/>
  <c r="L135" i="31" s="1"/>
  <c r="AC18" i="26"/>
  <c r="L83" i="30" s="1"/>
  <c r="N83" i="30" s="1"/>
  <c r="O83" i="30" s="1"/>
  <c r="AC46" i="26"/>
  <c r="L111" i="30" s="1"/>
  <c r="N111" i="30" s="1"/>
  <c r="O111" i="30" s="1"/>
  <c r="AC36" i="26"/>
  <c r="L101" i="30" s="1"/>
  <c r="L101" i="31" s="1"/>
  <c r="AD33" i="26"/>
  <c r="L36" i="30" s="1"/>
  <c r="AD51" i="26"/>
  <c r="L54" i="30" s="1"/>
  <c r="N54" i="30" s="1"/>
  <c r="O54" i="30" s="1"/>
  <c r="AC54" i="26"/>
  <c r="L119" i="30" s="1"/>
  <c r="AC10" i="26"/>
  <c r="L75" i="30" s="1"/>
  <c r="N75" i="30" s="1"/>
  <c r="O75" i="30" s="1"/>
  <c r="AC45" i="26"/>
  <c r="L110" i="30" s="1"/>
  <c r="N110" i="30" s="1"/>
  <c r="O110" i="30" s="1"/>
  <c r="AC78" i="26"/>
  <c r="L143" i="30" s="1"/>
  <c r="L143" i="31" s="1"/>
  <c r="AC15" i="26"/>
  <c r="L80" i="30" s="1"/>
  <c r="N80" i="30" s="1"/>
  <c r="O80" i="30" s="1"/>
  <c r="AC82" i="26"/>
  <c r="L147" i="30" s="1"/>
  <c r="L147" i="31" s="1"/>
  <c r="AD45" i="26"/>
  <c r="L48" i="30" s="1"/>
  <c r="AC89" i="26"/>
  <c r="L154" i="30" s="1"/>
  <c r="AC72" i="26"/>
  <c r="L137" i="30" s="1"/>
  <c r="L137" i="31" s="1"/>
  <c r="AC20" i="26"/>
  <c r="L85" i="30" s="1"/>
  <c r="L85" i="31" s="1"/>
  <c r="AC16" i="26"/>
  <c r="L81" i="30" s="1"/>
  <c r="L81" i="31" s="1"/>
  <c r="AC85" i="26"/>
  <c r="L150" i="30" s="1"/>
  <c r="L150" i="31" s="1"/>
  <c r="AC33" i="26"/>
  <c r="L98" i="30" s="1"/>
  <c r="N98" i="30" s="1"/>
  <c r="O98" i="30" s="1"/>
  <c r="BR101" i="25"/>
  <c r="BR97" i="25"/>
  <c r="BR93" i="25"/>
  <c r="BR102" i="25"/>
  <c r="BR98" i="25"/>
  <c r="BR94" i="25"/>
  <c r="BR90" i="25"/>
  <c r="BR95" i="25"/>
  <c r="BR103" i="25"/>
  <c r="BR99" i="25"/>
  <c r="BR92" i="25"/>
  <c r="BR96" i="25"/>
  <c r="BR100" i="25"/>
  <c r="BR46" i="25"/>
  <c r="BR51" i="25"/>
  <c r="BR48" i="25"/>
  <c r="BR47" i="25"/>
  <c r="BE103" i="25"/>
  <c r="BE100" i="25"/>
  <c r="BE97" i="25"/>
  <c r="BE95" i="25"/>
  <c r="BE92" i="25"/>
  <c r="BE99" i="25"/>
  <c r="BE96" i="25"/>
  <c r="BE94" i="25"/>
  <c r="BE98" i="25"/>
  <c r="BE93" i="25"/>
  <c r="BE90" i="25"/>
  <c r="C5" i="42"/>
  <c r="C6" i="42"/>
  <c r="C7" i="42"/>
  <c r="C8" i="42"/>
  <c r="C25" i="42"/>
  <c r="C26" i="42"/>
  <c r="C27" i="42"/>
  <c r="C28" i="42"/>
  <c r="C29" i="42"/>
  <c r="C46" i="42"/>
  <c r="C47" i="42"/>
  <c r="O17" i="30"/>
  <c r="O15" i="30"/>
  <c r="O9" i="30"/>
  <c r="O8" i="30"/>
  <c r="O11" i="30"/>
  <c r="O12" i="30"/>
  <c r="O10" i="30"/>
  <c r="O14" i="30"/>
  <c r="O18" i="30"/>
  <c r="O16" i="30"/>
  <c r="O13" i="30"/>
  <c r="L222" i="31"/>
  <c r="L207" i="31"/>
  <c r="N71" i="30"/>
  <c r="O71" i="30" s="1"/>
  <c r="L71" i="31"/>
  <c r="L327" i="31"/>
  <c r="L200" i="31"/>
  <c r="L365" i="31"/>
  <c r="L312" i="31"/>
  <c r="L161" i="31"/>
  <c r="L385" i="31"/>
  <c r="L177" i="31"/>
  <c r="L234" i="31"/>
  <c r="L245" i="31"/>
  <c r="L323" i="31"/>
  <c r="L187" i="31"/>
  <c r="L381" i="31"/>
  <c r="L228" i="31"/>
  <c r="L172" i="31"/>
  <c r="L157" i="31"/>
  <c r="N86" i="30"/>
  <c r="O86" i="30" s="1"/>
  <c r="L214" i="31"/>
  <c r="L278" i="31"/>
  <c r="L184" i="31"/>
  <c r="L269" i="31"/>
  <c r="L296" i="31"/>
  <c r="L369" i="31"/>
  <c r="L282" i="31"/>
  <c r="L230" i="31"/>
  <c r="L343" i="31"/>
  <c r="L328" i="31"/>
  <c r="L193" i="31"/>
  <c r="L258" i="31"/>
  <c r="L339" i="31"/>
  <c r="L204" i="31"/>
  <c r="L359" i="31"/>
  <c r="L224" i="31"/>
  <c r="N72" i="30"/>
  <c r="O72" i="30" s="1"/>
  <c r="L72" i="31"/>
  <c r="L344" i="31"/>
  <c r="L185" i="31"/>
  <c r="L266" i="31"/>
  <c r="L209" i="31"/>
  <c r="L318" i="31"/>
  <c r="L290" i="31"/>
  <c r="L355" i="31"/>
  <c r="L219" i="31"/>
  <c r="L252" i="31"/>
  <c r="L236" i="31"/>
  <c r="L173" i="31"/>
  <c r="L311" i="31"/>
  <c r="L370" i="31"/>
  <c r="L226" i="31"/>
  <c r="L307" i="31"/>
  <c r="L179" i="31"/>
  <c r="L293" i="31"/>
  <c r="L220" i="31"/>
  <c r="L334" i="31"/>
  <c r="L250" i="31"/>
  <c r="L203" i="31"/>
  <c r="L244" i="31"/>
  <c r="L238" i="31"/>
  <c r="L239" i="31"/>
  <c r="L246" i="31"/>
  <c r="L255" i="31"/>
  <c r="L375" i="31"/>
  <c r="L240" i="31"/>
  <c r="N96" i="30"/>
  <c r="O96" i="30" s="1"/>
  <c r="L360" i="31"/>
  <c r="L201" i="31"/>
  <c r="L298" i="31"/>
  <c r="L233" i="31"/>
  <c r="L330" i="31"/>
  <c r="N107" i="30"/>
  <c r="O107" i="30" s="1"/>
  <c r="L371" i="31"/>
  <c r="L235" i="31"/>
  <c r="L260" i="31"/>
  <c r="L268" i="31"/>
  <c r="L181" i="31"/>
  <c r="L182" i="31"/>
  <c r="L119" i="31"/>
  <c r="L383" i="31"/>
  <c r="L368" i="31"/>
  <c r="L232" i="31"/>
  <c r="L313" i="31"/>
  <c r="L377" i="31"/>
  <c r="L178" i="31"/>
  <c r="L190" i="31"/>
  <c r="L248" i="31"/>
  <c r="L329" i="31"/>
  <c r="L242" i="31"/>
  <c r="L379" i="31"/>
  <c r="L382" i="31"/>
  <c r="L198" i="31"/>
  <c r="L264" i="31"/>
  <c r="L194" i="31"/>
  <c r="L196" i="31"/>
  <c r="L206" i="31"/>
  <c r="L295" i="31"/>
  <c r="L280" i="31"/>
  <c r="L129" i="31"/>
  <c r="L353" i="31"/>
  <c r="L314" i="31"/>
  <c r="L210" i="31"/>
  <c r="L218" i="31"/>
  <c r="L291" i="31"/>
  <c r="L163" i="31"/>
  <c r="L348" i="31"/>
  <c r="L212" i="31"/>
  <c r="L191" i="31"/>
  <c r="L223" i="31"/>
  <c r="L208" i="31"/>
  <c r="L169" i="31"/>
  <c r="L309" i="31"/>
  <c r="L358" i="31"/>
  <c r="L165" i="31"/>
  <c r="L254" i="31"/>
  <c r="L271" i="31"/>
  <c r="L346" i="31"/>
  <c r="L256" i="31"/>
  <c r="L376" i="31"/>
  <c r="L217" i="31"/>
  <c r="L322" i="31"/>
  <c r="L249" i="31"/>
  <c r="N90" i="30"/>
  <c r="O90" i="30" s="1"/>
  <c r="L386" i="31"/>
  <c r="L387" i="31"/>
  <c r="L251" i="31"/>
  <c r="L276" i="31"/>
  <c r="L300" i="31"/>
  <c r="L189" i="31"/>
  <c r="L340" i="31"/>
  <c r="L262" i="31"/>
  <c r="L287" i="31"/>
  <c r="L159" i="31"/>
  <c r="L356" i="31"/>
  <c r="L272" i="31"/>
  <c r="L306" i="31"/>
  <c r="L225" i="31"/>
  <c r="L378" i="31"/>
  <c r="L265" i="31"/>
  <c r="L261" i="31"/>
  <c r="L324" i="31"/>
  <c r="L267" i="31"/>
  <c r="L253" i="31"/>
  <c r="L270" i="31"/>
  <c r="L167" i="31"/>
  <c r="L144" i="31"/>
  <c r="L241" i="31"/>
  <c r="L364" i="31"/>
  <c r="L289" i="31"/>
  <c r="L349" i="31"/>
  <c r="L372" i="31"/>
  <c r="L124" i="31"/>
  <c r="L292" i="31"/>
  <c r="L205" i="31"/>
  <c r="L366" i="31"/>
  <c r="L319" i="31"/>
  <c r="L350" i="31"/>
  <c r="L304" i="31"/>
  <c r="L380" i="31"/>
  <c r="L257" i="31"/>
  <c r="L305" i="31"/>
  <c r="L326" i="31"/>
  <c r="N79" i="30"/>
  <c r="O79" i="30" s="1"/>
  <c r="L335" i="31"/>
  <c r="L199" i="31"/>
  <c r="L320" i="31"/>
  <c r="L176" i="31"/>
  <c r="L317" i="31"/>
  <c r="L273" i="31"/>
  <c r="L357" i="31"/>
  <c r="L321" i="31"/>
  <c r="N74" i="30"/>
  <c r="O74" i="30" s="1"/>
  <c r="L74" i="31"/>
  <c r="L195" i="31"/>
  <c r="L294" i="31"/>
  <c r="L315" i="31"/>
  <c r="L332" i="31"/>
  <c r="L221" i="31"/>
  <c r="L247" i="31"/>
  <c r="N73" i="30"/>
  <c r="O73" i="30" s="1"/>
  <c r="L73" i="31"/>
  <c r="L243" i="31"/>
  <c r="L363" i="31"/>
  <c r="L180" i="31"/>
  <c r="L286" i="31"/>
  <c r="L342" i="31"/>
  <c r="L354" i="31"/>
  <c r="L263" i="31"/>
  <c r="L384" i="31"/>
  <c r="L186" i="31"/>
  <c r="L162" i="31"/>
  <c r="L259" i="31"/>
  <c r="L188" i="31"/>
  <c r="N70" i="30"/>
  <c r="O70" i="30" s="1"/>
  <c r="L70" i="31"/>
  <c r="L229" i="31"/>
  <c r="L279" i="31"/>
  <c r="L338" i="31"/>
  <c r="L113" i="31"/>
  <c r="L337" i="31"/>
  <c r="L274" i="31"/>
  <c r="L202" i="31"/>
  <c r="L275" i="31"/>
  <c r="L316" i="31"/>
  <c r="L175" i="31"/>
  <c r="L333" i="31"/>
  <c r="L168" i="31"/>
  <c r="L284" i="31"/>
  <c r="L197" i="31"/>
  <c r="L142" i="31"/>
  <c r="L303" i="31"/>
  <c r="L301" i="31"/>
  <c r="L288" i="31"/>
  <c r="L362" i="31"/>
  <c r="L155" i="31"/>
  <c r="L283" i="31"/>
  <c r="L183" i="31"/>
  <c r="L160" i="31"/>
  <c r="L285" i="31"/>
  <c r="L171" i="31"/>
  <c r="L325" i="31"/>
  <c r="L299" i="31"/>
  <c r="L308" i="31"/>
  <c r="L213" i="31"/>
  <c r="L158" i="31"/>
  <c r="L351" i="31"/>
  <c r="L215" i="31"/>
  <c r="N88" i="30"/>
  <c r="O88" i="30" s="1"/>
  <c r="L336" i="31"/>
  <c r="L192" i="31"/>
  <c r="L302" i="31"/>
  <c r="L281" i="31"/>
  <c r="L310" i="31"/>
  <c r="L345" i="31"/>
  <c r="L154" i="31"/>
  <c r="L211" i="31"/>
  <c r="L331" i="31"/>
  <c r="L156" i="31"/>
  <c r="L237" i="31"/>
  <c r="L277" i="31"/>
  <c r="L166" i="31"/>
  <c r="L174" i="31"/>
  <c r="L367" i="31"/>
  <c r="L231" i="31"/>
  <c r="L352" i="31"/>
  <c r="L216" i="31"/>
  <c r="L297" i="31"/>
  <c r="L374" i="31"/>
  <c r="L361" i="31"/>
  <c r="L170" i="31"/>
  <c r="L227" i="31"/>
  <c r="L347" i="31"/>
  <c r="L164" i="31"/>
  <c r="L341" i="31"/>
  <c r="N109" i="30"/>
  <c r="O109" i="30" s="1"/>
  <c r="L109" i="31"/>
  <c r="L373" i="31"/>
  <c r="N69" i="30"/>
  <c r="C70" i="42" s="1"/>
  <c r="L69" i="31"/>
  <c r="N66" i="30"/>
  <c r="O66" i="30" s="1"/>
  <c r="L66" i="31"/>
  <c r="N64" i="30"/>
  <c r="O64" i="30" s="1"/>
  <c r="N216" i="30"/>
  <c r="O216" i="30" s="1"/>
  <c r="N214" i="30"/>
  <c r="O214" i="30" s="1"/>
  <c r="N191" i="30"/>
  <c r="O191" i="30" s="1"/>
  <c r="N278" i="30"/>
  <c r="O278" i="30" s="1"/>
  <c r="N311" i="30"/>
  <c r="O311" i="30" s="1"/>
  <c r="N184" i="30"/>
  <c r="O184" i="30" s="1"/>
  <c r="N269" i="30"/>
  <c r="O269" i="30" s="1"/>
  <c r="N296" i="30"/>
  <c r="O296" i="30" s="1"/>
  <c r="N369" i="30"/>
  <c r="O369" i="30" s="1"/>
  <c r="N370" i="30"/>
  <c r="O370" i="30" s="1"/>
  <c r="N226" i="30"/>
  <c r="O226" i="30" s="1"/>
  <c r="N282" i="30"/>
  <c r="O282" i="30" s="1"/>
  <c r="N307" i="30"/>
  <c r="O307" i="30" s="1"/>
  <c r="N179" i="30"/>
  <c r="O179" i="30" s="1"/>
  <c r="N293" i="30"/>
  <c r="O293" i="30" s="1"/>
  <c r="N220" i="30"/>
  <c r="O220" i="30" s="1"/>
  <c r="N158" i="30"/>
  <c r="O158" i="30" s="1"/>
  <c r="N206" i="30"/>
  <c r="O206" i="30" s="1"/>
  <c r="N175" i="30"/>
  <c r="O175" i="30" s="1"/>
  <c r="N333" i="30"/>
  <c r="O333" i="30" s="1"/>
  <c r="N295" i="30"/>
  <c r="O295" i="30" s="1"/>
  <c r="N168" i="30"/>
  <c r="O168" i="30" s="1"/>
  <c r="N340" i="30"/>
  <c r="O340" i="30" s="1"/>
  <c r="N280" i="30"/>
  <c r="O280" i="30" s="1"/>
  <c r="N129" i="30"/>
  <c r="O129" i="30" s="1"/>
  <c r="N353" i="30"/>
  <c r="O353" i="30" s="1"/>
  <c r="N137" i="30"/>
  <c r="O137" i="30" s="1"/>
  <c r="N314" i="30"/>
  <c r="O314" i="30" s="1"/>
  <c r="N210" i="30"/>
  <c r="O210" i="30" s="1"/>
  <c r="N218" i="30"/>
  <c r="O218" i="30" s="1"/>
  <c r="N291" i="30"/>
  <c r="O291" i="30" s="1"/>
  <c r="N163" i="30"/>
  <c r="O163" i="30" s="1"/>
  <c r="N348" i="30"/>
  <c r="O348" i="30" s="1"/>
  <c r="N212" i="30"/>
  <c r="O212" i="30" s="1"/>
  <c r="N222" i="30"/>
  <c r="O222" i="30" s="1"/>
  <c r="N207" i="30"/>
  <c r="O207" i="30" s="1"/>
  <c r="N327" i="30"/>
  <c r="O327" i="30" s="1"/>
  <c r="N200" i="30"/>
  <c r="O200" i="30" s="1"/>
  <c r="N365" i="30"/>
  <c r="O365" i="30" s="1"/>
  <c r="N312" i="30"/>
  <c r="O312" i="30" s="1"/>
  <c r="N161" i="30"/>
  <c r="O161" i="30" s="1"/>
  <c r="N385" i="30"/>
  <c r="O385" i="30" s="1"/>
  <c r="N177" i="30"/>
  <c r="O177" i="30" s="1"/>
  <c r="N234" i="30"/>
  <c r="O234" i="30" s="1"/>
  <c r="N245" i="30"/>
  <c r="O245" i="30" s="1"/>
  <c r="N323" i="30"/>
  <c r="O323" i="30" s="1"/>
  <c r="N187" i="30"/>
  <c r="O187" i="30" s="1"/>
  <c r="N381" i="30"/>
  <c r="O381" i="30" s="1"/>
  <c r="N228" i="30"/>
  <c r="O228" i="30" s="1"/>
  <c r="N172" i="30"/>
  <c r="O172" i="30" s="1"/>
  <c r="N157" i="30"/>
  <c r="O157" i="30" s="1"/>
  <c r="N343" i="30"/>
  <c r="O343" i="30" s="1"/>
  <c r="N208" i="30"/>
  <c r="O208" i="30" s="1"/>
  <c r="N334" i="30"/>
  <c r="O334" i="30" s="1"/>
  <c r="N328" i="30"/>
  <c r="O328" i="30" s="1"/>
  <c r="N169" i="30"/>
  <c r="O169" i="30" s="1"/>
  <c r="N250" i="30"/>
  <c r="O250" i="30" s="1"/>
  <c r="N193" i="30"/>
  <c r="O193" i="30" s="1"/>
  <c r="N309" i="30"/>
  <c r="O309" i="30" s="1"/>
  <c r="N258" i="30"/>
  <c r="O258" i="30" s="1"/>
  <c r="N339" i="30"/>
  <c r="O339" i="30" s="1"/>
  <c r="N203" i="30"/>
  <c r="O203" i="30" s="1"/>
  <c r="N358" i="30"/>
  <c r="O358" i="30" s="1"/>
  <c r="N244" i="30"/>
  <c r="O244" i="30" s="1"/>
  <c r="N204" i="30"/>
  <c r="O204" i="30" s="1"/>
  <c r="N165" i="30"/>
  <c r="O165" i="30" s="1"/>
  <c r="N264" i="30"/>
  <c r="O264" i="30" s="1"/>
  <c r="N337" i="30"/>
  <c r="O337" i="30" s="1"/>
  <c r="N202" i="30"/>
  <c r="O202" i="30" s="1"/>
  <c r="N316" i="30"/>
  <c r="O316" i="30" s="1"/>
  <c r="N344" i="30"/>
  <c r="O344" i="30" s="1"/>
  <c r="N185" i="30"/>
  <c r="O185" i="30" s="1"/>
  <c r="N266" i="30"/>
  <c r="O266" i="30" s="1"/>
  <c r="N209" i="30"/>
  <c r="O209" i="30" s="1"/>
  <c r="N318" i="30"/>
  <c r="O318" i="30" s="1"/>
  <c r="N290" i="30"/>
  <c r="O290" i="30" s="1"/>
  <c r="N355" i="30"/>
  <c r="O355" i="30" s="1"/>
  <c r="N219" i="30"/>
  <c r="O219" i="30" s="1"/>
  <c r="N252" i="30"/>
  <c r="O252" i="30" s="1"/>
  <c r="N236" i="30"/>
  <c r="O236" i="30" s="1"/>
  <c r="N173" i="30"/>
  <c r="O173" i="30" s="1"/>
  <c r="N230" i="30"/>
  <c r="O230" i="30" s="1"/>
  <c r="N223" i="30"/>
  <c r="O223" i="30" s="1"/>
  <c r="N330" i="30"/>
  <c r="O330" i="30" s="1"/>
  <c r="N371" i="30"/>
  <c r="O371" i="30" s="1"/>
  <c r="N235" i="30"/>
  <c r="O235" i="30" s="1"/>
  <c r="N260" i="30"/>
  <c r="O260" i="30" s="1"/>
  <c r="N268" i="30"/>
  <c r="O268" i="30" s="1"/>
  <c r="N181" i="30"/>
  <c r="O181" i="30" s="1"/>
  <c r="N360" i="30"/>
  <c r="O360" i="30" s="1"/>
  <c r="N201" i="30"/>
  <c r="O201" i="30" s="1"/>
  <c r="N298" i="30"/>
  <c r="O298" i="30" s="1"/>
  <c r="N233" i="30"/>
  <c r="O233" i="30" s="1"/>
  <c r="N254" i="30"/>
  <c r="O254" i="30" s="1"/>
  <c r="N271" i="30"/>
  <c r="O271" i="30" s="1"/>
  <c r="N346" i="30"/>
  <c r="O346" i="30" s="1"/>
  <c r="N256" i="30"/>
  <c r="O256" i="30" s="1"/>
  <c r="N112" i="30"/>
  <c r="O112" i="30" s="1"/>
  <c r="N376" i="30"/>
  <c r="O376" i="30" s="1"/>
  <c r="N217" i="30"/>
  <c r="O217" i="30" s="1"/>
  <c r="N322" i="30"/>
  <c r="O322" i="30" s="1"/>
  <c r="N249" i="30"/>
  <c r="O249" i="30" s="1"/>
  <c r="N386" i="30"/>
  <c r="O386" i="30" s="1"/>
  <c r="N387" i="30"/>
  <c r="O387" i="30" s="1"/>
  <c r="N251" i="30"/>
  <c r="O251" i="30" s="1"/>
  <c r="N276" i="30"/>
  <c r="O276" i="30" s="1"/>
  <c r="N300" i="30"/>
  <c r="O300" i="30" s="1"/>
  <c r="N189" i="30"/>
  <c r="O189" i="30" s="1"/>
  <c r="N229" i="30"/>
  <c r="O229" i="30" s="1"/>
  <c r="N113" i="30"/>
  <c r="O113" i="30" s="1"/>
  <c r="N275" i="30"/>
  <c r="O275" i="30" s="1"/>
  <c r="N261" i="30"/>
  <c r="O261" i="30" s="1"/>
  <c r="N139" i="30"/>
  <c r="O139" i="30" s="1"/>
  <c r="N324" i="30"/>
  <c r="O324" i="30" s="1"/>
  <c r="N267" i="30"/>
  <c r="O267" i="30" s="1"/>
  <c r="N116" i="30"/>
  <c r="O116" i="30" s="1"/>
  <c r="N284" i="30"/>
  <c r="O284" i="30" s="1"/>
  <c r="N253" i="30"/>
  <c r="O253" i="30" s="1"/>
  <c r="N197" i="30"/>
  <c r="O197" i="30" s="1"/>
  <c r="N359" i="30"/>
  <c r="O359" i="30" s="1"/>
  <c r="N224" i="30"/>
  <c r="O224" i="30" s="1"/>
  <c r="N246" i="30"/>
  <c r="O246" i="30" s="1"/>
  <c r="N255" i="30"/>
  <c r="O255" i="30" s="1"/>
  <c r="N127" i="30"/>
  <c r="O127" i="30" s="1"/>
  <c r="N375" i="30"/>
  <c r="O375" i="30" s="1"/>
  <c r="N240" i="30"/>
  <c r="O240" i="30" s="1"/>
  <c r="N134" i="30"/>
  <c r="O134" i="30" s="1"/>
  <c r="N262" i="30"/>
  <c r="O262" i="30" s="1"/>
  <c r="N287" i="30"/>
  <c r="O287" i="30" s="1"/>
  <c r="N159" i="30"/>
  <c r="O159" i="30" s="1"/>
  <c r="N356" i="30"/>
  <c r="O356" i="30" s="1"/>
  <c r="N272" i="30"/>
  <c r="O272" i="30" s="1"/>
  <c r="N306" i="30"/>
  <c r="O306" i="30" s="1"/>
  <c r="N225" i="30"/>
  <c r="O225" i="30" s="1"/>
  <c r="N378" i="30"/>
  <c r="O378" i="30" s="1"/>
  <c r="N265" i="30"/>
  <c r="O265" i="30" s="1"/>
  <c r="N142" i="30"/>
  <c r="O142" i="30" s="1"/>
  <c r="N270" i="30"/>
  <c r="O270" i="30" s="1"/>
  <c r="N303" i="30"/>
  <c r="O303" i="30" s="1"/>
  <c r="N167" i="30"/>
  <c r="O167" i="30" s="1"/>
  <c r="N301" i="30"/>
  <c r="O301" i="30" s="1"/>
  <c r="N288" i="30"/>
  <c r="O288" i="30" s="1"/>
  <c r="N144" i="30"/>
  <c r="O144" i="30" s="1"/>
  <c r="N362" i="30"/>
  <c r="O362" i="30" s="1"/>
  <c r="N241" i="30"/>
  <c r="O241" i="30" s="1"/>
  <c r="N364" i="30"/>
  <c r="O364" i="30" s="1"/>
  <c r="N289" i="30"/>
  <c r="O289" i="30" s="1"/>
  <c r="N114" i="30"/>
  <c r="O114" i="30" s="1"/>
  <c r="N349" i="30"/>
  <c r="O349" i="30" s="1"/>
  <c r="N155" i="30"/>
  <c r="O155" i="30" s="1"/>
  <c r="N372" i="30"/>
  <c r="O372" i="30" s="1"/>
  <c r="N283" i="30"/>
  <c r="O283" i="30" s="1"/>
  <c r="N124" i="30"/>
  <c r="O124" i="30" s="1"/>
  <c r="N292" i="30"/>
  <c r="O292" i="30" s="1"/>
  <c r="N205" i="30"/>
  <c r="O205" i="30" s="1"/>
  <c r="N238" i="30"/>
  <c r="O238" i="30" s="1"/>
  <c r="N239" i="30"/>
  <c r="O239" i="30" s="1"/>
  <c r="N150" i="30"/>
  <c r="O150" i="30" s="1"/>
  <c r="N366" i="30"/>
  <c r="O366" i="30" s="1"/>
  <c r="N319" i="30"/>
  <c r="O319" i="30" s="1"/>
  <c r="N183" i="30"/>
  <c r="O183" i="30" s="1"/>
  <c r="N350" i="30"/>
  <c r="O350" i="30" s="1"/>
  <c r="N304" i="30"/>
  <c r="O304" i="30" s="1"/>
  <c r="N160" i="30"/>
  <c r="O160" i="30" s="1"/>
  <c r="N380" i="30"/>
  <c r="O380" i="30" s="1"/>
  <c r="N257" i="30"/>
  <c r="O257" i="30" s="1"/>
  <c r="N285" i="30"/>
  <c r="O285" i="30" s="1"/>
  <c r="N305" i="30"/>
  <c r="O305" i="30" s="1"/>
  <c r="N326" i="30"/>
  <c r="O326" i="30" s="1"/>
  <c r="N171" i="30"/>
  <c r="O171" i="30" s="1"/>
  <c r="N325" i="30"/>
  <c r="O325" i="30" s="1"/>
  <c r="N299" i="30"/>
  <c r="O299" i="30" s="1"/>
  <c r="N308" i="30"/>
  <c r="O308" i="30" s="1"/>
  <c r="N213" i="30"/>
  <c r="O213" i="30" s="1"/>
  <c r="N320" i="30"/>
  <c r="O320" i="30" s="1"/>
  <c r="N176" i="30"/>
  <c r="O176" i="30" s="1"/>
  <c r="N317" i="30"/>
  <c r="O317" i="30" s="1"/>
  <c r="N273" i="30"/>
  <c r="O273" i="30" s="1"/>
  <c r="N357" i="30"/>
  <c r="O357" i="30" s="1"/>
  <c r="N321" i="30"/>
  <c r="O321" i="30" s="1"/>
  <c r="N138" i="30"/>
  <c r="O138" i="30" s="1"/>
  <c r="N195" i="30"/>
  <c r="O195" i="30" s="1"/>
  <c r="N294" i="30"/>
  <c r="O294" i="30" s="1"/>
  <c r="N315" i="30"/>
  <c r="O315" i="30" s="1"/>
  <c r="N148" i="30"/>
  <c r="O148" i="30" s="1"/>
  <c r="N332" i="30"/>
  <c r="O332" i="30" s="1"/>
  <c r="N221" i="30"/>
  <c r="O221" i="30" s="1"/>
  <c r="N211" i="30"/>
  <c r="O211" i="30" s="1"/>
  <c r="N331" i="30"/>
  <c r="O331" i="30" s="1"/>
  <c r="N156" i="30"/>
  <c r="O156" i="30" s="1"/>
  <c r="N237" i="30"/>
  <c r="O237" i="30" s="1"/>
  <c r="N277" i="30"/>
  <c r="O277" i="30" s="1"/>
  <c r="N297" i="30"/>
  <c r="O297" i="30" s="1"/>
  <c r="N374" i="30"/>
  <c r="O374" i="30" s="1"/>
  <c r="N361" i="30"/>
  <c r="O361" i="30" s="1"/>
  <c r="N170" i="30"/>
  <c r="O170" i="30" s="1"/>
  <c r="N227" i="30"/>
  <c r="O227" i="30" s="1"/>
  <c r="N347" i="30"/>
  <c r="O347" i="30" s="1"/>
  <c r="N164" i="30"/>
  <c r="O164" i="30" s="1"/>
  <c r="N341" i="30"/>
  <c r="O341" i="30" s="1"/>
  <c r="N373" i="30"/>
  <c r="O373" i="30" s="1"/>
  <c r="N192" i="30"/>
  <c r="O192" i="30" s="1"/>
  <c r="N310" i="30"/>
  <c r="O310" i="30" s="1"/>
  <c r="N174" i="30"/>
  <c r="O174" i="30" s="1"/>
  <c r="N231" i="30"/>
  <c r="O231" i="30" s="1"/>
  <c r="N119" i="30"/>
  <c r="O119" i="30" s="1"/>
  <c r="N247" i="30"/>
  <c r="O247" i="30" s="1"/>
  <c r="N368" i="30"/>
  <c r="O368" i="30" s="1"/>
  <c r="N232" i="30"/>
  <c r="O232" i="30" s="1"/>
  <c r="N313" i="30"/>
  <c r="O313" i="30" s="1"/>
  <c r="N377" i="30"/>
  <c r="O377" i="30" s="1"/>
  <c r="N178" i="30"/>
  <c r="O178" i="30" s="1"/>
  <c r="N243" i="30"/>
  <c r="O243" i="30" s="1"/>
  <c r="N363" i="30"/>
  <c r="O363" i="30" s="1"/>
  <c r="N180" i="30"/>
  <c r="O180" i="30" s="1"/>
  <c r="N286" i="30"/>
  <c r="O286" i="30" s="1"/>
  <c r="N117" i="30"/>
  <c r="O117" i="30" s="1"/>
  <c r="N342" i="30"/>
  <c r="O342" i="30" s="1"/>
  <c r="N215" i="30"/>
  <c r="O215" i="30" s="1"/>
  <c r="N302" i="30"/>
  <c r="O302" i="30" s="1"/>
  <c r="N154" i="30"/>
  <c r="O154" i="30" s="1"/>
  <c r="N352" i="30"/>
  <c r="O352" i="30" s="1"/>
  <c r="N182" i="30"/>
  <c r="O182" i="30" s="1"/>
  <c r="N383" i="30"/>
  <c r="O383" i="30" s="1"/>
  <c r="N190" i="30"/>
  <c r="O190" i="30" s="1"/>
  <c r="N354" i="30"/>
  <c r="O354" i="30" s="1"/>
  <c r="N263" i="30"/>
  <c r="O263" i="30" s="1"/>
  <c r="N136" i="30"/>
  <c r="O136" i="30" s="1"/>
  <c r="N384" i="30"/>
  <c r="O384" i="30" s="1"/>
  <c r="N248" i="30"/>
  <c r="O248" i="30" s="1"/>
  <c r="N329" i="30"/>
  <c r="O329" i="30" s="1"/>
  <c r="N242" i="30"/>
  <c r="O242" i="30" s="1"/>
  <c r="N186" i="30"/>
  <c r="O186" i="30" s="1"/>
  <c r="N162" i="30"/>
  <c r="O162" i="30" s="1"/>
  <c r="N259" i="30"/>
  <c r="O259" i="30" s="1"/>
  <c r="N131" i="30"/>
  <c r="O131" i="30" s="1"/>
  <c r="N379" i="30"/>
  <c r="O379" i="30" s="1"/>
  <c r="N188" i="30"/>
  <c r="O188" i="30" s="1"/>
  <c r="N382" i="30"/>
  <c r="O382" i="30" s="1"/>
  <c r="N125" i="30"/>
  <c r="O125" i="30" s="1"/>
  <c r="N133" i="30"/>
  <c r="O133" i="30" s="1"/>
  <c r="N335" i="30"/>
  <c r="O335" i="30" s="1"/>
  <c r="N199" i="30"/>
  <c r="O199" i="30" s="1"/>
  <c r="N166" i="30"/>
  <c r="O166" i="30" s="1"/>
  <c r="N351" i="30"/>
  <c r="O351" i="30" s="1"/>
  <c r="N336" i="30"/>
  <c r="O336" i="30" s="1"/>
  <c r="N281" i="30"/>
  <c r="O281" i="30" s="1"/>
  <c r="N345" i="30"/>
  <c r="O345" i="30" s="1"/>
  <c r="N367" i="30"/>
  <c r="O367" i="30" s="1"/>
  <c r="N198" i="30"/>
  <c r="O198" i="30" s="1"/>
  <c r="N279" i="30"/>
  <c r="O279" i="30" s="1"/>
  <c r="N338" i="30"/>
  <c r="O338" i="30" s="1"/>
  <c r="N274" i="30"/>
  <c r="O274" i="30" s="1"/>
  <c r="N194" i="30"/>
  <c r="O194" i="30" s="1"/>
  <c r="N196" i="30"/>
  <c r="O196" i="30" s="1"/>
  <c r="N62" i="30"/>
  <c r="O62" i="30" s="1"/>
  <c r="L62" i="31"/>
  <c r="N62" i="31" s="1"/>
  <c r="N48" i="30"/>
  <c r="O48" i="30" s="1"/>
  <c r="L48" i="31"/>
  <c r="N48" i="31" s="1"/>
  <c r="N61" i="30"/>
  <c r="O61" i="30" s="1"/>
  <c r="L61" i="31"/>
  <c r="N61" i="31" s="1"/>
  <c r="N49" i="30"/>
  <c r="O49" i="30" s="1"/>
  <c r="L49" i="31"/>
  <c r="N49" i="31" s="1"/>
  <c r="N51" i="30"/>
  <c r="O51" i="30" s="1"/>
  <c r="L51" i="31"/>
  <c r="N51" i="31" s="1"/>
  <c r="N53" i="30"/>
  <c r="O53" i="30" s="1"/>
  <c r="L53" i="31"/>
  <c r="N53" i="31" s="1"/>
  <c r="N63" i="30"/>
  <c r="O63" i="30" s="1"/>
  <c r="N47" i="30"/>
  <c r="O47" i="30" s="1"/>
  <c r="L47" i="31"/>
  <c r="N47" i="31" s="1"/>
  <c r="N56" i="30"/>
  <c r="O56" i="30" s="1"/>
  <c r="L56" i="31"/>
  <c r="N56" i="31" s="1"/>
  <c r="N55" i="30"/>
  <c r="O55" i="30" s="1"/>
  <c r="L55" i="31"/>
  <c r="N55" i="31" s="1"/>
  <c r="N58" i="30"/>
  <c r="O58" i="30" s="1"/>
  <c r="L58" i="31"/>
  <c r="N58" i="31" s="1"/>
  <c r="N52" i="30"/>
  <c r="O52" i="30" s="1"/>
  <c r="L52" i="31"/>
  <c r="N52" i="31" s="1"/>
  <c r="N60" i="30"/>
  <c r="O60" i="30" s="1"/>
  <c r="L60" i="31"/>
  <c r="N60" i="31" s="1"/>
  <c r="N50" i="30"/>
  <c r="O50" i="30" s="1"/>
  <c r="L50" i="31"/>
  <c r="N50" i="31" s="1"/>
  <c r="N37" i="30"/>
  <c r="O37" i="30" s="1"/>
  <c r="L37" i="31"/>
  <c r="N37" i="31" s="1"/>
  <c r="N45" i="30"/>
  <c r="O45" i="30" s="1"/>
  <c r="L45" i="31"/>
  <c r="N45" i="31" s="1"/>
  <c r="N43" i="30"/>
  <c r="O43" i="30" s="1"/>
  <c r="L43" i="31"/>
  <c r="N43" i="31" s="1"/>
  <c r="L28" i="32"/>
  <c r="N32" i="30"/>
  <c r="O32" i="30" s="1"/>
  <c r="L32" i="31"/>
  <c r="N32" i="31" s="1"/>
  <c r="N34" i="30"/>
  <c r="O34" i="30" s="1"/>
  <c r="L34" i="31"/>
  <c r="N34" i="31" s="1"/>
  <c r="N36" i="30"/>
  <c r="O36" i="30" s="1"/>
  <c r="L36" i="31"/>
  <c r="N36" i="31" s="1"/>
  <c r="N30" i="30"/>
  <c r="O30" i="30" s="1"/>
  <c r="L30" i="31"/>
  <c r="N30" i="31" s="1"/>
  <c r="N44" i="30"/>
  <c r="O44" i="30" s="1"/>
  <c r="L44" i="31"/>
  <c r="N44" i="31" s="1"/>
  <c r="N38" i="30"/>
  <c r="O38" i="30" s="1"/>
  <c r="L38" i="31"/>
  <c r="N38" i="31" s="1"/>
  <c r="N46" i="30"/>
  <c r="O46" i="30" s="1"/>
  <c r="L46" i="31"/>
  <c r="N46" i="31" s="1"/>
  <c r="N42" i="30"/>
  <c r="O42" i="30" s="1"/>
  <c r="L42" i="31"/>
  <c r="N42" i="31" s="1"/>
  <c r="N40" i="30"/>
  <c r="O40" i="30" s="1"/>
  <c r="L40" i="31"/>
  <c r="N40" i="31" s="1"/>
  <c r="N19" i="30"/>
  <c r="C48" i="42" s="1"/>
  <c r="L19" i="31"/>
  <c r="N19" i="31" s="1"/>
  <c r="N25" i="30"/>
  <c r="L25" i="31"/>
  <c r="N25" i="31" s="1"/>
  <c r="N27" i="30"/>
  <c r="O27" i="30" s="1"/>
  <c r="L27" i="31"/>
  <c r="N27" i="31" s="1"/>
  <c r="N24" i="30"/>
  <c r="L24" i="31"/>
  <c r="N24" i="31" s="1"/>
  <c r="N23" i="30"/>
  <c r="L23" i="31"/>
  <c r="N23" i="31" s="1"/>
  <c r="N21" i="30"/>
  <c r="L21" i="31"/>
  <c r="N21" i="31" s="1"/>
  <c r="N20" i="30"/>
  <c r="C49" i="42" s="1"/>
  <c r="L20" i="31"/>
  <c r="N20" i="31" s="1"/>
  <c r="N26" i="30"/>
  <c r="L26" i="31"/>
  <c r="N26" i="31" s="1"/>
  <c r="N28" i="30"/>
  <c r="O28" i="30" s="1"/>
  <c r="O28" i="31" s="1"/>
  <c r="N22" i="30"/>
  <c r="L22" i="31"/>
  <c r="N22" i="31" s="1"/>
  <c r="M2" i="30"/>
  <c r="M4" i="30" s="1"/>
  <c r="N7" i="30"/>
  <c r="C4" i="42" s="1"/>
  <c r="L18" i="31"/>
  <c r="N18" i="31" s="1"/>
  <c r="L16" i="31"/>
  <c r="N16" i="31" s="1"/>
  <c r="L8" i="31"/>
  <c r="N8" i="31" s="1"/>
  <c r="L13" i="31"/>
  <c r="N13" i="31" s="1"/>
  <c r="L9" i="31"/>
  <c r="N9" i="31" s="1"/>
  <c r="L11" i="31"/>
  <c r="N11" i="31" s="1"/>
  <c r="L17" i="31"/>
  <c r="N17" i="31" s="1"/>
  <c r="L15" i="31"/>
  <c r="N15" i="31" s="1"/>
  <c r="L12" i="31"/>
  <c r="N12" i="31" s="1"/>
  <c r="L10" i="31"/>
  <c r="N10" i="31" s="1"/>
  <c r="L14" i="31"/>
  <c r="N14" i="31" s="1"/>
  <c r="L7" i="31"/>
  <c r="A323" i="27"/>
  <c r="A322" i="27"/>
  <c r="A302" i="27"/>
  <c r="A301" i="27"/>
  <c r="A281" i="27"/>
  <c r="A280" i="27"/>
  <c r="A259" i="27"/>
  <c r="A238" i="27"/>
  <c r="A218" i="27"/>
  <c r="A217" i="27"/>
  <c r="A197" i="27"/>
  <c r="A196" i="27"/>
  <c r="A176" i="27"/>
  <c r="A175" i="27"/>
  <c r="A155" i="27"/>
  <c r="A154" i="27"/>
  <c r="A134" i="27"/>
  <c r="A133" i="27"/>
  <c r="A113" i="27"/>
  <c r="A112" i="27"/>
  <c r="A92" i="27"/>
  <c r="A91" i="27"/>
  <c r="A71" i="27"/>
  <c r="A70" i="27"/>
  <c r="D50" i="27"/>
  <c r="A50" i="27"/>
  <c r="D49" i="27"/>
  <c r="A49" i="27"/>
  <c r="D29" i="27"/>
  <c r="A29" i="27"/>
  <c r="D28" i="27"/>
  <c r="A28" i="27"/>
  <c r="D8" i="27"/>
  <c r="A8" i="27"/>
  <c r="D7" i="27"/>
  <c r="A7" i="27"/>
  <c r="N101" i="30" l="1"/>
  <c r="O101" i="30" s="1"/>
  <c r="N29" i="30"/>
  <c r="O29" i="30" s="1"/>
  <c r="O29" i="31" s="1"/>
  <c r="L29" i="32"/>
  <c r="N104" i="30"/>
  <c r="O104" i="30" s="1"/>
  <c r="N132" i="30"/>
  <c r="O132" i="30" s="1"/>
  <c r="L82" i="31"/>
  <c r="L149" i="31"/>
  <c r="N149" i="31" s="1"/>
  <c r="O149" i="31" s="1"/>
  <c r="L111" i="31"/>
  <c r="N115" i="30"/>
  <c r="O115" i="30" s="1"/>
  <c r="N122" i="30"/>
  <c r="O122" i="30" s="1"/>
  <c r="L103" i="31"/>
  <c r="N146" i="30"/>
  <c r="O146" i="30" s="1"/>
  <c r="L98" i="31"/>
  <c r="L75" i="31"/>
  <c r="L59" i="31"/>
  <c r="N59" i="31" s="1"/>
  <c r="O59" i="31" s="1"/>
  <c r="N100" i="30"/>
  <c r="O100" i="30" s="1"/>
  <c r="L35" i="31"/>
  <c r="N35" i="31" s="1"/>
  <c r="O35" i="31" s="1"/>
  <c r="N81" i="30"/>
  <c r="O81" i="30" s="1"/>
  <c r="N85" i="30"/>
  <c r="O85" i="30" s="1"/>
  <c r="L126" i="31"/>
  <c r="L110" i="31"/>
  <c r="N110" i="31" s="1"/>
  <c r="O110" i="31" s="1"/>
  <c r="N153" i="30"/>
  <c r="O153" i="30" s="1"/>
  <c r="N91" i="30"/>
  <c r="O91" i="30" s="1"/>
  <c r="N145" i="30"/>
  <c r="O145" i="30" s="1"/>
  <c r="L89" i="31"/>
  <c r="N152" i="30"/>
  <c r="O152" i="30" s="1"/>
  <c r="N143" i="30"/>
  <c r="O143" i="30" s="1"/>
  <c r="N108" i="30"/>
  <c r="O108" i="30" s="1"/>
  <c r="L84" i="31"/>
  <c r="N84" i="31" s="1"/>
  <c r="O84" i="31" s="1"/>
  <c r="L78" i="31"/>
  <c r="L151" i="31"/>
  <c r="N151" i="31" s="1"/>
  <c r="O151" i="31" s="1"/>
  <c r="N141" i="30"/>
  <c r="O141" i="30" s="1"/>
  <c r="L105" i="31"/>
  <c r="N105" i="31" s="1"/>
  <c r="O105" i="31" s="1"/>
  <c r="L41" i="31"/>
  <c r="N41" i="31" s="1"/>
  <c r="O41" i="31" s="1"/>
  <c r="L130" i="31"/>
  <c r="L130" i="32" s="1"/>
  <c r="N135" i="30"/>
  <c r="O135" i="30" s="1"/>
  <c r="L93" i="31"/>
  <c r="N93" i="31" s="1"/>
  <c r="O93" i="31" s="1"/>
  <c r="N120" i="30"/>
  <c r="O120" i="30" s="1"/>
  <c r="L83" i="31"/>
  <c r="N83" i="31" s="1"/>
  <c r="O83" i="31" s="1"/>
  <c r="L95" i="31"/>
  <c r="N95" i="31" s="1"/>
  <c r="O95" i="31" s="1"/>
  <c r="N31" i="30"/>
  <c r="O31" i="30" s="1"/>
  <c r="N65" i="30"/>
  <c r="O65" i="30" s="1"/>
  <c r="L57" i="31"/>
  <c r="N57" i="31" s="1"/>
  <c r="O57" i="31" s="1"/>
  <c r="L77" i="31"/>
  <c r="N77" i="31" s="1"/>
  <c r="O77" i="31" s="1"/>
  <c r="L39" i="31"/>
  <c r="N39" i="31" s="1"/>
  <c r="O39" i="31" s="1"/>
  <c r="L54" i="31"/>
  <c r="N54" i="31" s="1"/>
  <c r="O54" i="31" s="1"/>
  <c r="L92" i="31"/>
  <c r="N92" i="31" s="1"/>
  <c r="O92" i="31" s="1"/>
  <c r="L87" i="31"/>
  <c r="L87" i="32" s="1"/>
  <c r="BR49" i="25"/>
  <c r="N128" i="30"/>
  <c r="O128" i="30" s="1"/>
  <c r="N140" i="30"/>
  <c r="O140" i="30" s="1"/>
  <c r="C370" i="42"/>
  <c r="C41" i="42"/>
  <c r="BR62" i="25"/>
  <c r="BR7" i="25"/>
  <c r="C163" i="42"/>
  <c r="C9" i="42"/>
  <c r="C152" i="42"/>
  <c r="C311" i="42"/>
  <c r="BR28" i="25"/>
  <c r="BR33" i="25"/>
  <c r="N147" i="30"/>
  <c r="O147" i="30" s="1"/>
  <c r="C275" i="42"/>
  <c r="C374" i="42"/>
  <c r="BR40" i="25"/>
  <c r="N118" i="30"/>
  <c r="O118" i="30" s="1"/>
  <c r="L123" i="31"/>
  <c r="N123" i="31" s="1"/>
  <c r="O123" i="31" s="1"/>
  <c r="C145" i="42"/>
  <c r="C315" i="42"/>
  <c r="BR56" i="25"/>
  <c r="N99" i="30"/>
  <c r="O99" i="30" s="1"/>
  <c r="N76" i="30"/>
  <c r="O76" i="30" s="1"/>
  <c r="C295" i="42"/>
  <c r="N121" i="30"/>
  <c r="O121" i="30" s="1"/>
  <c r="C18" i="42"/>
  <c r="C21" i="42"/>
  <c r="C225" i="42"/>
  <c r="BR37" i="25"/>
  <c r="C65" i="42"/>
  <c r="C224" i="42"/>
  <c r="BR17" i="25"/>
  <c r="C87" i="42"/>
  <c r="C272" i="42"/>
  <c r="C118" i="42"/>
  <c r="C271" i="42"/>
  <c r="BR54" i="25"/>
  <c r="L33" i="31"/>
  <c r="N33" i="31" s="1"/>
  <c r="C61" i="42"/>
  <c r="C123" i="42"/>
  <c r="C228" i="42"/>
  <c r="N33" i="30"/>
  <c r="O33" i="30" s="1"/>
  <c r="C79" i="42"/>
  <c r="C248" i="42"/>
  <c r="BR41" i="25"/>
  <c r="C13" i="42"/>
  <c r="C138" i="42"/>
  <c r="C305" i="42"/>
  <c r="C191" i="42"/>
  <c r="C404" i="42"/>
  <c r="L80" i="31"/>
  <c r="C131" i="42"/>
  <c r="C329" i="42"/>
  <c r="C37" i="42"/>
  <c r="L106" i="31"/>
  <c r="C165" i="42"/>
  <c r="C371" i="42"/>
  <c r="C252" i="42"/>
  <c r="C312" i="42"/>
  <c r="C53" i="42"/>
  <c r="C52" i="42"/>
  <c r="C107" i="42"/>
  <c r="C127" i="42"/>
  <c r="C83" i="42"/>
  <c r="C181" i="42"/>
  <c r="C179" i="42"/>
  <c r="C285" i="42"/>
  <c r="C389" i="42"/>
  <c r="C256" i="42"/>
  <c r="C287" i="42"/>
  <c r="C296" i="42"/>
  <c r="C313" i="42"/>
  <c r="C403" i="42"/>
  <c r="C402" i="42"/>
  <c r="C390" i="42"/>
  <c r="BR10" i="25"/>
  <c r="BR72" i="25"/>
  <c r="BR27" i="25"/>
  <c r="BR58" i="25"/>
  <c r="BR45" i="25"/>
  <c r="BR76" i="25"/>
  <c r="C33" i="42"/>
  <c r="C60" i="42"/>
  <c r="C56" i="42"/>
  <c r="C103" i="42"/>
  <c r="C167" i="42"/>
  <c r="C171" i="42"/>
  <c r="C139" i="42"/>
  <c r="C337" i="42"/>
  <c r="C168" i="42"/>
  <c r="C161" i="42"/>
  <c r="C257" i="42"/>
  <c r="C288" i="42"/>
  <c r="C276" i="42"/>
  <c r="C309" i="42"/>
  <c r="C345" i="42"/>
  <c r="C328" i="42"/>
  <c r="C359" i="42"/>
  <c r="C331" i="42"/>
  <c r="BR59" i="25"/>
  <c r="BR6" i="25"/>
  <c r="BR64" i="25"/>
  <c r="BR66" i="25"/>
  <c r="BR53" i="25"/>
  <c r="L97" i="31"/>
  <c r="L97" i="32" s="1"/>
  <c r="C17" i="42"/>
  <c r="C44" i="42"/>
  <c r="C40" i="42"/>
  <c r="C119" i="42"/>
  <c r="C170" i="42"/>
  <c r="C84" i="42"/>
  <c r="C88" i="42"/>
  <c r="C148" i="42"/>
  <c r="C184" i="42"/>
  <c r="C193" i="42"/>
  <c r="C273" i="42"/>
  <c r="C213" i="42"/>
  <c r="C292" i="42"/>
  <c r="C330" i="42"/>
  <c r="C361" i="42"/>
  <c r="C360" i="42"/>
  <c r="C375" i="42"/>
  <c r="C347" i="42"/>
  <c r="BR9" i="25"/>
  <c r="BR18" i="25"/>
  <c r="BR67" i="25"/>
  <c r="BR70" i="25"/>
  <c r="BR57" i="25"/>
  <c r="L76" i="31"/>
  <c r="C64" i="42"/>
  <c r="C76" i="42"/>
  <c r="C80" i="42"/>
  <c r="C100" i="42"/>
  <c r="C104" i="42"/>
  <c r="C164" i="42"/>
  <c r="C269" i="42"/>
  <c r="C209" i="42"/>
  <c r="C289" i="42"/>
  <c r="C229" i="42"/>
  <c r="C340" i="42"/>
  <c r="C346" i="42"/>
  <c r="C377" i="42"/>
  <c r="C376" i="42"/>
  <c r="C391" i="42"/>
  <c r="C379" i="42"/>
  <c r="BR31" i="25"/>
  <c r="BR26" i="25"/>
  <c r="BR80" i="25"/>
  <c r="BR74" i="25"/>
  <c r="BR61" i="25"/>
  <c r="C32" i="42"/>
  <c r="C12" i="42"/>
  <c r="C55" i="42"/>
  <c r="C108" i="42"/>
  <c r="C128" i="42"/>
  <c r="C116" i="42"/>
  <c r="C120" i="42"/>
  <c r="C180" i="42"/>
  <c r="C141" i="42"/>
  <c r="C290" i="42"/>
  <c r="C314" i="42"/>
  <c r="C245" i="42"/>
  <c r="C233" i="42"/>
  <c r="C362" i="42"/>
  <c r="C393" i="42"/>
  <c r="C392" i="42"/>
  <c r="C316" i="42"/>
  <c r="C395" i="42"/>
  <c r="BR16" i="25"/>
  <c r="BR32" i="25"/>
  <c r="BR84" i="25"/>
  <c r="BR78" i="25"/>
  <c r="BR65" i="25"/>
  <c r="C16" i="42"/>
  <c r="C59" i="42"/>
  <c r="C39" i="42"/>
  <c r="C124" i="42"/>
  <c r="C144" i="42"/>
  <c r="C207" i="42"/>
  <c r="C172" i="42"/>
  <c r="C221" i="42"/>
  <c r="C173" i="42"/>
  <c r="C150" i="42"/>
  <c r="C214" i="42"/>
  <c r="C277" i="42"/>
  <c r="C249" i="42"/>
  <c r="C378" i="42"/>
  <c r="C318" i="42"/>
  <c r="C317" i="42"/>
  <c r="C332" i="42"/>
  <c r="C320" i="42"/>
  <c r="BR68" i="25"/>
  <c r="BR5" i="25"/>
  <c r="BR35" i="25"/>
  <c r="BR52" i="25"/>
  <c r="BR82" i="25"/>
  <c r="BR69" i="25"/>
  <c r="L102" i="31"/>
  <c r="N102" i="31" s="1"/>
  <c r="O102" i="31" s="1"/>
  <c r="C63" i="42"/>
  <c r="C43" i="42"/>
  <c r="C23" i="42"/>
  <c r="C140" i="42"/>
  <c r="C85" i="42"/>
  <c r="C220" i="42"/>
  <c r="C208" i="42"/>
  <c r="C253" i="42"/>
  <c r="C189" i="42"/>
  <c r="C166" i="42"/>
  <c r="C230" i="42"/>
  <c r="C293" i="42"/>
  <c r="C297" i="42"/>
  <c r="C394" i="42"/>
  <c r="C334" i="42"/>
  <c r="C333" i="42"/>
  <c r="C348" i="42"/>
  <c r="C336" i="42"/>
  <c r="BR4" i="25"/>
  <c r="BR24" i="25"/>
  <c r="BR21" i="25"/>
  <c r="BR55" i="25"/>
  <c r="BR86" i="25"/>
  <c r="BR73" i="25"/>
  <c r="C20" i="42"/>
  <c r="C143" i="42"/>
  <c r="C101" i="42"/>
  <c r="C89" i="42"/>
  <c r="C77" i="42"/>
  <c r="C169" i="42"/>
  <c r="C274" i="42"/>
  <c r="C182" i="42"/>
  <c r="C246" i="42"/>
  <c r="C234" i="42"/>
  <c r="C341" i="42"/>
  <c r="C335" i="42"/>
  <c r="C350" i="42"/>
  <c r="C349" i="42"/>
  <c r="C380" i="42"/>
  <c r="C352" i="42"/>
  <c r="BR12" i="25"/>
  <c r="BR60" i="25"/>
  <c r="BR75" i="25"/>
  <c r="BR30" i="25"/>
  <c r="BR77" i="25"/>
  <c r="C51" i="42"/>
  <c r="C31" i="42"/>
  <c r="C11" i="42"/>
  <c r="C54" i="42"/>
  <c r="C81" i="42"/>
  <c r="C117" i="42"/>
  <c r="C105" i="42"/>
  <c r="C109" i="42"/>
  <c r="C185" i="42"/>
  <c r="C146" i="42"/>
  <c r="C212" i="42"/>
  <c r="C278" i="42"/>
  <c r="C250" i="42"/>
  <c r="C222" i="42"/>
  <c r="C351" i="42"/>
  <c r="C366" i="42"/>
  <c r="C365" i="42"/>
  <c r="C396" i="42"/>
  <c r="C368" i="42"/>
  <c r="BR63" i="25"/>
  <c r="BR71" i="25"/>
  <c r="BR79" i="25"/>
  <c r="BR38" i="25"/>
  <c r="BR81" i="25"/>
  <c r="C35" i="42"/>
  <c r="C15" i="42"/>
  <c r="C58" i="42"/>
  <c r="C38" i="42"/>
  <c r="C129" i="42"/>
  <c r="C151" i="42"/>
  <c r="C121" i="42"/>
  <c r="C125" i="42"/>
  <c r="C142" i="42"/>
  <c r="C162" i="42"/>
  <c r="C227" i="42"/>
  <c r="C294" i="42"/>
  <c r="C298" i="42"/>
  <c r="C254" i="42"/>
  <c r="C367" i="42"/>
  <c r="C382" i="42"/>
  <c r="C381" i="42"/>
  <c r="C353" i="42"/>
  <c r="C400" i="42"/>
  <c r="BR88" i="25"/>
  <c r="BR44" i="25"/>
  <c r="BR11" i="25"/>
  <c r="BR83" i="25"/>
  <c r="BR50" i="25"/>
  <c r="BR85" i="25"/>
  <c r="L94" i="31"/>
  <c r="L94" i="32" s="1"/>
  <c r="C19" i="42"/>
  <c r="C62" i="42"/>
  <c r="C42" i="42"/>
  <c r="C22" i="42"/>
  <c r="C183" i="42"/>
  <c r="C187" i="42"/>
  <c r="C78" i="42"/>
  <c r="C82" i="42"/>
  <c r="C190" i="42"/>
  <c r="C178" i="42"/>
  <c r="C236" i="42"/>
  <c r="C235" i="42"/>
  <c r="C319" i="42"/>
  <c r="C270" i="42"/>
  <c r="C383" i="42"/>
  <c r="C398" i="42"/>
  <c r="C397" i="42"/>
  <c r="C369" i="42"/>
  <c r="BR22" i="25"/>
  <c r="BR13" i="25"/>
  <c r="BR87" i="25"/>
  <c r="BR25" i="25"/>
  <c r="BR89" i="25"/>
  <c r="C36" i="42"/>
  <c r="C186" i="42"/>
  <c r="C291" i="42"/>
  <c r="C110" i="42"/>
  <c r="C130" i="42"/>
  <c r="C206" i="42"/>
  <c r="C194" i="42"/>
  <c r="C215" i="42"/>
  <c r="C251" i="42"/>
  <c r="C357" i="42"/>
  <c r="C286" i="42"/>
  <c r="C399" i="42"/>
  <c r="C307" i="42"/>
  <c r="C306" i="42"/>
  <c r="C401" i="42"/>
  <c r="BR19" i="25"/>
  <c r="BR20" i="25"/>
  <c r="BR36" i="25"/>
  <c r="BR34" i="25"/>
  <c r="BR29" i="25"/>
  <c r="BD4" i="25"/>
  <c r="BD20" i="25"/>
  <c r="BD36" i="25"/>
  <c r="BD52" i="25"/>
  <c r="BD68" i="25"/>
  <c r="BD84" i="25"/>
  <c r="BD5" i="25"/>
  <c r="BD21" i="25"/>
  <c r="BD37" i="25"/>
  <c r="BD53" i="25"/>
  <c r="BD69" i="25"/>
  <c r="BD85" i="25"/>
  <c r="BD18" i="25"/>
  <c r="BD34" i="25"/>
  <c r="BD50" i="25"/>
  <c r="BD66" i="25"/>
  <c r="BD82" i="25"/>
  <c r="BD6" i="25"/>
  <c r="BD22" i="25"/>
  <c r="BD38" i="25"/>
  <c r="BD54" i="25"/>
  <c r="BD70" i="25"/>
  <c r="BD86" i="25"/>
  <c r="BD7" i="25"/>
  <c r="BD23" i="25"/>
  <c r="BD39" i="25"/>
  <c r="BD55" i="25"/>
  <c r="BD71" i="25"/>
  <c r="BD87" i="25"/>
  <c r="BD8" i="25"/>
  <c r="BD24" i="25"/>
  <c r="BD40" i="25"/>
  <c r="BD56" i="25"/>
  <c r="BD72" i="25"/>
  <c r="BD88" i="25"/>
  <c r="BD9" i="25"/>
  <c r="BD25" i="25"/>
  <c r="BD41" i="25"/>
  <c r="BD57" i="25"/>
  <c r="BD73" i="25"/>
  <c r="BD89" i="25"/>
  <c r="BD10" i="25"/>
  <c r="BD26" i="25"/>
  <c r="BD42" i="25"/>
  <c r="BD58" i="25"/>
  <c r="BD74" i="25"/>
  <c r="BD11" i="25"/>
  <c r="BD27" i="25"/>
  <c r="BD43" i="25"/>
  <c r="BD59" i="25"/>
  <c r="BD75" i="25"/>
  <c r="BD12" i="25"/>
  <c r="BD28" i="25"/>
  <c r="BD44" i="25"/>
  <c r="BD60" i="25"/>
  <c r="BD76" i="25"/>
  <c r="BD51" i="25"/>
  <c r="BD13" i="25"/>
  <c r="BD29" i="25"/>
  <c r="BD45" i="25"/>
  <c r="BD61" i="25"/>
  <c r="BD77" i="25"/>
  <c r="BD14" i="25"/>
  <c r="BD30" i="25"/>
  <c r="BD46" i="25"/>
  <c r="BD62" i="25"/>
  <c r="BD78" i="25"/>
  <c r="BD15" i="25"/>
  <c r="BD31" i="25"/>
  <c r="BD47" i="25"/>
  <c r="BD63" i="25"/>
  <c r="BD79" i="25"/>
  <c r="BD16" i="25"/>
  <c r="BD32" i="25"/>
  <c r="BD48" i="25"/>
  <c r="BD64" i="25"/>
  <c r="BD80" i="25"/>
  <c r="BD17" i="25"/>
  <c r="BD33" i="25"/>
  <c r="BD49" i="25"/>
  <c r="BD65" i="25"/>
  <c r="BD81" i="25"/>
  <c r="BD19" i="25"/>
  <c r="BD35" i="25"/>
  <c r="BD67" i="25"/>
  <c r="BD83" i="25"/>
  <c r="C50" i="42"/>
  <c r="C30" i="42"/>
  <c r="C10" i="42"/>
  <c r="C86" i="42"/>
  <c r="C106" i="42"/>
  <c r="C126" i="42"/>
  <c r="C192" i="42"/>
  <c r="C211" i="42"/>
  <c r="C210" i="42"/>
  <c r="C231" i="42"/>
  <c r="C299" i="42"/>
  <c r="C223" i="42"/>
  <c r="C308" i="42"/>
  <c r="C356" i="42"/>
  <c r="C339" i="42"/>
  <c r="C338" i="42"/>
  <c r="C310" i="42"/>
  <c r="BR23" i="25"/>
  <c r="BR8" i="25"/>
  <c r="BR39" i="25"/>
  <c r="BR42" i="25"/>
  <c r="C34" i="42"/>
  <c r="C14" i="42"/>
  <c r="C57" i="42"/>
  <c r="C102" i="42"/>
  <c r="C122" i="42"/>
  <c r="C188" i="42"/>
  <c r="C149" i="42"/>
  <c r="C147" i="42"/>
  <c r="C226" i="42"/>
  <c r="C247" i="42"/>
  <c r="C373" i="42"/>
  <c r="C255" i="42"/>
  <c r="C232" i="42"/>
  <c r="C372" i="42"/>
  <c r="C355" i="42"/>
  <c r="C354" i="42"/>
  <c r="C358" i="42"/>
  <c r="BR43" i="25"/>
  <c r="BR14" i="25"/>
  <c r="BR15" i="25"/>
  <c r="BD103" i="25"/>
  <c r="BD102" i="25"/>
  <c r="BD101" i="25"/>
  <c r="BD100" i="25"/>
  <c r="BD99" i="25"/>
  <c r="BD98" i="25"/>
  <c r="BD97" i="25"/>
  <c r="BD96" i="25"/>
  <c r="BD95" i="25"/>
  <c r="BD94" i="25"/>
  <c r="BD93" i="25"/>
  <c r="BD91" i="25"/>
  <c r="BD90" i="25"/>
  <c r="BD92" i="25"/>
  <c r="BR91" i="25"/>
  <c r="BS101" i="25"/>
  <c r="BS97" i="25"/>
  <c r="BS93" i="25"/>
  <c r="BS102" i="25"/>
  <c r="BS98" i="25"/>
  <c r="BS94" i="25"/>
  <c r="BS90" i="25"/>
  <c r="BS103" i="25"/>
  <c r="BS99" i="25"/>
  <c r="BS95" i="25"/>
  <c r="BS100" i="25"/>
  <c r="BS96" i="25"/>
  <c r="BS92" i="25"/>
  <c r="BS49" i="25"/>
  <c r="BS50" i="25"/>
  <c r="BS46" i="25"/>
  <c r="BS51" i="25"/>
  <c r="BS47" i="25"/>
  <c r="BS68" i="25"/>
  <c r="BS48" i="25"/>
  <c r="BE91" i="25"/>
  <c r="BE101" i="25"/>
  <c r="BE102" i="25"/>
  <c r="BE64" i="25"/>
  <c r="BE36" i="25"/>
  <c r="BE51" i="25"/>
  <c r="BE54" i="25"/>
  <c r="BE17" i="25"/>
  <c r="BE52" i="25"/>
  <c r="BE70" i="25"/>
  <c r="BE65" i="25"/>
  <c r="BE68" i="25"/>
  <c r="BE5" i="25"/>
  <c r="BE86" i="25"/>
  <c r="BE28" i="25"/>
  <c r="BE83" i="25"/>
  <c r="BE84" i="25"/>
  <c r="BE21" i="25"/>
  <c r="BE7" i="25"/>
  <c r="BE29" i="25"/>
  <c r="BE10" i="25"/>
  <c r="BE57" i="25"/>
  <c r="BE37" i="25"/>
  <c r="BE23" i="25"/>
  <c r="BE46" i="25"/>
  <c r="BE43" i="25"/>
  <c r="BE53" i="25"/>
  <c r="BE39" i="25"/>
  <c r="BE15" i="25"/>
  <c r="BE12" i="25"/>
  <c r="BE75" i="25"/>
  <c r="BE55" i="25"/>
  <c r="BE34" i="25"/>
  <c r="BE45" i="25"/>
  <c r="BE61" i="25"/>
  <c r="BE85" i="25"/>
  <c r="BE71" i="25"/>
  <c r="BE73" i="25"/>
  <c r="BE41" i="25"/>
  <c r="BE87" i="25"/>
  <c r="BE11" i="25"/>
  <c r="BE31" i="25"/>
  <c r="BE47" i="25"/>
  <c r="BE8" i="25"/>
  <c r="BE76" i="25"/>
  <c r="BE79" i="25"/>
  <c r="BE59" i="25"/>
  <c r="BE24" i="25"/>
  <c r="BE60" i="25"/>
  <c r="BE14" i="25"/>
  <c r="BE49" i="25"/>
  <c r="BE33" i="25"/>
  <c r="BE13" i="25"/>
  <c r="BE40" i="25"/>
  <c r="BE9" i="25"/>
  <c r="BE77" i="25"/>
  <c r="BE56" i="25"/>
  <c r="BE74" i="25"/>
  <c r="BE63" i="25"/>
  <c r="BE66" i="25"/>
  <c r="BE50" i="25"/>
  <c r="BE6" i="25"/>
  <c r="BE72" i="25"/>
  <c r="BE32" i="25"/>
  <c r="BE19" i="25"/>
  <c r="BE82" i="25"/>
  <c r="BE80" i="25"/>
  <c r="BE48" i="25"/>
  <c r="BE67" i="25"/>
  <c r="BE35" i="25"/>
  <c r="BE38" i="25"/>
  <c r="BF101" i="25"/>
  <c r="BF98" i="25"/>
  <c r="BF95" i="25"/>
  <c r="BF92" i="25"/>
  <c r="BF102" i="25"/>
  <c r="BF99" i="25"/>
  <c r="BF100" i="25"/>
  <c r="BF96" i="25"/>
  <c r="BF93" i="25"/>
  <c r="BF97" i="25"/>
  <c r="BF103" i="25"/>
  <c r="BF94" i="25"/>
  <c r="BF90" i="25"/>
  <c r="C137" i="42"/>
  <c r="M7" i="31"/>
  <c r="M2" i="31" s="1"/>
  <c r="C196" i="42"/>
  <c r="C114" i="42"/>
  <c r="C74" i="42"/>
  <c r="C268" i="42"/>
  <c r="C267" i="42"/>
  <c r="C203" i="42"/>
  <c r="C73" i="42"/>
  <c r="C156" i="42"/>
  <c r="C205" i="42"/>
  <c r="C283" i="42"/>
  <c r="C71" i="42"/>
  <c r="C72" i="42"/>
  <c r="C159" i="42"/>
  <c r="C241" i="42"/>
  <c r="C266" i="42"/>
  <c r="C96" i="42"/>
  <c r="C282" i="42"/>
  <c r="C280" i="42"/>
  <c r="C388" i="42"/>
  <c r="C199" i="42"/>
  <c r="C112" i="42"/>
  <c r="C265" i="42"/>
  <c r="C202" i="42"/>
  <c r="C95" i="42"/>
  <c r="C155" i="42"/>
  <c r="C259" i="42"/>
  <c r="C198" i="42"/>
  <c r="C281" i="42"/>
  <c r="C364" i="42"/>
  <c r="C135" i="42"/>
  <c r="C324" i="42"/>
  <c r="C322" i="42"/>
  <c r="C94" i="42"/>
  <c r="C197" i="42"/>
  <c r="C387" i="42"/>
  <c r="C242" i="42"/>
  <c r="C218" i="42"/>
  <c r="C284" i="42"/>
  <c r="C239" i="42"/>
  <c r="C134" i="42"/>
  <c r="C238" i="42"/>
  <c r="C133" i="42"/>
  <c r="C93" i="42"/>
  <c r="C200" i="42"/>
  <c r="C262" i="42"/>
  <c r="C385" i="42"/>
  <c r="C75" i="42"/>
  <c r="C158" i="42"/>
  <c r="C302" i="42"/>
  <c r="C344" i="42"/>
  <c r="C91" i="42"/>
  <c r="C154" i="42"/>
  <c r="C261" i="42"/>
  <c r="C99" i="42"/>
  <c r="C263" i="42"/>
  <c r="C219" i="42"/>
  <c r="C301" i="42"/>
  <c r="C176" i="42"/>
  <c r="C217" i="42"/>
  <c r="C204" i="42"/>
  <c r="C115" i="42"/>
  <c r="C98" i="42"/>
  <c r="C157" i="42"/>
  <c r="C177" i="42"/>
  <c r="C260" i="42"/>
  <c r="C343" i="42"/>
  <c r="D47" i="42"/>
  <c r="D28" i="42"/>
  <c r="D25" i="42"/>
  <c r="D48" i="42"/>
  <c r="D29" i="42"/>
  <c r="D26" i="42"/>
  <c r="D49" i="42"/>
  <c r="D46" i="42"/>
  <c r="D27" i="42"/>
  <c r="D5" i="42"/>
  <c r="D8" i="42"/>
  <c r="D7" i="42"/>
  <c r="D6" i="42"/>
  <c r="N7" i="31"/>
  <c r="D4" i="42" s="1"/>
  <c r="O9" i="31"/>
  <c r="O20" i="30"/>
  <c r="O20" i="31" s="1"/>
  <c r="O14" i="31"/>
  <c r="O8" i="31"/>
  <c r="O10" i="31"/>
  <c r="O11" i="31"/>
  <c r="O23" i="30"/>
  <c r="O23" i="31" s="1"/>
  <c r="O12" i="31"/>
  <c r="O24" i="30"/>
  <c r="O24" i="31" s="1"/>
  <c r="O18" i="31"/>
  <c r="O15" i="31"/>
  <c r="O13" i="31"/>
  <c r="O25" i="30"/>
  <c r="O25" i="31" s="1"/>
  <c r="O16" i="31"/>
  <c r="O17" i="31"/>
  <c r="O21" i="30"/>
  <c r="O21" i="31" s="1"/>
  <c r="O22" i="30"/>
  <c r="O22" i="31" s="1"/>
  <c r="O19" i="30"/>
  <c r="O19" i="31" s="1"/>
  <c r="O26" i="30"/>
  <c r="O26" i="31" s="1"/>
  <c r="N29" i="32"/>
  <c r="L29" i="33"/>
  <c r="N28" i="32"/>
  <c r="O28" i="32" s="1"/>
  <c r="L28" i="33"/>
  <c r="N132" i="31"/>
  <c r="O132" i="31" s="1"/>
  <c r="L132" i="32"/>
  <c r="N352" i="31"/>
  <c r="O352" i="31" s="1"/>
  <c r="L352" i="32"/>
  <c r="N104" i="31"/>
  <c r="O104" i="31" s="1"/>
  <c r="L104" i="32"/>
  <c r="N285" i="31"/>
  <c r="O285" i="31" s="1"/>
  <c r="L285" i="32"/>
  <c r="N284" i="31"/>
  <c r="O284" i="31" s="1"/>
  <c r="L284" i="32"/>
  <c r="N175" i="31"/>
  <c r="O175" i="31" s="1"/>
  <c r="L175" i="32"/>
  <c r="N188" i="31"/>
  <c r="O188" i="31" s="1"/>
  <c r="L188" i="32"/>
  <c r="N286" i="31"/>
  <c r="O286" i="31" s="1"/>
  <c r="L286" i="32"/>
  <c r="N115" i="31"/>
  <c r="O115" i="31" s="1"/>
  <c r="L115" i="32"/>
  <c r="N315" i="31"/>
  <c r="O315" i="31" s="1"/>
  <c r="L315" i="32"/>
  <c r="N350" i="31"/>
  <c r="O350" i="31" s="1"/>
  <c r="L350" i="32"/>
  <c r="N364" i="31"/>
  <c r="O364" i="31" s="1"/>
  <c r="L364" i="32"/>
  <c r="N267" i="31"/>
  <c r="O267" i="31" s="1"/>
  <c r="L267" i="32"/>
  <c r="N217" i="31"/>
  <c r="O217" i="31" s="1"/>
  <c r="L217" i="32"/>
  <c r="N163" i="31"/>
  <c r="O163" i="31" s="1"/>
  <c r="L163" i="32"/>
  <c r="N210" i="31"/>
  <c r="O210" i="31" s="1"/>
  <c r="L210" i="32"/>
  <c r="N127" i="31"/>
  <c r="O127" i="31" s="1"/>
  <c r="L127" i="32"/>
  <c r="N244" i="31"/>
  <c r="O244" i="31" s="1"/>
  <c r="L244" i="32"/>
  <c r="N250" i="31"/>
  <c r="O250" i="31" s="1"/>
  <c r="L250" i="32"/>
  <c r="N328" i="31"/>
  <c r="O328" i="31" s="1"/>
  <c r="L328" i="32"/>
  <c r="N200" i="31"/>
  <c r="O200" i="31" s="1"/>
  <c r="L200" i="32"/>
  <c r="N297" i="31"/>
  <c r="O297" i="31" s="1"/>
  <c r="L297" i="32"/>
  <c r="N277" i="31"/>
  <c r="O277" i="31" s="1"/>
  <c r="L277" i="32"/>
  <c r="N156" i="31"/>
  <c r="O156" i="31" s="1"/>
  <c r="L156" i="32"/>
  <c r="N310" i="31"/>
  <c r="O310" i="31" s="1"/>
  <c r="L310" i="32"/>
  <c r="N192" i="31"/>
  <c r="O192" i="31" s="1"/>
  <c r="L192" i="32"/>
  <c r="N114" i="31"/>
  <c r="O114" i="31" s="1"/>
  <c r="L114" i="32"/>
  <c r="N275" i="31"/>
  <c r="O275" i="31" s="1"/>
  <c r="L275" i="32"/>
  <c r="N186" i="31"/>
  <c r="O186" i="31" s="1"/>
  <c r="L186" i="32"/>
  <c r="N221" i="31"/>
  <c r="O221" i="31" s="1"/>
  <c r="L221" i="32"/>
  <c r="N176" i="31"/>
  <c r="O176" i="31" s="1"/>
  <c r="L176" i="32"/>
  <c r="N205" i="31"/>
  <c r="O205" i="31" s="1"/>
  <c r="L205" i="32"/>
  <c r="N167" i="31"/>
  <c r="O167" i="31" s="1"/>
  <c r="L167" i="32"/>
  <c r="N134" i="31"/>
  <c r="O134" i="31" s="1"/>
  <c r="L134" i="32"/>
  <c r="N189" i="31"/>
  <c r="O189" i="31" s="1"/>
  <c r="L189" i="32"/>
  <c r="N322" i="31"/>
  <c r="O322" i="31" s="1"/>
  <c r="L322" i="32"/>
  <c r="N165" i="31"/>
  <c r="O165" i="31" s="1"/>
  <c r="L165" i="32"/>
  <c r="N353" i="31"/>
  <c r="O353" i="31" s="1"/>
  <c r="L353" i="32"/>
  <c r="N117" i="31"/>
  <c r="O117" i="31" s="1"/>
  <c r="L117" i="32"/>
  <c r="N236" i="31"/>
  <c r="O236" i="31" s="1"/>
  <c r="L236" i="32"/>
  <c r="N185" i="31"/>
  <c r="O185" i="31" s="1"/>
  <c r="L185" i="32"/>
  <c r="N224" i="31"/>
  <c r="O224" i="31" s="1"/>
  <c r="L224" i="32"/>
  <c r="N140" i="31"/>
  <c r="L140" i="32"/>
  <c r="N365" i="31"/>
  <c r="O365" i="31" s="1"/>
  <c r="L365" i="32"/>
  <c r="N181" i="31"/>
  <c r="O181" i="31" s="1"/>
  <c r="L181" i="32"/>
  <c r="N367" i="31"/>
  <c r="O367" i="31" s="1"/>
  <c r="L367" i="32"/>
  <c r="N150" i="31"/>
  <c r="O150" i="31" s="1"/>
  <c r="L150" i="32"/>
  <c r="N301" i="31"/>
  <c r="O301" i="31" s="1"/>
  <c r="L301" i="32"/>
  <c r="N357" i="31"/>
  <c r="O357" i="31" s="1"/>
  <c r="L357" i="32"/>
  <c r="N124" i="31"/>
  <c r="O124" i="31" s="1"/>
  <c r="L124" i="32"/>
  <c r="N251" i="31"/>
  <c r="O251" i="31" s="1"/>
  <c r="L251" i="32"/>
  <c r="N112" i="31"/>
  <c r="O112" i="31" s="1"/>
  <c r="L112" i="32"/>
  <c r="N264" i="31"/>
  <c r="O264" i="31" s="1"/>
  <c r="L264" i="32"/>
  <c r="N131" i="31"/>
  <c r="O131" i="31" s="1"/>
  <c r="L131" i="32"/>
  <c r="N248" i="31"/>
  <c r="O248" i="31" s="1"/>
  <c r="L248" i="32"/>
  <c r="N120" i="31"/>
  <c r="O120" i="31" s="1"/>
  <c r="L120" i="32"/>
  <c r="N107" i="31"/>
  <c r="O107" i="31" s="1"/>
  <c r="L107" i="32"/>
  <c r="N118" i="31"/>
  <c r="L118" i="32"/>
  <c r="N153" i="31"/>
  <c r="O153" i="31" s="1"/>
  <c r="L153" i="32"/>
  <c r="N219" i="31"/>
  <c r="O219" i="31" s="1"/>
  <c r="L219" i="32"/>
  <c r="N296" i="31"/>
  <c r="O296" i="31" s="1"/>
  <c r="L296" i="32"/>
  <c r="N157" i="31"/>
  <c r="O157" i="31" s="1"/>
  <c r="L157" i="32"/>
  <c r="N128" i="31"/>
  <c r="L128" i="32"/>
  <c r="N168" i="31"/>
  <c r="O168" i="31" s="1"/>
  <c r="L168" i="32"/>
  <c r="N187" i="31"/>
  <c r="O187" i="31" s="1"/>
  <c r="L187" i="32"/>
  <c r="N211" i="31"/>
  <c r="O211" i="31" s="1"/>
  <c r="L211" i="32"/>
  <c r="N158" i="31"/>
  <c r="O158" i="31" s="1"/>
  <c r="L158" i="32"/>
  <c r="N299" i="31"/>
  <c r="O299" i="31" s="1"/>
  <c r="L299" i="32"/>
  <c r="N337" i="31"/>
  <c r="O337" i="31" s="1"/>
  <c r="L337" i="32"/>
  <c r="N263" i="31"/>
  <c r="O263" i="31" s="1"/>
  <c r="L263" i="32"/>
  <c r="N289" i="31"/>
  <c r="O289" i="31" s="1"/>
  <c r="L289" i="32"/>
  <c r="N100" i="31"/>
  <c r="L100" i="32"/>
  <c r="N143" i="31"/>
  <c r="L143" i="32"/>
  <c r="N141" i="31"/>
  <c r="L141" i="32"/>
  <c r="N295" i="31"/>
  <c r="O295" i="31" s="1"/>
  <c r="L295" i="32"/>
  <c r="N198" i="31"/>
  <c r="O198" i="31" s="1"/>
  <c r="L198" i="32"/>
  <c r="N182" i="31"/>
  <c r="O182" i="31" s="1"/>
  <c r="L182" i="32"/>
  <c r="N290" i="31"/>
  <c r="O290" i="31" s="1"/>
  <c r="L290" i="32"/>
  <c r="N204" i="31"/>
  <c r="O204" i="31" s="1"/>
  <c r="L204" i="32"/>
  <c r="N385" i="31"/>
  <c r="O385" i="31" s="1"/>
  <c r="L385" i="32"/>
  <c r="N94" i="31"/>
  <c r="O94" i="31" s="1"/>
  <c r="N229" i="31"/>
  <c r="O229" i="31" s="1"/>
  <c r="L229" i="32"/>
  <c r="N386" i="31"/>
  <c r="O386" i="31" s="1"/>
  <c r="L386" i="32"/>
  <c r="N108" i="31"/>
  <c r="L108" i="32"/>
  <c r="N347" i="31"/>
  <c r="O347" i="31" s="1"/>
  <c r="L347" i="32"/>
  <c r="N374" i="31"/>
  <c r="O374" i="31" s="1"/>
  <c r="L374" i="32"/>
  <c r="N215" i="31"/>
  <c r="O215" i="31" s="1"/>
  <c r="L215" i="32"/>
  <c r="N122" i="31"/>
  <c r="L122" i="32"/>
  <c r="N125" i="31"/>
  <c r="O125" i="31" s="1"/>
  <c r="L125" i="32"/>
  <c r="N342" i="31"/>
  <c r="O342" i="31" s="1"/>
  <c r="L342" i="32"/>
  <c r="N199" i="31"/>
  <c r="O199" i="31" s="1"/>
  <c r="L199" i="32"/>
  <c r="N144" i="31"/>
  <c r="O144" i="31" s="1"/>
  <c r="L144" i="32"/>
  <c r="N225" i="31"/>
  <c r="O225" i="31" s="1"/>
  <c r="L225" i="32"/>
  <c r="N356" i="31"/>
  <c r="O356" i="31" s="1"/>
  <c r="L356" i="32"/>
  <c r="N169" i="31"/>
  <c r="O169" i="31" s="1"/>
  <c r="L169" i="32"/>
  <c r="N313" i="31"/>
  <c r="O313" i="31" s="1"/>
  <c r="L313" i="32"/>
  <c r="N233" i="31"/>
  <c r="O233" i="31" s="1"/>
  <c r="L233" i="32"/>
  <c r="N179" i="31"/>
  <c r="O179" i="31" s="1"/>
  <c r="L179" i="32"/>
  <c r="N370" i="31"/>
  <c r="O370" i="31" s="1"/>
  <c r="L370" i="32"/>
  <c r="N266" i="31"/>
  <c r="O266" i="31" s="1"/>
  <c r="L266" i="32"/>
  <c r="N193" i="31"/>
  <c r="O193" i="31" s="1"/>
  <c r="L193" i="32"/>
  <c r="N278" i="31"/>
  <c r="O278" i="31" s="1"/>
  <c r="L278" i="32"/>
  <c r="N109" i="31"/>
  <c r="O109" i="31" s="1"/>
  <c r="L109" i="32"/>
  <c r="N302" i="31"/>
  <c r="O302" i="31" s="1"/>
  <c r="L302" i="32"/>
  <c r="N139" i="31"/>
  <c r="O139" i="31" s="1"/>
  <c r="L139" i="32"/>
  <c r="N333" i="31"/>
  <c r="O333" i="31" s="1"/>
  <c r="L333" i="32"/>
  <c r="N279" i="31"/>
  <c r="O279" i="31" s="1"/>
  <c r="L279" i="32"/>
  <c r="N162" i="31"/>
  <c r="O162" i="31" s="1"/>
  <c r="L162" i="32"/>
  <c r="N146" i="31"/>
  <c r="L146" i="32"/>
  <c r="N148" i="31"/>
  <c r="O148" i="31" s="1"/>
  <c r="L148" i="32"/>
  <c r="N195" i="31"/>
  <c r="O195" i="31" s="1"/>
  <c r="L195" i="32"/>
  <c r="N321" i="31"/>
  <c r="O321" i="31" s="1"/>
  <c r="L321" i="32"/>
  <c r="N304" i="31"/>
  <c r="O304" i="31" s="1"/>
  <c r="L304" i="32"/>
  <c r="N253" i="31"/>
  <c r="O253" i="31" s="1"/>
  <c r="L253" i="32"/>
  <c r="N218" i="31"/>
  <c r="O218" i="31" s="1"/>
  <c r="L218" i="32"/>
  <c r="N196" i="31"/>
  <c r="O196" i="31" s="1"/>
  <c r="L196" i="32"/>
  <c r="N260" i="31"/>
  <c r="O260" i="31" s="1"/>
  <c r="L260" i="32"/>
  <c r="N371" i="31"/>
  <c r="O371" i="31" s="1"/>
  <c r="L371" i="32"/>
  <c r="N360" i="31"/>
  <c r="O360" i="31" s="1"/>
  <c r="L360" i="32"/>
  <c r="N173" i="31"/>
  <c r="O173" i="31" s="1"/>
  <c r="L173" i="32"/>
  <c r="N230" i="31"/>
  <c r="O230" i="31" s="1"/>
  <c r="L230" i="32"/>
  <c r="N369" i="31"/>
  <c r="O369" i="31" s="1"/>
  <c r="L369" i="32"/>
  <c r="N245" i="31"/>
  <c r="O245" i="31" s="1"/>
  <c r="L245" i="32"/>
  <c r="N177" i="31"/>
  <c r="O177" i="31" s="1"/>
  <c r="L177" i="32"/>
  <c r="N373" i="31"/>
  <c r="O373" i="31" s="1"/>
  <c r="L373" i="32"/>
  <c r="N166" i="31"/>
  <c r="O166" i="31" s="1"/>
  <c r="L166" i="32"/>
  <c r="N237" i="31"/>
  <c r="O237" i="31" s="1"/>
  <c r="L237" i="32"/>
  <c r="N345" i="31"/>
  <c r="O345" i="31" s="1"/>
  <c r="L345" i="32"/>
  <c r="N183" i="31"/>
  <c r="O183" i="31" s="1"/>
  <c r="L183" i="32"/>
  <c r="N197" i="31"/>
  <c r="O197" i="31" s="1"/>
  <c r="L197" i="32"/>
  <c r="N317" i="31"/>
  <c r="O317" i="31" s="1"/>
  <c r="L317" i="32"/>
  <c r="N305" i="31"/>
  <c r="O305" i="31" s="1"/>
  <c r="L305" i="32"/>
  <c r="N262" i="31"/>
  <c r="O262" i="31" s="1"/>
  <c r="L262" i="32"/>
  <c r="N126" i="31"/>
  <c r="O126" i="31" s="1"/>
  <c r="L126" i="32"/>
  <c r="N309" i="31"/>
  <c r="O309" i="31" s="1"/>
  <c r="L309" i="32"/>
  <c r="N223" i="31"/>
  <c r="O223" i="31" s="1"/>
  <c r="L223" i="32"/>
  <c r="N375" i="31"/>
  <c r="O375" i="31" s="1"/>
  <c r="L375" i="32"/>
  <c r="N111" i="31"/>
  <c r="O111" i="31" s="1"/>
  <c r="L111" i="32"/>
  <c r="N381" i="31"/>
  <c r="O381" i="31" s="1"/>
  <c r="L381" i="32"/>
  <c r="N216" i="31"/>
  <c r="O216" i="31" s="1"/>
  <c r="L216" i="32"/>
  <c r="N155" i="31"/>
  <c r="O155" i="31" s="1"/>
  <c r="L155" i="32"/>
  <c r="N288" i="31"/>
  <c r="O288" i="31" s="1"/>
  <c r="L288" i="32"/>
  <c r="N384" i="31"/>
  <c r="O384" i="31" s="1"/>
  <c r="L384" i="32"/>
  <c r="N363" i="31"/>
  <c r="O363" i="31" s="1"/>
  <c r="L363" i="32"/>
  <c r="N366" i="31"/>
  <c r="O366" i="31" s="1"/>
  <c r="L366" i="32"/>
  <c r="N292" i="31"/>
  <c r="O292" i="31" s="1"/>
  <c r="L292" i="32"/>
  <c r="N348" i="31"/>
  <c r="O348" i="31" s="1"/>
  <c r="L348" i="32"/>
  <c r="N121" i="31"/>
  <c r="L121" i="32"/>
  <c r="N190" i="31"/>
  <c r="O190" i="31" s="1"/>
  <c r="L190" i="32"/>
  <c r="N368" i="31"/>
  <c r="O368" i="31" s="1"/>
  <c r="L368" i="32"/>
  <c r="N119" i="31"/>
  <c r="O119" i="31" s="1"/>
  <c r="L119" i="32"/>
  <c r="N159" i="31"/>
  <c r="O159" i="31" s="1"/>
  <c r="L159" i="32"/>
  <c r="N164" i="31"/>
  <c r="O164" i="31" s="1"/>
  <c r="L164" i="32"/>
  <c r="N227" i="31"/>
  <c r="O227" i="31" s="1"/>
  <c r="L227" i="32"/>
  <c r="N316" i="31"/>
  <c r="O316" i="31" s="1"/>
  <c r="L316" i="32"/>
  <c r="N274" i="31"/>
  <c r="O274" i="31" s="1"/>
  <c r="L274" i="32"/>
  <c r="N338" i="31"/>
  <c r="O338" i="31" s="1"/>
  <c r="L338" i="32"/>
  <c r="N247" i="31"/>
  <c r="O247" i="31" s="1"/>
  <c r="L247" i="32"/>
  <c r="N332" i="31"/>
  <c r="O332" i="31" s="1"/>
  <c r="L332" i="32"/>
  <c r="N349" i="31"/>
  <c r="O349" i="31" s="1"/>
  <c r="L349" i="32"/>
  <c r="N346" i="31"/>
  <c r="O346" i="31" s="1"/>
  <c r="L346" i="32"/>
  <c r="N191" i="31"/>
  <c r="O191" i="31" s="1"/>
  <c r="L191" i="32"/>
  <c r="N268" i="31"/>
  <c r="O268" i="31" s="1"/>
  <c r="L268" i="32"/>
  <c r="N238" i="31"/>
  <c r="O238" i="31" s="1"/>
  <c r="L238" i="32"/>
  <c r="N293" i="31"/>
  <c r="O293" i="31" s="1"/>
  <c r="L293" i="32"/>
  <c r="N258" i="31"/>
  <c r="O258" i="31" s="1"/>
  <c r="L258" i="32"/>
  <c r="N184" i="31"/>
  <c r="O184" i="31" s="1"/>
  <c r="L184" i="32"/>
  <c r="N228" i="31"/>
  <c r="O228" i="31" s="1"/>
  <c r="L228" i="32"/>
  <c r="N220" i="31"/>
  <c r="O220" i="31" s="1"/>
  <c r="L220" i="32"/>
  <c r="N172" i="31"/>
  <c r="O172" i="31" s="1"/>
  <c r="L172" i="32"/>
  <c r="N234" i="31"/>
  <c r="O234" i="31" s="1"/>
  <c r="L234" i="32"/>
  <c r="N231" i="31"/>
  <c r="O231" i="31" s="1"/>
  <c r="L231" i="32"/>
  <c r="N174" i="31"/>
  <c r="O174" i="31" s="1"/>
  <c r="L174" i="32"/>
  <c r="N308" i="31"/>
  <c r="O308" i="31" s="1"/>
  <c r="L308" i="32"/>
  <c r="N180" i="31"/>
  <c r="O180" i="31" s="1"/>
  <c r="L180" i="32"/>
  <c r="N241" i="31"/>
  <c r="O241" i="31" s="1"/>
  <c r="L241" i="32"/>
  <c r="N261" i="31"/>
  <c r="O261" i="31" s="1"/>
  <c r="L261" i="32"/>
  <c r="N272" i="31"/>
  <c r="O272" i="31" s="1"/>
  <c r="L272" i="32"/>
  <c r="N276" i="31"/>
  <c r="O276" i="31" s="1"/>
  <c r="L276" i="32"/>
  <c r="N387" i="31"/>
  <c r="O387" i="31" s="1"/>
  <c r="L387" i="32"/>
  <c r="N249" i="31"/>
  <c r="O249" i="31" s="1"/>
  <c r="L249" i="32"/>
  <c r="N376" i="31"/>
  <c r="O376" i="31" s="1"/>
  <c r="L376" i="32"/>
  <c r="N194" i="31"/>
  <c r="O194" i="31" s="1"/>
  <c r="L194" i="32"/>
  <c r="N379" i="31"/>
  <c r="O379" i="31" s="1"/>
  <c r="L379" i="32"/>
  <c r="N329" i="31"/>
  <c r="O329" i="31" s="1"/>
  <c r="L329" i="32"/>
  <c r="N246" i="31"/>
  <c r="O246" i="31" s="1"/>
  <c r="L246" i="32"/>
  <c r="N226" i="31"/>
  <c r="O226" i="31" s="1"/>
  <c r="L226" i="32"/>
  <c r="N91" i="31"/>
  <c r="L91" i="32"/>
  <c r="N209" i="31"/>
  <c r="O209" i="31" s="1"/>
  <c r="L209" i="32"/>
  <c r="N323" i="31"/>
  <c r="O323" i="31" s="1"/>
  <c r="L323" i="32"/>
  <c r="N361" i="31"/>
  <c r="O361" i="31" s="1"/>
  <c r="L361" i="32"/>
  <c r="N160" i="31"/>
  <c r="O160" i="31" s="1"/>
  <c r="L160" i="32"/>
  <c r="N142" i="31"/>
  <c r="O142" i="31" s="1"/>
  <c r="L142" i="32"/>
  <c r="N116" i="31"/>
  <c r="O116" i="31" s="1"/>
  <c r="L116" i="32"/>
  <c r="N135" i="31"/>
  <c r="O135" i="31" s="1"/>
  <c r="L135" i="32"/>
  <c r="N243" i="31"/>
  <c r="O243" i="31" s="1"/>
  <c r="L243" i="32"/>
  <c r="N138" i="31"/>
  <c r="O138" i="31" s="1"/>
  <c r="L138" i="32"/>
  <c r="N326" i="31"/>
  <c r="O326" i="31" s="1"/>
  <c r="L326" i="32"/>
  <c r="N287" i="31"/>
  <c r="O287" i="31" s="1"/>
  <c r="L287" i="32"/>
  <c r="N358" i="31"/>
  <c r="O358" i="31" s="1"/>
  <c r="L358" i="32"/>
  <c r="N291" i="31"/>
  <c r="O291" i="31" s="1"/>
  <c r="L291" i="32"/>
  <c r="N137" i="31"/>
  <c r="O137" i="31" s="1"/>
  <c r="L137" i="32"/>
  <c r="N280" i="31"/>
  <c r="O280" i="31" s="1"/>
  <c r="L280" i="32"/>
  <c r="N133" i="31"/>
  <c r="O133" i="31" s="1"/>
  <c r="L133" i="32"/>
  <c r="N178" i="31"/>
  <c r="O178" i="31" s="1"/>
  <c r="L178" i="32"/>
  <c r="N377" i="31"/>
  <c r="O377" i="31" s="1"/>
  <c r="L377" i="32"/>
  <c r="N240" i="31"/>
  <c r="O240" i="31" s="1"/>
  <c r="L240" i="32"/>
  <c r="N327" i="31"/>
  <c r="O327" i="31" s="1"/>
  <c r="L327" i="32"/>
  <c r="N103" i="31"/>
  <c r="O103" i="31" s="1"/>
  <c r="L103" i="32"/>
  <c r="N307" i="31"/>
  <c r="O307" i="31" s="1"/>
  <c r="L307" i="32"/>
  <c r="N336" i="31"/>
  <c r="O336" i="31" s="1"/>
  <c r="L336" i="32"/>
  <c r="N171" i="31"/>
  <c r="O171" i="31" s="1"/>
  <c r="L171" i="32"/>
  <c r="N259" i="31"/>
  <c r="O259" i="31" s="1"/>
  <c r="L259" i="32"/>
  <c r="N294" i="31"/>
  <c r="O294" i="31" s="1"/>
  <c r="L294" i="32"/>
  <c r="N319" i="31"/>
  <c r="O319" i="31" s="1"/>
  <c r="L319" i="32"/>
  <c r="N340" i="31"/>
  <c r="O340" i="31" s="1"/>
  <c r="L340" i="32"/>
  <c r="N90" i="31"/>
  <c r="O90" i="31" s="1"/>
  <c r="L90" i="32"/>
  <c r="N254" i="31"/>
  <c r="O254" i="31" s="1"/>
  <c r="L254" i="32"/>
  <c r="N208" i="31"/>
  <c r="O208" i="31" s="1"/>
  <c r="L208" i="32"/>
  <c r="N212" i="31"/>
  <c r="O212" i="31" s="1"/>
  <c r="L212" i="32"/>
  <c r="N136" i="31"/>
  <c r="O136" i="31" s="1"/>
  <c r="L136" i="32"/>
  <c r="N235" i="31"/>
  <c r="O235" i="31" s="1"/>
  <c r="L235" i="32"/>
  <c r="N255" i="31"/>
  <c r="O255" i="31" s="1"/>
  <c r="L255" i="32"/>
  <c r="N203" i="31"/>
  <c r="O203" i="31" s="1"/>
  <c r="L203" i="32"/>
  <c r="N334" i="31"/>
  <c r="O334" i="31" s="1"/>
  <c r="L334" i="32"/>
  <c r="N343" i="31"/>
  <c r="O343" i="31" s="1"/>
  <c r="L343" i="32"/>
  <c r="N282" i="31"/>
  <c r="O282" i="31" s="1"/>
  <c r="L282" i="32"/>
  <c r="N269" i="31"/>
  <c r="O269" i="31" s="1"/>
  <c r="L269" i="32"/>
  <c r="N161" i="31"/>
  <c r="O161" i="31" s="1"/>
  <c r="L161" i="32"/>
  <c r="N312" i="31"/>
  <c r="O312" i="31" s="1"/>
  <c r="L312" i="32"/>
  <c r="N222" i="31"/>
  <c r="O222" i="31" s="1"/>
  <c r="L222" i="32"/>
  <c r="N147" i="31"/>
  <c r="L147" i="32"/>
  <c r="N341" i="31"/>
  <c r="O341" i="31" s="1"/>
  <c r="L341" i="32"/>
  <c r="N99" i="31"/>
  <c r="L99" i="32"/>
  <c r="N331" i="31"/>
  <c r="O331" i="31" s="1"/>
  <c r="L331" i="32"/>
  <c r="N154" i="31"/>
  <c r="O154" i="31" s="1"/>
  <c r="L154" i="32"/>
  <c r="N351" i="31"/>
  <c r="O351" i="31" s="1"/>
  <c r="L351" i="32"/>
  <c r="N362" i="31"/>
  <c r="O362" i="31" s="1"/>
  <c r="L362" i="32"/>
  <c r="N202" i="31"/>
  <c r="O202" i="31" s="1"/>
  <c r="L202" i="32"/>
  <c r="N273" i="31"/>
  <c r="O273" i="31" s="1"/>
  <c r="L273" i="32"/>
  <c r="N320" i="31"/>
  <c r="O320" i="31" s="1"/>
  <c r="L320" i="32"/>
  <c r="N270" i="31"/>
  <c r="O270" i="31" s="1"/>
  <c r="L270" i="32"/>
  <c r="N378" i="31"/>
  <c r="O378" i="31" s="1"/>
  <c r="L378" i="32"/>
  <c r="N145" i="31"/>
  <c r="L145" i="32"/>
  <c r="N129" i="31"/>
  <c r="O129" i="31" s="1"/>
  <c r="L129" i="32"/>
  <c r="N152" i="31"/>
  <c r="L152" i="32"/>
  <c r="N382" i="31"/>
  <c r="O382" i="31" s="1"/>
  <c r="L382" i="32"/>
  <c r="N330" i="31"/>
  <c r="O330" i="31" s="1"/>
  <c r="L330" i="32"/>
  <c r="N201" i="31"/>
  <c r="O201" i="31" s="1"/>
  <c r="L201" i="32"/>
  <c r="N239" i="31"/>
  <c r="O239" i="31" s="1"/>
  <c r="L239" i="32"/>
  <c r="N311" i="31"/>
  <c r="O311" i="31" s="1"/>
  <c r="L311" i="32"/>
  <c r="N355" i="31"/>
  <c r="O355" i="31" s="1"/>
  <c r="L355" i="32"/>
  <c r="N344" i="31"/>
  <c r="O344" i="31" s="1"/>
  <c r="L344" i="32"/>
  <c r="N257" i="31"/>
  <c r="O257" i="31" s="1"/>
  <c r="L257" i="32"/>
  <c r="N101" i="31"/>
  <c r="O101" i="31" s="1"/>
  <c r="L101" i="32"/>
  <c r="N98" i="31"/>
  <c r="O98" i="31" s="1"/>
  <c r="L98" i="32"/>
  <c r="N281" i="31"/>
  <c r="O281" i="31" s="1"/>
  <c r="L281" i="32"/>
  <c r="N303" i="31"/>
  <c r="O303" i="31" s="1"/>
  <c r="L303" i="32"/>
  <c r="N113" i="31"/>
  <c r="O113" i="31" s="1"/>
  <c r="L113" i="32"/>
  <c r="N354" i="31"/>
  <c r="O354" i="31" s="1"/>
  <c r="L354" i="32"/>
  <c r="N335" i="31"/>
  <c r="O335" i="31" s="1"/>
  <c r="L335" i="32"/>
  <c r="N372" i="31"/>
  <c r="O372" i="31" s="1"/>
  <c r="L372" i="32"/>
  <c r="N324" i="31"/>
  <c r="O324" i="31" s="1"/>
  <c r="L324" i="32"/>
  <c r="N300" i="31"/>
  <c r="O300" i="31" s="1"/>
  <c r="L300" i="32"/>
  <c r="N256" i="31"/>
  <c r="O256" i="31" s="1"/>
  <c r="L256" i="32"/>
  <c r="N314" i="31"/>
  <c r="O314" i="31" s="1"/>
  <c r="L314" i="32"/>
  <c r="N242" i="31"/>
  <c r="O242" i="31" s="1"/>
  <c r="L242" i="32"/>
  <c r="N383" i="31"/>
  <c r="O383" i="31" s="1"/>
  <c r="L383" i="32"/>
  <c r="N298" i="31"/>
  <c r="O298" i="31" s="1"/>
  <c r="L298" i="32"/>
  <c r="N252" i="31"/>
  <c r="O252" i="31" s="1"/>
  <c r="L252" i="32"/>
  <c r="N359" i="31"/>
  <c r="O359" i="31" s="1"/>
  <c r="L359" i="32"/>
  <c r="N207" i="31"/>
  <c r="O207" i="31" s="1"/>
  <c r="L207" i="32"/>
  <c r="N170" i="31"/>
  <c r="O170" i="31" s="1"/>
  <c r="L170" i="32"/>
  <c r="N213" i="31"/>
  <c r="O213" i="31" s="1"/>
  <c r="L213" i="32"/>
  <c r="N325" i="31"/>
  <c r="O325" i="31" s="1"/>
  <c r="L325" i="32"/>
  <c r="N283" i="31"/>
  <c r="O283" i="31" s="1"/>
  <c r="L283" i="32"/>
  <c r="N380" i="31"/>
  <c r="O380" i="31" s="1"/>
  <c r="L380" i="32"/>
  <c r="N265" i="31"/>
  <c r="O265" i="31" s="1"/>
  <c r="L265" i="32"/>
  <c r="N306" i="31"/>
  <c r="O306" i="31" s="1"/>
  <c r="L306" i="32"/>
  <c r="N271" i="31"/>
  <c r="O271" i="31" s="1"/>
  <c r="L271" i="32"/>
  <c r="N206" i="31"/>
  <c r="O206" i="31" s="1"/>
  <c r="L206" i="32"/>
  <c r="N232" i="31"/>
  <c r="O232" i="31" s="1"/>
  <c r="L232" i="32"/>
  <c r="N96" i="31"/>
  <c r="O96" i="31" s="1"/>
  <c r="L96" i="32"/>
  <c r="N318" i="31"/>
  <c r="O318" i="31" s="1"/>
  <c r="L318" i="32"/>
  <c r="N339" i="31"/>
  <c r="O339" i="31" s="1"/>
  <c r="L339" i="32"/>
  <c r="N214" i="31"/>
  <c r="O214" i="31" s="1"/>
  <c r="L214" i="32"/>
  <c r="N89" i="31"/>
  <c r="O89" i="31" s="1"/>
  <c r="L89" i="32"/>
  <c r="N88" i="31"/>
  <c r="O88" i="31" s="1"/>
  <c r="L88" i="32"/>
  <c r="N87" i="31"/>
  <c r="O87" i="31" s="1"/>
  <c r="N86" i="31"/>
  <c r="O86" i="31" s="1"/>
  <c r="L86" i="32"/>
  <c r="N85" i="31"/>
  <c r="L85" i="32"/>
  <c r="N82" i="31"/>
  <c r="O82" i="31" s="1"/>
  <c r="L82" i="32"/>
  <c r="N81" i="31"/>
  <c r="L81" i="32"/>
  <c r="N80" i="31"/>
  <c r="O80" i="31" s="1"/>
  <c r="L80" i="32"/>
  <c r="N79" i="31"/>
  <c r="O79" i="31" s="1"/>
  <c r="L79" i="32"/>
  <c r="N78" i="31"/>
  <c r="O78" i="31" s="1"/>
  <c r="L78" i="32"/>
  <c r="N75" i="31"/>
  <c r="O75" i="31" s="1"/>
  <c r="L75" i="32"/>
  <c r="N74" i="31"/>
  <c r="O74" i="31" s="1"/>
  <c r="L74" i="32"/>
  <c r="N73" i="31"/>
  <c r="O73" i="31" s="1"/>
  <c r="L73" i="32"/>
  <c r="N72" i="31"/>
  <c r="O72" i="31" s="1"/>
  <c r="L72" i="32"/>
  <c r="N71" i="31"/>
  <c r="O71" i="31" s="1"/>
  <c r="L71" i="32"/>
  <c r="N70" i="31"/>
  <c r="O70" i="31" s="1"/>
  <c r="L70" i="32"/>
  <c r="N69" i="31"/>
  <c r="D70" i="42" s="1"/>
  <c r="L69" i="32"/>
  <c r="O50" i="31"/>
  <c r="O63" i="31"/>
  <c r="O62" i="31"/>
  <c r="O45" i="31"/>
  <c r="O56" i="31"/>
  <c r="O61" i="31"/>
  <c r="O37" i="31"/>
  <c r="O47" i="31"/>
  <c r="O48" i="31"/>
  <c r="O27" i="31"/>
  <c r="O52" i="31"/>
  <c r="O58" i="31"/>
  <c r="O51" i="31"/>
  <c r="O55" i="31"/>
  <c r="O49" i="31"/>
  <c r="O31" i="31"/>
  <c r="O53" i="31"/>
  <c r="O43" i="31"/>
  <c r="O60" i="31"/>
  <c r="O40" i="31"/>
  <c r="O32" i="31"/>
  <c r="O42" i="31"/>
  <c r="O46" i="31"/>
  <c r="O38" i="31"/>
  <c r="O44" i="31"/>
  <c r="O30" i="31"/>
  <c r="O36" i="31"/>
  <c r="O34" i="31"/>
  <c r="L64" i="32"/>
  <c r="N64" i="31"/>
  <c r="O64" i="31" s="1"/>
  <c r="L66" i="32"/>
  <c r="N66" i="31"/>
  <c r="O66" i="31" s="1"/>
  <c r="L65" i="32"/>
  <c r="N65" i="31"/>
  <c r="L54" i="32"/>
  <c r="L53" i="32"/>
  <c r="L60" i="32"/>
  <c r="L52" i="32"/>
  <c r="L58" i="32"/>
  <c r="L51" i="32"/>
  <c r="L55" i="32"/>
  <c r="L49" i="32"/>
  <c r="L56" i="32"/>
  <c r="L61" i="32"/>
  <c r="L47" i="32"/>
  <c r="L48" i="32"/>
  <c r="L50" i="32"/>
  <c r="L63" i="32"/>
  <c r="L62" i="32"/>
  <c r="L38" i="32"/>
  <c r="L31" i="32"/>
  <c r="L46" i="32"/>
  <c r="L44" i="32"/>
  <c r="L43" i="32"/>
  <c r="L30" i="32"/>
  <c r="L36" i="32"/>
  <c r="L34" i="32"/>
  <c r="L40" i="32"/>
  <c r="L32" i="32"/>
  <c r="L45" i="32"/>
  <c r="L42" i="32"/>
  <c r="L37" i="32"/>
  <c r="L26" i="32"/>
  <c r="N26" i="32" s="1"/>
  <c r="L20" i="32"/>
  <c r="N20" i="32" s="1"/>
  <c r="L21" i="32"/>
  <c r="N21" i="32" s="1"/>
  <c r="L23" i="32"/>
  <c r="N23" i="32" s="1"/>
  <c r="L24" i="32"/>
  <c r="N24" i="32" s="1"/>
  <c r="L22" i="32"/>
  <c r="N22" i="32" s="1"/>
  <c r="L27" i="32"/>
  <c r="N27" i="32" s="1"/>
  <c r="L25" i="32"/>
  <c r="N25" i="32" s="1"/>
  <c r="L19" i="32"/>
  <c r="N19" i="32" s="1"/>
  <c r="O69" i="30"/>
  <c r="M4" i="31"/>
  <c r="M7" i="32"/>
  <c r="M2" i="32" s="1"/>
  <c r="L15" i="32"/>
  <c r="N15" i="32" s="1"/>
  <c r="L13" i="32"/>
  <c r="N13" i="32" s="1"/>
  <c r="L8" i="32"/>
  <c r="N8" i="32" s="1"/>
  <c r="L14" i="32"/>
  <c r="N14" i="32" s="1"/>
  <c r="L17" i="32"/>
  <c r="N17" i="32" s="1"/>
  <c r="L10" i="32"/>
  <c r="N10" i="32" s="1"/>
  <c r="L16" i="32"/>
  <c r="N16" i="32" s="1"/>
  <c r="L11" i="32"/>
  <c r="N11" i="32" s="1"/>
  <c r="L12" i="32"/>
  <c r="N12" i="32" s="1"/>
  <c r="L9" i="32"/>
  <c r="N9" i="32" s="1"/>
  <c r="L18" i="32"/>
  <c r="N18" i="32" s="1"/>
  <c r="L7" i="32"/>
  <c r="O7" i="30"/>
  <c r="L149" i="32" l="1"/>
  <c r="L59" i="32"/>
  <c r="O29" i="32"/>
  <c r="L35" i="32"/>
  <c r="BE26" i="25"/>
  <c r="O146" i="31"/>
  <c r="C326" i="42"/>
  <c r="C175" i="42"/>
  <c r="O100" i="31"/>
  <c r="BE44" i="25"/>
  <c r="C97" i="42"/>
  <c r="L41" i="32"/>
  <c r="O81" i="31"/>
  <c r="BE62" i="25"/>
  <c r="L105" i="32"/>
  <c r="N105" i="32" s="1"/>
  <c r="O105" i="32" s="1"/>
  <c r="N130" i="31"/>
  <c r="O130" i="31" s="1"/>
  <c r="O85" i="31"/>
  <c r="C113" i="42"/>
  <c r="C111" i="42" s="1"/>
  <c r="O65" i="31"/>
  <c r="BE20" i="25"/>
  <c r="O122" i="31"/>
  <c r="C244" i="42"/>
  <c r="O152" i="31"/>
  <c r="BE16" i="25"/>
  <c r="L151" i="32"/>
  <c r="L93" i="32"/>
  <c r="L110" i="32"/>
  <c r="L83" i="32"/>
  <c r="N83" i="32" s="1"/>
  <c r="O83" i="32" s="1"/>
  <c r="BE81" i="25"/>
  <c r="C136" i="42"/>
  <c r="C132" i="42" s="1"/>
  <c r="O91" i="31"/>
  <c r="L95" i="32"/>
  <c r="L95" i="33" s="1"/>
  <c r="O145" i="31"/>
  <c r="O141" i="31"/>
  <c r="BE89" i="25"/>
  <c r="C304" i="42"/>
  <c r="C386" i="42"/>
  <c r="C384" i="42" s="1"/>
  <c r="BE58" i="25"/>
  <c r="BE25" i="25"/>
  <c r="C325" i="42"/>
  <c r="BE42" i="25"/>
  <c r="L77" i="32"/>
  <c r="C201" i="42"/>
  <c r="C323" i="42"/>
  <c r="L57" i="32"/>
  <c r="L57" i="33" s="1"/>
  <c r="O143" i="31"/>
  <c r="BE30" i="25"/>
  <c r="L84" i="32"/>
  <c r="N84" i="32" s="1"/>
  <c r="O84" i="32" s="1"/>
  <c r="L39" i="32"/>
  <c r="N39" i="32" s="1"/>
  <c r="O39" i="32" s="1"/>
  <c r="BS65" i="25"/>
  <c r="O108" i="31"/>
  <c r="L92" i="32"/>
  <c r="N92" i="32" s="1"/>
  <c r="O92" i="32" s="1"/>
  <c r="O33" i="31"/>
  <c r="N2" i="30"/>
  <c r="N97" i="31"/>
  <c r="O97" i="31" s="1"/>
  <c r="O128" i="31"/>
  <c r="C264" i="42"/>
  <c r="C258" i="42" s="1"/>
  <c r="BE78" i="25"/>
  <c r="C243" i="42"/>
  <c r="O121" i="31"/>
  <c r="BE18" i="25"/>
  <c r="C303" i="42"/>
  <c r="O140" i="31"/>
  <c r="BE88" i="25"/>
  <c r="D65" i="42"/>
  <c r="D38" i="42"/>
  <c r="D11" i="42"/>
  <c r="O147" i="31"/>
  <c r="BE27" i="25"/>
  <c r="C327" i="42"/>
  <c r="D53" i="42"/>
  <c r="D57" i="42"/>
  <c r="D19" i="42"/>
  <c r="D40" i="42"/>
  <c r="D42" i="42"/>
  <c r="L102" i="32"/>
  <c r="L102" i="33" s="1"/>
  <c r="D16" i="42"/>
  <c r="D56" i="42"/>
  <c r="D58" i="42"/>
  <c r="D44" i="42"/>
  <c r="L33" i="32"/>
  <c r="N33" i="32" s="1"/>
  <c r="D13" i="42"/>
  <c r="D60" i="42"/>
  <c r="D10" i="42"/>
  <c r="D43" i="42"/>
  <c r="D61" i="42"/>
  <c r="D31" i="42"/>
  <c r="D23" i="42"/>
  <c r="D59" i="42"/>
  <c r="D50" i="42"/>
  <c r="D30" i="42"/>
  <c r="D32" i="42"/>
  <c r="D63" i="42"/>
  <c r="C160" i="42"/>
  <c r="C153" i="42" s="1"/>
  <c r="D20" i="42"/>
  <c r="D18" i="42"/>
  <c r="D62" i="42"/>
  <c r="D64" i="42"/>
  <c r="BE4" i="25"/>
  <c r="D17" i="42"/>
  <c r="D33" i="42"/>
  <c r="D35" i="42"/>
  <c r="D14" i="42"/>
  <c r="D51" i="42"/>
  <c r="D12" i="42"/>
  <c r="D36" i="42"/>
  <c r="D54" i="42"/>
  <c r="D15" i="42"/>
  <c r="D21" i="42"/>
  <c r="D52" i="42"/>
  <c r="D34" i="42"/>
  <c r="D9" i="42"/>
  <c r="D39" i="42"/>
  <c r="D22" i="42"/>
  <c r="D37" i="42"/>
  <c r="D55" i="42"/>
  <c r="D41" i="42"/>
  <c r="L76" i="32"/>
  <c r="N76" i="31"/>
  <c r="D92" i="42" s="1"/>
  <c r="O118" i="31"/>
  <c r="BS64" i="25"/>
  <c r="BS82" i="25"/>
  <c r="BS17" i="25"/>
  <c r="C240" i="42"/>
  <c r="BS84" i="25"/>
  <c r="BS45" i="25"/>
  <c r="BS15" i="25"/>
  <c r="BS81" i="25"/>
  <c r="BS85" i="25"/>
  <c r="BS63" i="25"/>
  <c r="BS67" i="25"/>
  <c r="BS83" i="25"/>
  <c r="BS7" i="25"/>
  <c r="BS6" i="25"/>
  <c r="BE22" i="25"/>
  <c r="BS5" i="25"/>
  <c r="BS10" i="25"/>
  <c r="BS41" i="25"/>
  <c r="BS9" i="25"/>
  <c r="BS14" i="25"/>
  <c r="BS4" i="25"/>
  <c r="BS16" i="25"/>
  <c r="BS62" i="25"/>
  <c r="D394" i="42"/>
  <c r="BS8" i="25"/>
  <c r="D233" i="42"/>
  <c r="BS69" i="25"/>
  <c r="BS44" i="25"/>
  <c r="D317" i="42"/>
  <c r="D380" i="42"/>
  <c r="L123" i="32"/>
  <c r="N123" i="32" s="1"/>
  <c r="O123" i="32" s="1"/>
  <c r="D81" i="42"/>
  <c r="D101" i="42"/>
  <c r="D181" i="42"/>
  <c r="D149" i="42"/>
  <c r="D215" i="42"/>
  <c r="D179" i="42"/>
  <c r="D161" i="42"/>
  <c r="D314" i="42"/>
  <c r="BS54" i="25"/>
  <c r="D245" i="42"/>
  <c r="BS70" i="25"/>
  <c r="BS43" i="25"/>
  <c r="BS33" i="25"/>
  <c r="BS79" i="25"/>
  <c r="BS32" i="25"/>
  <c r="D318" i="42"/>
  <c r="C24" i="42"/>
  <c r="D395" i="42"/>
  <c r="BS39" i="25"/>
  <c r="C92" i="42"/>
  <c r="C90" i="42" s="1"/>
  <c r="D129" i="42"/>
  <c r="D117" i="42"/>
  <c r="D89" i="42"/>
  <c r="D182" i="42"/>
  <c r="D248" i="42"/>
  <c r="D309" i="42"/>
  <c r="D193" i="42"/>
  <c r="D352" i="42"/>
  <c r="D277" i="42"/>
  <c r="D249" i="42"/>
  <c r="D351" i="42"/>
  <c r="D334" i="42"/>
  <c r="D333" i="42"/>
  <c r="D396" i="42"/>
  <c r="BE69" i="25"/>
  <c r="BS36" i="25"/>
  <c r="BS19" i="25"/>
  <c r="BS58" i="25"/>
  <c r="D183" i="42"/>
  <c r="D151" i="42"/>
  <c r="D105" i="42"/>
  <c r="D212" i="42"/>
  <c r="D148" i="42"/>
  <c r="D152" i="42"/>
  <c r="D209" i="42"/>
  <c r="D214" i="42"/>
  <c r="D293" i="42"/>
  <c r="D297" i="42"/>
  <c r="D367" i="42"/>
  <c r="D350" i="42"/>
  <c r="D349" i="42"/>
  <c r="D305" i="42"/>
  <c r="BS40" i="25"/>
  <c r="BS23" i="25"/>
  <c r="BS87" i="25"/>
  <c r="BS53" i="25"/>
  <c r="N3" i="30"/>
  <c r="D186" i="42"/>
  <c r="D187" i="42"/>
  <c r="D121" i="42"/>
  <c r="D77" i="42"/>
  <c r="D164" i="42"/>
  <c r="D168" i="42"/>
  <c r="D231" i="42"/>
  <c r="D230" i="42"/>
  <c r="D234" i="42"/>
  <c r="D211" i="42"/>
  <c r="D383" i="42"/>
  <c r="D366" i="42"/>
  <c r="D365" i="42"/>
  <c r="D337" i="42"/>
  <c r="BS27" i="25"/>
  <c r="BS66" i="25"/>
  <c r="BS57" i="25"/>
  <c r="D86" i="42"/>
  <c r="D106" i="42"/>
  <c r="D78" i="42"/>
  <c r="D109" i="42"/>
  <c r="D180" i="42"/>
  <c r="D184" i="42"/>
  <c r="D295" i="42"/>
  <c r="D246" i="42"/>
  <c r="D250" i="42"/>
  <c r="D227" i="42"/>
  <c r="D399" i="42"/>
  <c r="D382" i="42"/>
  <c r="D381" i="42"/>
  <c r="D353" i="42"/>
  <c r="BS31" i="25"/>
  <c r="BS61" i="25"/>
  <c r="D102" i="42"/>
  <c r="D122" i="42"/>
  <c r="D110" i="42"/>
  <c r="D125" i="42"/>
  <c r="D213" i="42"/>
  <c r="D222" i="42"/>
  <c r="D226" i="42"/>
  <c r="D278" i="42"/>
  <c r="D298" i="42"/>
  <c r="D275" i="42"/>
  <c r="D308" i="42"/>
  <c r="D398" i="42"/>
  <c r="D397" i="42"/>
  <c r="D369" i="42"/>
  <c r="BS52" i="25"/>
  <c r="BS35" i="25"/>
  <c r="BS74" i="25"/>
  <c r="D130" i="42"/>
  <c r="D118" i="42"/>
  <c r="D194" i="42"/>
  <c r="D126" i="42"/>
  <c r="D232" i="42"/>
  <c r="D221" i="42"/>
  <c r="D269" i="42"/>
  <c r="D274" i="42"/>
  <c r="D294" i="42"/>
  <c r="D319" i="42"/>
  <c r="D291" i="42"/>
  <c r="D340" i="42"/>
  <c r="D307" i="42"/>
  <c r="D306" i="42"/>
  <c r="D401" i="42"/>
  <c r="BS56" i="25"/>
  <c r="BS78" i="25"/>
  <c r="D82" i="42"/>
  <c r="D286" i="42"/>
  <c r="D79" i="42"/>
  <c r="D162" i="42"/>
  <c r="D144" i="42"/>
  <c r="D253" i="42"/>
  <c r="D141" i="42"/>
  <c r="D290" i="42"/>
  <c r="D235" i="42"/>
  <c r="D223" i="42"/>
  <c r="D335" i="42"/>
  <c r="D356" i="42"/>
  <c r="D339" i="42"/>
  <c r="D338" i="42"/>
  <c r="D310" i="42"/>
  <c r="BS60" i="25"/>
  <c r="BS18" i="25"/>
  <c r="BS73" i="25"/>
  <c r="L106" i="32"/>
  <c r="D166" i="42"/>
  <c r="D107" i="42"/>
  <c r="D127" i="42"/>
  <c r="D165" i="42"/>
  <c r="D192" i="42"/>
  <c r="D169" i="42"/>
  <c r="D173" i="42"/>
  <c r="D368" i="42"/>
  <c r="D251" i="42"/>
  <c r="D255" i="42"/>
  <c r="D341" i="42"/>
  <c r="D372" i="42"/>
  <c r="D355" i="42"/>
  <c r="D354" i="42"/>
  <c r="D358" i="42"/>
  <c r="BS13" i="25"/>
  <c r="BS22" i="25"/>
  <c r="BS86" i="25"/>
  <c r="BS77" i="25"/>
  <c r="N106" i="31"/>
  <c r="O106" i="31" s="1"/>
  <c r="D87" i="42"/>
  <c r="D123" i="42"/>
  <c r="D138" i="42"/>
  <c r="D83" i="42"/>
  <c r="D208" i="42"/>
  <c r="D185" i="42"/>
  <c r="D189" i="42"/>
  <c r="D220" i="42"/>
  <c r="D299" i="42"/>
  <c r="D271" i="42"/>
  <c r="D357" i="42"/>
  <c r="D404" i="42"/>
  <c r="D371" i="42"/>
  <c r="D370" i="42"/>
  <c r="D374" i="42"/>
  <c r="BS26" i="25"/>
  <c r="C45" i="42"/>
  <c r="C3" i="42"/>
  <c r="D103" i="42"/>
  <c r="D167" i="42"/>
  <c r="D171" i="42"/>
  <c r="D131" i="42"/>
  <c r="D336" i="42"/>
  <c r="D142" i="42"/>
  <c r="D270" i="42"/>
  <c r="D236" i="42"/>
  <c r="D332" i="42"/>
  <c r="D287" i="42"/>
  <c r="D373" i="42"/>
  <c r="D313" i="42"/>
  <c r="D403" i="42"/>
  <c r="D402" i="42"/>
  <c r="D390" i="42"/>
  <c r="BS72" i="25"/>
  <c r="BS55" i="25"/>
  <c r="BS30" i="25"/>
  <c r="BS21" i="25"/>
  <c r="D119" i="42"/>
  <c r="D170" i="42"/>
  <c r="D296" i="42"/>
  <c r="D139" i="42"/>
  <c r="D228" i="42"/>
  <c r="D190" i="42"/>
  <c r="D140" i="42"/>
  <c r="D252" i="42"/>
  <c r="D224" i="42"/>
  <c r="D276" i="42"/>
  <c r="D389" i="42"/>
  <c r="D329" i="42"/>
  <c r="D312" i="42"/>
  <c r="D311" i="42"/>
  <c r="D315" i="42"/>
  <c r="BS12" i="25"/>
  <c r="BS76" i="25"/>
  <c r="BS59" i="25"/>
  <c r="BS34" i="25"/>
  <c r="BS25" i="25"/>
  <c r="BS89" i="25"/>
  <c r="D76" i="42"/>
  <c r="D80" i="42"/>
  <c r="D84" i="42"/>
  <c r="D88" i="42"/>
  <c r="D247" i="42"/>
  <c r="D206" i="42"/>
  <c r="D172" i="42"/>
  <c r="D225" i="42"/>
  <c r="D256" i="42"/>
  <c r="D292" i="42"/>
  <c r="D330" i="42"/>
  <c r="D345" i="42"/>
  <c r="D328" i="42"/>
  <c r="D359" i="42"/>
  <c r="D331" i="42"/>
  <c r="BS80" i="25"/>
  <c r="BS38" i="25"/>
  <c r="BS29" i="25"/>
  <c r="D108" i="42"/>
  <c r="D128" i="42"/>
  <c r="D100" i="42"/>
  <c r="D104" i="42"/>
  <c r="D143" i="42"/>
  <c r="D254" i="42"/>
  <c r="D188" i="42"/>
  <c r="D257" i="42"/>
  <c r="D272" i="42"/>
  <c r="D316" i="42"/>
  <c r="D346" i="42"/>
  <c r="D361" i="42"/>
  <c r="D360" i="42"/>
  <c r="D375" i="42"/>
  <c r="D347" i="42"/>
  <c r="BS20" i="25"/>
  <c r="BS42" i="25"/>
  <c r="D124" i="42"/>
  <c r="D210" i="42"/>
  <c r="D116" i="42"/>
  <c r="D120" i="42"/>
  <c r="D191" i="42"/>
  <c r="D147" i="42"/>
  <c r="D285" i="42"/>
  <c r="D273" i="42"/>
  <c r="D288" i="42"/>
  <c r="D320" i="42"/>
  <c r="D362" i="42"/>
  <c r="D377" i="42"/>
  <c r="D376" i="42"/>
  <c r="D391" i="42"/>
  <c r="D379" i="42"/>
  <c r="BS24" i="25"/>
  <c r="BS88" i="25"/>
  <c r="BS71" i="25"/>
  <c r="BS37" i="25"/>
  <c r="D150" i="42"/>
  <c r="D85" i="42"/>
  <c r="D178" i="42"/>
  <c r="D146" i="42"/>
  <c r="D207" i="42"/>
  <c r="D163" i="42"/>
  <c r="D145" i="42"/>
  <c r="D289" i="42"/>
  <c r="D229" i="42"/>
  <c r="D400" i="42"/>
  <c r="D378" i="42"/>
  <c r="D393" i="42"/>
  <c r="D392" i="42"/>
  <c r="D348" i="42"/>
  <c r="BS28" i="25"/>
  <c r="BS11" i="25"/>
  <c r="BS75" i="25"/>
  <c r="C363" i="42"/>
  <c r="BS91" i="25"/>
  <c r="BT51" i="25"/>
  <c r="BT47" i="25"/>
  <c r="BT48" i="25"/>
  <c r="BT46" i="25"/>
  <c r="BT50" i="25"/>
  <c r="BT49" i="25"/>
  <c r="BT68" i="25"/>
  <c r="BT101" i="25"/>
  <c r="BT97" i="25"/>
  <c r="BT93" i="25"/>
  <c r="BT103" i="25"/>
  <c r="BT99" i="25"/>
  <c r="BT95" i="25"/>
  <c r="BT91" i="25"/>
  <c r="BT96" i="25"/>
  <c r="BT100" i="25"/>
  <c r="BT102" i="25"/>
  <c r="BT94" i="25"/>
  <c r="BT92" i="25"/>
  <c r="BT98" i="25"/>
  <c r="BT90" i="25"/>
  <c r="BG90" i="25"/>
  <c r="BG98" i="25"/>
  <c r="BG95" i="25"/>
  <c r="BG92" i="25"/>
  <c r="BG99" i="25"/>
  <c r="BG102" i="25"/>
  <c r="BG96" i="25"/>
  <c r="BG93" i="25"/>
  <c r="BG100" i="25"/>
  <c r="BG94" i="25"/>
  <c r="BG103" i="25"/>
  <c r="BG97" i="25"/>
  <c r="BG101" i="25"/>
  <c r="BF91" i="25"/>
  <c r="BF33" i="25"/>
  <c r="BF13" i="25"/>
  <c r="BF29" i="25"/>
  <c r="BF22" i="25"/>
  <c r="BF38" i="25"/>
  <c r="BF76" i="25"/>
  <c r="BF52" i="25"/>
  <c r="BF15" i="25"/>
  <c r="BF49" i="25"/>
  <c r="BF11" i="25"/>
  <c r="BF65" i="25"/>
  <c r="BF45" i="25"/>
  <c r="BF54" i="25"/>
  <c r="BF18" i="25"/>
  <c r="BF27" i="25"/>
  <c r="BF81" i="25"/>
  <c r="BF61" i="25"/>
  <c r="BF70" i="25"/>
  <c r="BF34" i="25"/>
  <c r="BF43" i="25"/>
  <c r="BF68" i="25"/>
  <c r="BF77" i="25"/>
  <c r="BF86" i="25"/>
  <c r="BF50" i="25"/>
  <c r="BF59" i="25"/>
  <c r="BF84" i="25"/>
  <c r="BF16" i="25"/>
  <c r="BF66" i="25"/>
  <c r="BF75" i="25"/>
  <c r="BF7" i="25"/>
  <c r="BF32" i="25"/>
  <c r="BF57" i="25"/>
  <c r="BF82" i="25"/>
  <c r="BF14" i="25"/>
  <c r="BF23" i="25"/>
  <c r="BF48" i="25"/>
  <c r="BF73" i="25"/>
  <c r="BF5" i="25"/>
  <c r="BF30" i="25"/>
  <c r="BF39" i="25"/>
  <c r="BF64" i="25"/>
  <c r="BF89" i="25"/>
  <c r="BF21" i="25"/>
  <c r="BF46" i="25"/>
  <c r="BF55" i="25"/>
  <c r="BF80" i="25"/>
  <c r="BF26" i="25"/>
  <c r="BF37" i="25"/>
  <c r="BF62" i="25"/>
  <c r="BF71" i="25"/>
  <c r="BF19" i="25"/>
  <c r="BF9" i="25"/>
  <c r="BF53" i="25"/>
  <c r="BF63" i="25"/>
  <c r="BF78" i="25"/>
  <c r="BF87" i="25"/>
  <c r="BF51" i="25"/>
  <c r="BF25" i="25"/>
  <c r="BF47" i="25"/>
  <c r="BF8" i="25"/>
  <c r="BF42" i="25"/>
  <c r="BF67" i="25"/>
  <c r="BF12" i="25"/>
  <c r="BF85" i="25"/>
  <c r="BF31" i="25"/>
  <c r="BF24" i="25"/>
  <c r="BF58" i="25"/>
  <c r="BF83" i="25"/>
  <c r="BF28" i="25"/>
  <c r="BF56" i="25"/>
  <c r="BF20" i="25"/>
  <c r="BF40" i="25"/>
  <c r="BF74" i="25"/>
  <c r="BF35" i="25"/>
  <c r="BF44" i="25"/>
  <c r="BF72" i="25"/>
  <c r="BF36" i="25"/>
  <c r="BF17" i="25"/>
  <c r="BF6" i="25"/>
  <c r="BF60" i="25"/>
  <c r="BF88" i="25"/>
  <c r="BF4" i="25"/>
  <c r="D136" i="42"/>
  <c r="D137" i="42"/>
  <c r="C342" i="42"/>
  <c r="C69" i="42"/>
  <c r="C216" i="42"/>
  <c r="C174" i="42"/>
  <c r="C279" i="42"/>
  <c r="C195" i="42"/>
  <c r="D197" i="42"/>
  <c r="D71" i="42"/>
  <c r="D112" i="42"/>
  <c r="D72" i="42"/>
  <c r="D267" i="42"/>
  <c r="D196" i="42"/>
  <c r="D241" i="42"/>
  <c r="D283" i="42"/>
  <c r="D95" i="42"/>
  <c r="D155" i="42"/>
  <c r="D205" i="42"/>
  <c r="D388" i="42"/>
  <c r="D323" i="42"/>
  <c r="D282" i="42"/>
  <c r="D364" i="42"/>
  <c r="D135" i="42"/>
  <c r="D94" i="42"/>
  <c r="D134" i="42"/>
  <c r="D264" i="42"/>
  <c r="D242" i="42"/>
  <c r="D240" i="42"/>
  <c r="D265" i="42"/>
  <c r="D202" i="42"/>
  <c r="D133" i="42"/>
  <c r="D238" i="42"/>
  <c r="D280" i="42"/>
  <c r="D281" i="42"/>
  <c r="D387" i="42"/>
  <c r="D322" i="42"/>
  <c r="D75" i="42"/>
  <c r="D239" i="42"/>
  <c r="D91" i="42"/>
  <c r="D154" i="42"/>
  <c r="D159" i="42"/>
  <c r="D156" i="42"/>
  <c r="D198" i="42"/>
  <c r="D93" i="42"/>
  <c r="D175" i="42"/>
  <c r="D201" i="42"/>
  <c r="D217" i="42"/>
  <c r="D263" i="42"/>
  <c r="D200" i="42"/>
  <c r="D262" i="42"/>
  <c r="D243" i="42"/>
  <c r="D302" i="42"/>
  <c r="D344" i="42"/>
  <c r="D386" i="42"/>
  <c r="D74" i="42"/>
  <c r="D99" i="42"/>
  <c r="D204" i="42"/>
  <c r="D261" i="42"/>
  <c r="D304" i="42"/>
  <c r="D259" i="42"/>
  <c r="D385" i="42"/>
  <c r="D115" i="42"/>
  <c r="D244" i="42"/>
  <c r="D114" i="42"/>
  <c r="D97" i="42"/>
  <c r="D203" i="42"/>
  <c r="D325" i="42"/>
  <c r="D268" i="42"/>
  <c r="D219" i="42"/>
  <c r="D260" i="42"/>
  <c r="D327" i="42"/>
  <c r="D98" i="42"/>
  <c r="D113" i="42"/>
  <c r="D73" i="42"/>
  <c r="D160" i="42"/>
  <c r="D284" i="42"/>
  <c r="D303" i="42"/>
  <c r="D324" i="42"/>
  <c r="D301" i="42"/>
  <c r="D343" i="42"/>
  <c r="D326" i="42"/>
  <c r="D96" i="42"/>
  <c r="D176" i="42"/>
  <c r="D157" i="42"/>
  <c r="D177" i="42"/>
  <c r="D218" i="42"/>
  <c r="E28" i="42"/>
  <c r="E47" i="42"/>
  <c r="E25" i="42"/>
  <c r="E48" i="42"/>
  <c r="E29" i="42"/>
  <c r="E26" i="42"/>
  <c r="E49" i="42"/>
  <c r="E46" i="42"/>
  <c r="E27" i="42"/>
  <c r="E5" i="42"/>
  <c r="E8" i="42"/>
  <c r="E7" i="42"/>
  <c r="E6" i="42"/>
  <c r="O2" i="30"/>
  <c r="N7" i="32"/>
  <c r="E4" i="42" s="1"/>
  <c r="O16" i="32"/>
  <c r="O13" i="32"/>
  <c r="O10" i="32"/>
  <c r="O17" i="32"/>
  <c r="O15" i="32"/>
  <c r="O18" i="32"/>
  <c r="O9" i="32"/>
  <c r="O14" i="32"/>
  <c r="O12" i="32"/>
  <c r="O8" i="32"/>
  <c r="O11" i="32"/>
  <c r="N30" i="32"/>
  <c r="O30" i="32" s="1"/>
  <c r="L30" i="33"/>
  <c r="N51" i="32"/>
  <c r="O51" i="32" s="1"/>
  <c r="L51" i="33"/>
  <c r="N44" i="32"/>
  <c r="O44" i="32" s="1"/>
  <c r="L44" i="33"/>
  <c r="N46" i="32"/>
  <c r="O46" i="32" s="1"/>
  <c r="L46" i="33"/>
  <c r="N59" i="32"/>
  <c r="O59" i="32" s="1"/>
  <c r="L59" i="33"/>
  <c r="N31" i="32"/>
  <c r="O31" i="32" s="1"/>
  <c r="L31" i="33"/>
  <c r="N60" i="32"/>
  <c r="O60" i="32" s="1"/>
  <c r="L60" i="33"/>
  <c r="N37" i="32"/>
  <c r="O37" i="32" s="1"/>
  <c r="L37" i="33"/>
  <c r="N38" i="32"/>
  <c r="O38" i="32" s="1"/>
  <c r="L38" i="33"/>
  <c r="N53" i="32"/>
  <c r="O53" i="32" s="1"/>
  <c r="L53" i="33"/>
  <c r="N52" i="32"/>
  <c r="O52" i="32" s="1"/>
  <c r="L52" i="33"/>
  <c r="N42" i="32"/>
  <c r="O42" i="32" s="1"/>
  <c r="L42" i="33"/>
  <c r="N62" i="32"/>
  <c r="O62" i="32" s="1"/>
  <c r="L62" i="33"/>
  <c r="N54" i="32"/>
  <c r="O54" i="32" s="1"/>
  <c r="L54" i="33"/>
  <c r="N45" i="32"/>
  <c r="O45" i="32" s="1"/>
  <c r="L45" i="33"/>
  <c r="N63" i="32"/>
  <c r="O63" i="32" s="1"/>
  <c r="L63" i="33"/>
  <c r="N32" i="32"/>
  <c r="O32" i="32" s="1"/>
  <c r="L32" i="33"/>
  <c r="N50" i="32"/>
  <c r="O50" i="32" s="1"/>
  <c r="L50" i="33"/>
  <c r="N40" i="32"/>
  <c r="O40" i="32" s="1"/>
  <c r="L40" i="33"/>
  <c r="N48" i="32"/>
  <c r="O48" i="32" s="1"/>
  <c r="L48" i="33"/>
  <c r="N65" i="32"/>
  <c r="O65" i="32" s="1"/>
  <c r="L65" i="33"/>
  <c r="N41" i="32"/>
  <c r="O41" i="32" s="1"/>
  <c r="L41" i="33"/>
  <c r="N55" i="32"/>
  <c r="O55" i="32" s="1"/>
  <c r="L55" i="33"/>
  <c r="N43" i="32"/>
  <c r="O43" i="32" s="1"/>
  <c r="L43" i="33"/>
  <c r="N58" i="32"/>
  <c r="O58" i="32" s="1"/>
  <c r="L58" i="33"/>
  <c r="N47" i="32"/>
  <c r="O47" i="32" s="1"/>
  <c r="L47" i="33"/>
  <c r="N34" i="32"/>
  <c r="O34" i="32" s="1"/>
  <c r="L34" i="33"/>
  <c r="N61" i="32"/>
  <c r="O61" i="32" s="1"/>
  <c r="L61" i="33"/>
  <c r="N66" i="32"/>
  <c r="O66" i="32" s="1"/>
  <c r="L66" i="33"/>
  <c r="N28" i="33"/>
  <c r="O28" i="33" s="1"/>
  <c r="L28" i="34"/>
  <c r="N35" i="32"/>
  <c r="O35" i="32" s="1"/>
  <c r="L35" i="33"/>
  <c r="N56" i="32"/>
  <c r="O56" i="32" s="1"/>
  <c r="L56" i="33"/>
  <c r="N36" i="32"/>
  <c r="O36" i="32" s="1"/>
  <c r="L36" i="33"/>
  <c r="N49" i="32"/>
  <c r="O49" i="32" s="1"/>
  <c r="L49" i="33"/>
  <c r="N64" i="32"/>
  <c r="O64" i="32" s="1"/>
  <c r="L64" i="33"/>
  <c r="N29" i="33"/>
  <c r="O29" i="33" s="1"/>
  <c r="L29" i="34"/>
  <c r="O22" i="32"/>
  <c r="O20" i="32"/>
  <c r="O26" i="32"/>
  <c r="O99" i="31"/>
  <c r="O21" i="32"/>
  <c r="O25" i="32"/>
  <c r="N69" i="32"/>
  <c r="E70" i="42" s="1"/>
  <c r="L69" i="33"/>
  <c r="N77" i="32"/>
  <c r="O77" i="32" s="1"/>
  <c r="L77" i="33"/>
  <c r="N85" i="32"/>
  <c r="L85" i="33"/>
  <c r="N96" i="32"/>
  <c r="O96" i="32" s="1"/>
  <c r="L96" i="33"/>
  <c r="N325" i="32"/>
  <c r="O325" i="32" s="1"/>
  <c r="L325" i="33"/>
  <c r="N383" i="32"/>
  <c r="O383" i="32" s="1"/>
  <c r="L383" i="33"/>
  <c r="N354" i="32"/>
  <c r="O354" i="32" s="1"/>
  <c r="L354" i="33"/>
  <c r="N355" i="32"/>
  <c r="O355" i="32" s="1"/>
  <c r="L355" i="33"/>
  <c r="N145" i="32"/>
  <c r="L145" i="33"/>
  <c r="N351" i="32"/>
  <c r="O351" i="32" s="1"/>
  <c r="L351" i="33"/>
  <c r="N161" i="32"/>
  <c r="O161" i="32" s="1"/>
  <c r="L161" i="33"/>
  <c r="N136" i="32"/>
  <c r="O136" i="32" s="1"/>
  <c r="L136" i="33"/>
  <c r="N97" i="32"/>
  <c r="L97" i="33"/>
  <c r="N377" i="32"/>
  <c r="O377" i="32" s="1"/>
  <c r="L377" i="33"/>
  <c r="N326" i="32"/>
  <c r="O326" i="32" s="1"/>
  <c r="L326" i="33"/>
  <c r="N323" i="32"/>
  <c r="O323" i="32" s="1"/>
  <c r="L323" i="33"/>
  <c r="N376" i="32"/>
  <c r="O376" i="32" s="1"/>
  <c r="L376" i="33"/>
  <c r="N308" i="32"/>
  <c r="O308" i="32" s="1"/>
  <c r="L308" i="33"/>
  <c r="N258" i="32"/>
  <c r="O258" i="32" s="1"/>
  <c r="L258" i="33"/>
  <c r="N332" i="32"/>
  <c r="O332" i="32" s="1"/>
  <c r="L332" i="33"/>
  <c r="N119" i="32"/>
  <c r="O119" i="32" s="1"/>
  <c r="L119" i="33"/>
  <c r="N384" i="32"/>
  <c r="O384" i="32" s="1"/>
  <c r="L384" i="33"/>
  <c r="N223" i="32"/>
  <c r="O223" i="32" s="1"/>
  <c r="L223" i="33"/>
  <c r="N183" i="32"/>
  <c r="O183" i="32" s="1"/>
  <c r="L183" i="33"/>
  <c r="N230" i="32"/>
  <c r="O230" i="32" s="1"/>
  <c r="L230" i="33"/>
  <c r="N253" i="32"/>
  <c r="O253" i="32" s="1"/>
  <c r="L253" i="33"/>
  <c r="N333" i="32"/>
  <c r="O333" i="32" s="1"/>
  <c r="L333" i="33"/>
  <c r="N179" i="32"/>
  <c r="O179" i="32" s="1"/>
  <c r="L179" i="33"/>
  <c r="N342" i="32"/>
  <c r="O342" i="32" s="1"/>
  <c r="L342" i="33"/>
  <c r="N386" i="32"/>
  <c r="O386" i="32" s="1"/>
  <c r="L386" i="33"/>
  <c r="N182" i="32"/>
  <c r="O182" i="32" s="1"/>
  <c r="L182" i="33"/>
  <c r="N337" i="32"/>
  <c r="O337" i="32" s="1"/>
  <c r="L337" i="33"/>
  <c r="N296" i="32"/>
  <c r="O296" i="32" s="1"/>
  <c r="L296" i="33"/>
  <c r="N264" i="32"/>
  <c r="O264" i="32" s="1"/>
  <c r="L264" i="33"/>
  <c r="N367" i="32"/>
  <c r="O367" i="32" s="1"/>
  <c r="L367" i="33"/>
  <c r="N117" i="32"/>
  <c r="O117" i="32" s="1"/>
  <c r="L117" i="33"/>
  <c r="N205" i="32"/>
  <c r="O205" i="32" s="1"/>
  <c r="L205" i="33"/>
  <c r="N156" i="32"/>
  <c r="O156" i="32" s="1"/>
  <c r="L156" i="33"/>
  <c r="N210" i="32"/>
  <c r="O210" i="32" s="1"/>
  <c r="L210" i="33"/>
  <c r="N286" i="32"/>
  <c r="O286" i="32" s="1"/>
  <c r="L286" i="33"/>
  <c r="N70" i="32"/>
  <c r="O70" i="32" s="1"/>
  <c r="L70" i="33"/>
  <c r="N78" i="32"/>
  <c r="O78" i="32" s="1"/>
  <c r="L78" i="33"/>
  <c r="N86" i="32"/>
  <c r="O86" i="32" s="1"/>
  <c r="L86" i="33"/>
  <c r="N232" i="32"/>
  <c r="O232" i="32" s="1"/>
  <c r="L232" i="33"/>
  <c r="N213" i="32"/>
  <c r="O213" i="32" s="1"/>
  <c r="L213" i="33"/>
  <c r="N242" i="32"/>
  <c r="O242" i="32" s="1"/>
  <c r="L242" i="33"/>
  <c r="N113" i="32"/>
  <c r="O113" i="32" s="1"/>
  <c r="L113" i="33"/>
  <c r="N311" i="32"/>
  <c r="O311" i="32" s="1"/>
  <c r="L311" i="33"/>
  <c r="N378" i="32"/>
  <c r="O378" i="32" s="1"/>
  <c r="L378" i="33"/>
  <c r="N154" i="32"/>
  <c r="O154" i="32" s="1"/>
  <c r="L154" i="33"/>
  <c r="N269" i="32"/>
  <c r="O269" i="32" s="1"/>
  <c r="L269" i="33"/>
  <c r="N212" i="32"/>
  <c r="O212" i="32" s="1"/>
  <c r="L212" i="33"/>
  <c r="N259" i="32"/>
  <c r="O259" i="32" s="1"/>
  <c r="L259" i="33"/>
  <c r="N178" i="32"/>
  <c r="O178" i="32" s="1"/>
  <c r="L178" i="33"/>
  <c r="N138" i="32"/>
  <c r="O138" i="32" s="1"/>
  <c r="L138" i="33"/>
  <c r="N209" i="32"/>
  <c r="O209" i="32" s="1"/>
  <c r="L209" i="33"/>
  <c r="N249" i="32"/>
  <c r="O249" i="32" s="1"/>
  <c r="L249" i="33"/>
  <c r="N174" i="32"/>
  <c r="O174" i="32" s="1"/>
  <c r="L174" i="33"/>
  <c r="N293" i="32"/>
  <c r="O293" i="32" s="1"/>
  <c r="L293" i="33"/>
  <c r="N247" i="32"/>
  <c r="O247" i="32" s="1"/>
  <c r="L247" i="33"/>
  <c r="N368" i="32"/>
  <c r="O368" i="32" s="1"/>
  <c r="L368" i="33"/>
  <c r="N288" i="32"/>
  <c r="O288" i="32" s="1"/>
  <c r="L288" i="33"/>
  <c r="N309" i="32"/>
  <c r="O309" i="32" s="1"/>
  <c r="L309" i="33"/>
  <c r="N345" i="32"/>
  <c r="O345" i="32" s="1"/>
  <c r="L345" i="33"/>
  <c r="N173" i="32"/>
  <c r="O173" i="32" s="1"/>
  <c r="L173" i="33"/>
  <c r="N304" i="32"/>
  <c r="O304" i="32" s="1"/>
  <c r="L304" i="33"/>
  <c r="N139" i="32"/>
  <c r="O139" i="32" s="1"/>
  <c r="L139" i="33"/>
  <c r="N233" i="32"/>
  <c r="O233" i="32" s="1"/>
  <c r="L233" i="33"/>
  <c r="N125" i="32"/>
  <c r="O125" i="32" s="1"/>
  <c r="L125" i="33"/>
  <c r="N229" i="32"/>
  <c r="O229" i="32" s="1"/>
  <c r="L229" i="33"/>
  <c r="N198" i="32"/>
  <c r="O198" i="32" s="1"/>
  <c r="L198" i="33"/>
  <c r="N299" i="32"/>
  <c r="O299" i="32" s="1"/>
  <c r="L299" i="33"/>
  <c r="N219" i="32"/>
  <c r="O219" i="32" s="1"/>
  <c r="L219" i="33"/>
  <c r="N149" i="32"/>
  <c r="O149" i="32" s="1"/>
  <c r="L149" i="33"/>
  <c r="N181" i="32"/>
  <c r="O181" i="32" s="1"/>
  <c r="L181" i="33"/>
  <c r="N353" i="32"/>
  <c r="O353" i="32" s="1"/>
  <c r="L353" i="33"/>
  <c r="N176" i="32"/>
  <c r="O176" i="32" s="1"/>
  <c r="L176" i="33"/>
  <c r="N277" i="32"/>
  <c r="O277" i="32" s="1"/>
  <c r="L277" i="33"/>
  <c r="N163" i="32"/>
  <c r="O163" i="32" s="1"/>
  <c r="L163" i="33"/>
  <c r="N188" i="32"/>
  <c r="O188" i="32" s="1"/>
  <c r="L188" i="33"/>
  <c r="N71" i="32"/>
  <c r="O71" i="32" s="1"/>
  <c r="L71" i="33"/>
  <c r="N79" i="32"/>
  <c r="O79" i="32" s="1"/>
  <c r="L79" i="33"/>
  <c r="N87" i="32"/>
  <c r="O87" i="32" s="1"/>
  <c r="L87" i="33"/>
  <c r="N206" i="32"/>
  <c r="O206" i="32" s="1"/>
  <c r="L206" i="33"/>
  <c r="N170" i="32"/>
  <c r="O170" i="32" s="1"/>
  <c r="L170" i="33"/>
  <c r="N314" i="32"/>
  <c r="O314" i="32" s="1"/>
  <c r="L314" i="33"/>
  <c r="N303" i="32"/>
  <c r="O303" i="32" s="1"/>
  <c r="L303" i="33"/>
  <c r="N239" i="32"/>
  <c r="O239" i="32" s="1"/>
  <c r="L239" i="33"/>
  <c r="N270" i="32"/>
  <c r="O270" i="32" s="1"/>
  <c r="L270" i="33"/>
  <c r="N331" i="32"/>
  <c r="O331" i="32" s="1"/>
  <c r="L331" i="33"/>
  <c r="N282" i="32"/>
  <c r="O282" i="32" s="1"/>
  <c r="L282" i="33"/>
  <c r="N208" i="32"/>
  <c r="O208" i="32" s="1"/>
  <c r="L208" i="33"/>
  <c r="N171" i="32"/>
  <c r="O171" i="32" s="1"/>
  <c r="L171" i="33"/>
  <c r="N133" i="32"/>
  <c r="O133" i="32" s="1"/>
  <c r="L133" i="33"/>
  <c r="N243" i="32"/>
  <c r="O243" i="32" s="1"/>
  <c r="L243" i="33"/>
  <c r="N91" i="32"/>
  <c r="L91" i="33"/>
  <c r="N387" i="32"/>
  <c r="O387" i="32" s="1"/>
  <c r="L387" i="33"/>
  <c r="N231" i="32"/>
  <c r="O231" i="32" s="1"/>
  <c r="L231" i="33"/>
  <c r="N238" i="32"/>
  <c r="O238" i="32" s="1"/>
  <c r="L238" i="33"/>
  <c r="N338" i="32"/>
  <c r="O338" i="32" s="1"/>
  <c r="L338" i="33"/>
  <c r="N190" i="32"/>
  <c r="O190" i="32" s="1"/>
  <c r="L190" i="33"/>
  <c r="N155" i="32"/>
  <c r="O155" i="32" s="1"/>
  <c r="L155" i="33"/>
  <c r="N126" i="32"/>
  <c r="O126" i="32" s="1"/>
  <c r="L126" i="33"/>
  <c r="N237" i="32"/>
  <c r="O237" i="32" s="1"/>
  <c r="L237" i="33"/>
  <c r="N321" i="32"/>
  <c r="O321" i="32" s="1"/>
  <c r="L321" i="33"/>
  <c r="N302" i="32"/>
  <c r="O302" i="32" s="1"/>
  <c r="L302" i="33"/>
  <c r="N313" i="32"/>
  <c r="O313" i="32" s="1"/>
  <c r="L313" i="33"/>
  <c r="N122" i="32"/>
  <c r="O122" i="32" s="1"/>
  <c r="L122" i="33"/>
  <c r="N94" i="32"/>
  <c r="O94" i="32" s="1"/>
  <c r="L94" i="33"/>
  <c r="N295" i="32"/>
  <c r="O295" i="32" s="1"/>
  <c r="L295" i="33"/>
  <c r="N158" i="32"/>
  <c r="O158" i="32" s="1"/>
  <c r="L158" i="33"/>
  <c r="N153" i="32"/>
  <c r="O153" i="32" s="1"/>
  <c r="L153" i="33"/>
  <c r="N112" i="32"/>
  <c r="O112" i="32" s="1"/>
  <c r="L112" i="33"/>
  <c r="N365" i="32"/>
  <c r="O365" i="32" s="1"/>
  <c r="L365" i="33"/>
  <c r="N165" i="32"/>
  <c r="O165" i="32" s="1"/>
  <c r="L165" i="33"/>
  <c r="N221" i="32"/>
  <c r="O221" i="32" s="1"/>
  <c r="L221" i="33"/>
  <c r="N297" i="32"/>
  <c r="O297" i="32" s="1"/>
  <c r="L297" i="33"/>
  <c r="N217" i="32"/>
  <c r="O217" i="32" s="1"/>
  <c r="L217" i="33"/>
  <c r="N175" i="32"/>
  <c r="O175" i="32" s="1"/>
  <c r="L175" i="33"/>
  <c r="N72" i="32"/>
  <c r="O72" i="32" s="1"/>
  <c r="L72" i="33"/>
  <c r="N80" i="32"/>
  <c r="O80" i="32" s="1"/>
  <c r="L80" i="33"/>
  <c r="N88" i="32"/>
  <c r="O88" i="32" s="1"/>
  <c r="L88" i="33"/>
  <c r="N271" i="32"/>
  <c r="O271" i="32" s="1"/>
  <c r="L271" i="33"/>
  <c r="N207" i="32"/>
  <c r="O207" i="32" s="1"/>
  <c r="L207" i="33"/>
  <c r="N256" i="32"/>
  <c r="O256" i="32" s="1"/>
  <c r="L256" i="33"/>
  <c r="N281" i="32"/>
  <c r="O281" i="32" s="1"/>
  <c r="L281" i="33"/>
  <c r="N201" i="32"/>
  <c r="O201" i="32" s="1"/>
  <c r="L201" i="33"/>
  <c r="N320" i="32"/>
  <c r="O320" i="32" s="1"/>
  <c r="L320" i="33"/>
  <c r="N99" i="32"/>
  <c r="L99" i="33"/>
  <c r="N343" i="32"/>
  <c r="O343" i="32" s="1"/>
  <c r="L343" i="33"/>
  <c r="N254" i="32"/>
  <c r="O254" i="32" s="1"/>
  <c r="L254" i="33"/>
  <c r="N336" i="32"/>
  <c r="O336" i="32" s="1"/>
  <c r="L336" i="33"/>
  <c r="N280" i="32"/>
  <c r="O280" i="32" s="1"/>
  <c r="L280" i="33"/>
  <c r="N135" i="32"/>
  <c r="O135" i="32" s="1"/>
  <c r="L135" i="33"/>
  <c r="N226" i="32"/>
  <c r="O226" i="32" s="1"/>
  <c r="L226" i="33"/>
  <c r="N276" i="32"/>
  <c r="O276" i="32" s="1"/>
  <c r="L276" i="33"/>
  <c r="N234" i="32"/>
  <c r="O234" i="32" s="1"/>
  <c r="L234" i="33"/>
  <c r="N268" i="32"/>
  <c r="O268" i="32" s="1"/>
  <c r="L268" i="33"/>
  <c r="N274" i="32"/>
  <c r="O274" i="32" s="1"/>
  <c r="L274" i="33"/>
  <c r="N121" i="32"/>
  <c r="O121" i="32" s="1"/>
  <c r="L121" i="33"/>
  <c r="N216" i="32"/>
  <c r="O216" i="32" s="1"/>
  <c r="L216" i="33"/>
  <c r="N166" i="32"/>
  <c r="O166" i="32" s="1"/>
  <c r="L166" i="33"/>
  <c r="N360" i="32"/>
  <c r="O360" i="32" s="1"/>
  <c r="L360" i="33"/>
  <c r="N195" i="32"/>
  <c r="O195" i="32" s="1"/>
  <c r="L195" i="33"/>
  <c r="N109" i="32"/>
  <c r="O109" i="32" s="1"/>
  <c r="L109" i="33"/>
  <c r="N169" i="32"/>
  <c r="O169" i="32" s="1"/>
  <c r="L169" i="33"/>
  <c r="N215" i="32"/>
  <c r="O215" i="32" s="1"/>
  <c r="L215" i="33"/>
  <c r="N385" i="32"/>
  <c r="O385" i="32" s="1"/>
  <c r="L385" i="33"/>
  <c r="N141" i="32"/>
  <c r="L141" i="33"/>
  <c r="N211" i="32"/>
  <c r="O211" i="32" s="1"/>
  <c r="L211" i="33"/>
  <c r="N118" i="32"/>
  <c r="L118" i="33"/>
  <c r="N251" i="32"/>
  <c r="O251" i="32" s="1"/>
  <c r="L251" i="33"/>
  <c r="N140" i="32"/>
  <c r="L140" i="33"/>
  <c r="N322" i="32"/>
  <c r="O322" i="32" s="1"/>
  <c r="L322" i="33"/>
  <c r="N186" i="32"/>
  <c r="O186" i="32" s="1"/>
  <c r="L186" i="33"/>
  <c r="N200" i="32"/>
  <c r="O200" i="32" s="1"/>
  <c r="L200" i="33"/>
  <c r="N267" i="32"/>
  <c r="O267" i="32" s="1"/>
  <c r="L267" i="33"/>
  <c r="N284" i="32"/>
  <c r="O284" i="32" s="1"/>
  <c r="L284" i="33"/>
  <c r="N73" i="32"/>
  <c r="O73" i="32" s="1"/>
  <c r="L73" i="33"/>
  <c r="N81" i="32"/>
  <c r="O81" i="32" s="1"/>
  <c r="L81" i="33"/>
  <c r="N89" i="32"/>
  <c r="O89" i="32" s="1"/>
  <c r="L89" i="33"/>
  <c r="N306" i="32"/>
  <c r="O306" i="32" s="1"/>
  <c r="L306" i="33"/>
  <c r="N300" i="32"/>
  <c r="O300" i="32" s="1"/>
  <c r="L300" i="33"/>
  <c r="N98" i="32"/>
  <c r="O98" i="32" s="1"/>
  <c r="L98" i="33"/>
  <c r="N330" i="32"/>
  <c r="O330" i="32" s="1"/>
  <c r="L330" i="33"/>
  <c r="N273" i="32"/>
  <c r="O273" i="32" s="1"/>
  <c r="L273" i="33"/>
  <c r="N341" i="32"/>
  <c r="O341" i="32" s="1"/>
  <c r="L341" i="33"/>
  <c r="N334" i="32"/>
  <c r="O334" i="32" s="1"/>
  <c r="L334" i="33"/>
  <c r="N90" i="32"/>
  <c r="O90" i="32" s="1"/>
  <c r="L90" i="33"/>
  <c r="N307" i="32"/>
  <c r="O307" i="32" s="1"/>
  <c r="L307" i="33"/>
  <c r="N137" i="32"/>
  <c r="O137" i="32" s="1"/>
  <c r="L137" i="33"/>
  <c r="N116" i="32"/>
  <c r="O116" i="32" s="1"/>
  <c r="L116" i="33"/>
  <c r="N246" i="32"/>
  <c r="O246" i="32" s="1"/>
  <c r="L246" i="33"/>
  <c r="N272" i="32"/>
  <c r="O272" i="32" s="1"/>
  <c r="L272" i="33"/>
  <c r="N172" i="32"/>
  <c r="O172" i="32" s="1"/>
  <c r="L172" i="33"/>
  <c r="N151" i="32"/>
  <c r="O151" i="32" s="1"/>
  <c r="L151" i="33"/>
  <c r="N316" i="32"/>
  <c r="O316" i="32" s="1"/>
  <c r="L316" i="33"/>
  <c r="N348" i="32"/>
  <c r="O348" i="32" s="1"/>
  <c r="L348" i="33"/>
  <c r="N381" i="32"/>
  <c r="O381" i="32" s="1"/>
  <c r="L381" i="33"/>
  <c r="N262" i="32"/>
  <c r="O262" i="32" s="1"/>
  <c r="L262" i="33"/>
  <c r="N373" i="32"/>
  <c r="O373" i="32" s="1"/>
  <c r="L373" i="33"/>
  <c r="N371" i="32"/>
  <c r="O371" i="32" s="1"/>
  <c r="L371" i="33"/>
  <c r="N148" i="32"/>
  <c r="O148" i="32" s="1"/>
  <c r="L148" i="33"/>
  <c r="N278" i="32"/>
  <c r="O278" i="32" s="1"/>
  <c r="L278" i="33"/>
  <c r="N356" i="32"/>
  <c r="O356" i="32" s="1"/>
  <c r="L356" i="33"/>
  <c r="N374" i="32"/>
  <c r="O374" i="32" s="1"/>
  <c r="L374" i="33"/>
  <c r="N204" i="32"/>
  <c r="O204" i="32" s="1"/>
  <c r="L204" i="33"/>
  <c r="N143" i="32"/>
  <c r="L143" i="33"/>
  <c r="N187" i="32"/>
  <c r="O187" i="32" s="1"/>
  <c r="L187" i="33"/>
  <c r="N107" i="32"/>
  <c r="O107" i="32" s="1"/>
  <c r="L107" i="33"/>
  <c r="N124" i="32"/>
  <c r="O124" i="32" s="1"/>
  <c r="L124" i="33"/>
  <c r="N224" i="32"/>
  <c r="O224" i="32" s="1"/>
  <c r="L224" i="33"/>
  <c r="N189" i="32"/>
  <c r="O189" i="32" s="1"/>
  <c r="L189" i="33"/>
  <c r="N275" i="32"/>
  <c r="O275" i="32" s="1"/>
  <c r="L275" i="33"/>
  <c r="N328" i="32"/>
  <c r="O328" i="32" s="1"/>
  <c r="L328" i="33"/>
  <c r="N364" i="32"/>
  <c r="O364" i="32" s="1"/>
  <c r="L364" i="33"/>
  <c r="N285" i="32"/>
  <c r="O285" i="32" s="1"/>
  <c r="L285" i="33"/>
  <c r="N74" i="32"/>
  <c r="O74" i="32" s="1"/>
  <c r="L74" i="33"/>
  <c r="N82" i="32"/>
  <c r="O82" i="32" s="1"/>
  <c r="L82" i="33"/>
  <c r="N214" i="32"/>
  <c r="O214" i="32" s="1"/>
  <c r="L214" i="33"/>
  <c r="N265" i="32"/>
  <c r="O265" i="32" s="1"/>
  <c r="L265" i="33"/>
  <c r="N359" i="32"/>
  <c r="O359" i="32" s="1"/>
  <c r="L359" i="33"/>
  <c r="N324" i="32"/>
  <c r="O324" i="32" s="1"/>
  <c r="L324" i="33"/>
  <c r="N101" i="32"/>
  <c r="O101" i="32" s="1"/>
  <c r="L101" i="33"/>
  <c r="N382" i="32"/>
  <c r="O382" i="32" s="1"/>
  <c r="L382" i="33"/>
  <c r="N93" i="32"/>
  <c r="O93" i="32" s="1"/>
  <c r="L93" i="33"/>
  <c r="N147" i="32"/>
  <c r="L147" i="33"/>
  <c r="N203" i="32"/>
  <c r="O203" i="32" s="1"/>
  <c r="L203" i="33"/>
  <c r="N340" i="32"/>
  <c r="O340" i="32" s="1"/>
  <c r="L340" i="33"/>
  <c r="N103" i="32"/>
  <c r="O103" i="32" s="1"/>
  <c r="L103" i="33"/>
  <c r="N291" i="32"/>
  <c r="O291" i="32" s="1"/>
  <c r="L291" i="33"/>
  <c r="N142" i="32"/>
  <c r="O142" i="32" s="1"/>
  <c r="L142" i="33"/>
  <c r="N329" i="32"/>
  <c r="O329" i="32" s="1"/>
  <c r="L329" i="33"/>
  <c r="N261" i="32"/>
  <c r="O261" i="32" s="1"/>
  <c r="L261" i="33"/>
  <c r="N220" i="32"/>
  <c r="O220" i="32" s="1"/>
  <c r="L220" i="33"/>
  <c r="N191" i="32"/>
  <c r="O191" i="32" s="1"/>
  <c r="L191" i="33"/>
  <c r="N227" i="32"/>
  <c r="O227" i="32" s="1"/>
  <c r="L227" i="33"/>
  <c r="N292" i="32"/>
  <c r="O292" i="32" s="1"/>
  <c r="L292" i="33"/>
  <c r="N111" i="32"/>
  <c r="O111" i="32" s="1"/>
  <c r="L111" i="33"/>
  <c r="N305" i="32"/>
  <c r="O305" i="32" s="1"/>
  <c r="L305" i="33"/>
  <c r="N177" i="32"/>
  <c r="O177" i="32" s="1"/>
  <c r="L177" i="33"/>
  <c r="N260" i="32"/>
  <c r="O260" i="32" s="1"/>
  <c r="L260" i="33"/>
  <c r="N146" i="32"/>
  <c r="O146" i="32" s="1"/>
  <c r="L146" i="33"/>
  <c r="N193" i="32"/>
  <c r="O193" i="32" s="1"/>
  <c r="L193" i="33"/>
  <c r="N225" i="32"/>
  <c r="O225" i="32" s="1"/>
  <c r="L225" i="33"/>
  <c r="N130" i="32"/>
  <c r="L130" i="33"/>
  <c r="N290" i="32"/>
  <c r="O290" i="32" s="1"/>
  <c r="L290" i="33"/>
  <c r="N100" i="32"/>
  <c r="O100" i="32" s="1"/>
  <c r="L100" i="33"/>
  <c r="N168" i="32"/>
  <c r="O168" i="32" s="1"/>
  <c r="L168" i="33"/>
  <c r="N120" i="32"/>
  <c r="O120" i="32" s="1"/>
  <c r="L120" i="33"/>
  <c r="N357" i="32"/>
  <c r="O357" i="32" s="1"/>
  <c r="L357" i="33"/>
  <c r="N185" i="32"/>
  <c r="O185" i="32" s="1"/>
  <c r="L185" i="33"/>
  <c r="N134" i="32"/>
  <c r="O134" i="32" s="1"/>
  <c r="L134" i="33"/>
  <c r="N114" i="32"/>
  <c r="O114" i="32" s="1"/>
  <c r="L114" i="33"/>
  <c r="N250" i="32"/>
  <c r="O250" i="32" s="1"/>
  <c r="L250" i="33"/>
  <c r="N350" i="32"/>
  <c r="O350" i="32" s="1"/>
  <c r="L350" i="33"/>
  <c r="N104" i="32"/>
  <c r="O104" i="32" s="1"/>
  <c r="L104" i="33"/>
  <c r="N75" i="32"/>
  <c r="O75" i="32" s="1"/>
  <c r="L75" i="33"/>
  <c r="N339" i="32"/>
  <c r="O339" i="32" s="1"/>
  <c r="L339" i="33"/>
  <c r="N380" i="32"/>
  <c r="O380" i="32" s="1"/>
  <c r="L380" i="33"/>
  <c r="N252" i="32"/>
  <c r="O252" i="32" s="1"/>
  <c r="L252" i="33"/>
  <c r="N372" i="32"/>
  <c r="O372" i="32" s="1"/>
  <c r="L372" i="33"/>
  <c r="N257" i="32"/>
  <c r="O257" i="32" s="1"/>
  <c r="L257" i="33"/>
  <c r="N152" i="32"/>
  <c r="O152" i="32" s="1"/>
  <c r="L152" i="33"/>
  <c r="N202" i="32"/>
  <c r="O202" i="32" s="1"/>
  <c r="L202" i="33"/>
  <c r="N222" i="32"/>
  <c r="O222" i="32" s="1"/>
  <c r="L222" i="33"/>
  <c r="N255" i="32"/>
  <c r="O255" i="32" s="1"/>
  <c r="L255" i="33"/>
  <c r="N319" i="32"/>
  <c r="O319" i="32" s="1"/>
  <c r="L319" i="33"/>
  <c r="N327" i="32"/>
  <c r="O327" i="32" s="1"/>
  <c r="L327" i="33"/>
  <c r="N358" i="32"/>
  <c r="O358" i="32" s="1"/>
  <c r="L358" i="33"/>
  <c r="N160" i="32"/>
  <c r="O160" i="32" s="1"/>
  <c r="L160" i="33"/>
  <c r="N379" i="32"/>
  <c r="O379" i="32" s="1"/>
  <c r="L379" i="33"/>
  <c r="N241" i="32"/>
  <c r="O241" i="32" s="1"/>
  <c r="L241" i="33"/>
  <c r="N228" i="32"/>
  <c r="O228" i="32" s="1"/>
  <c r="L228" i="33"/>
  <c r="N346" i="32"/>
  <c r="O346" i="32" s="1"/>
  <c r="L346" i="33"/>
  <c r="N164" i="32"/>
  <c r="O164" i="32" s="1"/>
  <c r="L164" i="33"/>
  <c r="N366" i="32"/>
  <c r="O366" i="32" s="1"/>
  <c r="L366" i="33"/>
  <c r="N375" i="32"/>
  <c r="O375" i="32" s="1"/>
  <c r="L375" i="33"/>
  <c r="N317" i="32"/>
  <c r="O317" i="32" s="1"/>
  <c r="L317" i="33"/>
  <c r="N245" i="32"/>
  <c r="O245" i="32" s="1"/>
  <c r="L245" i="33"/>
  <c r="N196" i="32"/>
  <c r="O196" i="32" s="1"/>
  <c r="L196" i="33"/>
  <c r="N162" i="32"/>
  <c r="O162" i="32" s="1"/>
  <c r="L162" i="33"/>
  <c r="N266" i="32"/>
  <c r="O266" i="32" s="1"/>
  <c r="L266" i="33"/>
  <c r="N144" i="32"/>
  <c r="O144" i="32" s="1"/>
  <c r="L144" i="33"/>
  <c r="N347" i="32"/>
  <c r="O347" i="32" s="1"/>
  <c r="L347" i="33"/>
  <c r="N289" i="32"/>
  <c r="O289" i="32" s="1"/>
  <c r="L289" i="33"/>
  <c r="N128" i="32"/>
  <c r="L128" i="33"/>
  <c r="N248" i="32"/>
  <c r="O248" i="32" s="1"/>
  <c r="L248" i="33"/>
  <c r="N301" i="32"/>
  <c r="O301" i="32" s="1"/>
  <c r="L301" i="33"/>
  <c r="N236" i="32"/>
  <c r="O236" i="32" s="1"/>
  <c r="L236" i="33"/>
  <c r="N192" i="32"/>
  <c r="O192" i="32" s="1"/>
  <c r="L192" i="33"/>
  <c r="N244" i="32"/>
  <c r="O244" i="32" s="1"/>
  <c r="L244" i="33"/>
  <c r="N315" i="32"/>
  <c r="O315" i="32" s="1"/>
  <c r="L315" i="33"/>
  <c r="N352" i="32"/>
  <c r="O352" i="32" s="1"/>
  <c r="L352" i="33"/>
  <c r="N318" i="32"/>
  <c r="O318" i="32" s="1"/>
  <c r="L318" i="33"/>
  <c r="N283" i="32"/>
  <c r="O283" i="32" s="1"/>
  <c r="L283" i="33"/>
  <c r="N298" i="32"/>
  <c r="O298" i="32" s="1"/>
  <c r="L298" i="33"/>
  <c r="N335" i="32"/>
  <c r="O335" i="32" s="1"/>
  <c r="L335" i="33"/>
  <c r="N344" i="32"/>
  <c r="O344" i="32" s="1"/>
  <c r="L344" i="33"/>
  <c r="N129" i="32"/>
  <c r="O129" i="32" s="1"/>
  <c r="L129" i="33"/>
  <c r="N362" i="32"/>
  <c r="O362" i="32" s="1"/>
  <c r="L362" i="33"/>
  <c r="N312" i="32"/>
  <c r="O312" i="32" s="1"/>
  <c r="L312" i="33"/>
  <c r="N235" i="32"/>
  <c r="O235" i="32" s="1"/>
  <c r="L235" i="33"/>
  <c r="N294" i="32"/>
  <c r="O294" i="32" s="1"/>
  <c r="L294" i="33"/>
  <c r="N240" i="32"/>
  <c r="O240" i="32" s="1"/>
  <c r="L240" i="33"/>
  <c r="N287" i="32"/>
  <c r="O287" i="32" s="1"/>
  <c r="L287" i="33"/>
  <c r="N361" i="32"/>
  <c r="O361" i="32" s="1"/>
  <c r="L361" i="33"/>
  <c r="N194" i="32"/>
  <c r="O194" i="32" s="1"/>
  <c r="L194" i="33"/>
  <c r="N180" i="32"/>
  <c r="O180" i="32" s="1"/>
  <c r="L180" i="33"/>
  <c r="N184" i="32"/>
  <c r="O184" i="32" s="1"/>
  <c r="L184" i="33"/>
  <c r="N349" i="32"/>
  <c r="O349" i="32" s="1"/>
  <c r="L349" i="33"/>
  <c r="N159" i="32"/>
  <c r="O159" i="32" s="1"/>
  <c r="L159" i="33"/>
  <c r="N363" i="32"/>
  <c r="O363" i="32" s="1"/>
  <c r="L363" i="33"/>
  <c r="N197" i="32"/>
  <c r="O197" i="32" s="1"/>
  <c r="L197" i="33"/>
  <c r="N369" i="32"/>
  <c r="O369" i="32" s="1"/>
  <c r="L369" i="33"/>
  <c r="N218" i="32"/>
  <c r="O218" i="32" s="1"/>
  <c r="L218" i="33"/>
  <c r="N279" i="32"/>
  <c r="O279" i="32" s="1"/>
  <c r="L279" i="33"/>
  <c r="N370" i="32"/>
  <c r="O370" i="32" s="1"/>
  <c r="L370" i="33"/>
  <c r="N199" i="32"/>
  <c r="O199" i="32" s="1"/>
  <c r="L199" i="33"/>
  <c r="N108" i="32"/>
  <c r="L108" i="33"/>
  <c r="N110" i="32"/>
  <c r="O110" i="32" s="1"/>
  <c r="L110" i="33"/>
  <c r="N263" i="32"/>
  <c r="O263" i="32" s="1"/>
  <c r="L263" i="33"/>
  <c r="N157" i="32"/>
  <c r="O157" i="32" s="1"/>
  <c r="L157" i="33"/>
  <c r="N131" i="32"/>
  <c r="O131" i="32" s="1"/>
  <c r="L131" i="33"/>
  <c r="N150" i="32"/>
  <c r="O150" i="32" s="1"/>
  <c r="L150" i="33"/>
  <c r="N167" i="32"/>
  <c r="O167" i="32" s="1"/>
  <c r="L167" i="33"/>
  <c r="N310" i="32"/>
  <c r="O310" i="32" s="1"/>
  <c r="L310" i="33"/>
  <c r="N127" i="32"/>
  <c r="O127" i="32" s="1"/>
  <c r="L127" i="33"/>
  <c r="N115" i="32"/>
  <c r="O115" i="32" s="1"/>
  <c r="L115" i="33"/>
  <c r="N132" i="32"/>
  <c r="O132" i="32" s="1"/>
  <c r="L132" i="33"/>
  <c r="O23" i="32"/>
  <c r="O19" i="32"/>
  <c r="O24" i="32"/>
  <c r="N2" i="31"/>
  <c r="O27" i="32"/>
  <c r="O3" i="30"/>
  <c r="O69" i="31"/>
  <c r="L19" i="33"/>
  <c r="N19" i="33" s="1"/>
  <c r="L24" i="33"/>
  <c r="N24" i="33" s="1"/>
  <c r="L23" i="33"/>
  <c r="N23" i="33" s="1"/>
  <c r="L25" i="33"/>
  <c r="N25" i="33" s="1"/>
  <c r="L21" i="33"/>
  <c r="N21" i="33" s="1"/>
  <c r="L20" i="33"/>
  <c r="N20" i="33" s="1"/>
  <c r="L27" i="33"/>
  <c r="N27" i="33" s="1"/>
  <c r="L26" i="33"/>
  <c r="N26" i="33" s="1"/>
  <c r="L22" i="33"/>
  <c r="N22" i="33" s="1"/>
  <c r="M4" i="32"/>
  <c r="M7" i="33"/>
  <c r="M2" i="33" s="1"/>
  <c r="L16" i="33"/>
  <c r="N16" i="33" s="1"/>
  <c r="L13" i="33"/>
  <c r="N13" i="33" s="1"/>
  <c r="L12" i="33"/>
  <c r="N12" i="33" s="1"/>
  <c r="L10" i="33"/>
  <c r="N10" i="33" s="1"/>
  <c r="L18" i="33"/>
  <c r="N18" i="33" s="1"/>
  <c r="L17" i="33"/>
  <c r="N17" i="33" s="1"/>
  <c r="L8" i="33"/>
  <c r="N8" i="33" s="1"/>
  <c r="L11" i="33"/>
  <c r="N11" i="33" s="1"/>
  <c r="L9" i="33"/>
  <c r="N9" i="33" s="1"/>
  <c r="L14" i="33"/>
  <c r="N14" i="33" s="1"/>
  <c r="L15" i="33"/>
  <c r="N15" i="33" s="1"/>
  <c r="O7" i="31"/>
  <c r="L7" i="33"/>
  <c r="L105" i="33" l="1"/>
  <c r="O85" i="32"/>
  <c r="L33" i="33"/>
  <c r="L39" i="33"/>
  <c r="O145" i="32"/>
  <c r="O97" i="32"/>
  <c r="O141" i="32"/>
  <c r="L92" i="33"/>
  <c r="N102" i="32"/>
  <c r="O102" i="32" s="1"/>
  <c r="L83" i="33"/>
  <c r="O118" i="32"/>
  <c r="O130" i="32"/>
  <c r="D266" i="42"/>
  <c r="BF79" i="25"/>
  <c r="E17" i="42"/>
  <c r="E43" i="42"/>
  <c r="E61" i="42"/>
  <c r="O143" i="32"/>
  <c r="E42" i="42"/>
  <c r="O108" i="32"/>
  <c r="O140" i="32"/>
  <c r="O91" i="32"/>
  <c r="E56" i="42"/>
  <c r="E58" i="42"/>
  <c r="E44" i="42"/>
  <c r="E20" i="42"/>
  <c r="E60" i="42"/>
  <c r="N57" i="32"/>
  <c r="O57" i="32" s="1"/>
  <c r="E14" i="42"/>
  <c r="E59" i="42"/>
  <c r="E32" i="42"/>
  <c r="E15" i="42"/>
  <c r="E30" i="42"/>
  <c r="E11" i="42"/>
  <c r="E64" i="42"/>
  <c r="E62" i="42"/>
  <c r="E35" i="42"/>
  <c r="E9" i="42"/>
  <c r="E21" i="42"/>
  <c r="E33" i="42"/>
  <c r="E51" i="42"/>
  <c r="E22" i="42"/>
  <c r="E38" i="42"/>
  <c r="E18" i="42"/>
  <c r="E65" i="42"/>
  <c r="E54" i="42"/>
  <c r="E19" i="42"/>
  <c r="E34" i="42"/>
  <c r="E36" i="42"/>
  <c r="E31" i="42"/>
  <c r="E12" i="42"/>
  <c r="E50" i="42"/>
  <c r="E52" i="42"/>
  <c r="E16" i="42"/>
  <c r="E63" i="42"/>
  <c r="E39" i="42"/>
  <c r="E41" i="42"/>
  <c r="E13" i="42"/>
  <c r="E37" i="42"/>
  <c r="E55" i="42"/>
  <c r="E57" i="42"/>
  <c r="E10" i="42"/>
  <c r="E53" i="42"/>
  <c r="E23" i="42"/>
  <c r="E40" i="42"/>
  <c r="L84" i="33"/>
  <c r="N95" i="32"/>
  <c r="O95" i="32" s="1"/>
  <c r="D158" i="42"/>
  <c r="D153" i="42" s="1"/>
  <c r="O2" i="31"/>
  <c r="O33" i="32"/>
  <c r="N4" i="30"/>
  <c r="C300" i="42"/>
  <c r="BT7" i="25"/>
  <c r="O128" i="32"/>
  <c r="BF10" i="25"/>
  <c r="C321" i="42"/>
  <c r="O147" i="32"/>
  <c r="L123" i="33"/>
  <c r="L123" i="34" s="1"/>
  <c r="C237" i="42"/>
  <c r="D3" i="42"/>
  <c r="C66" i="42"/>
  <c r="BT14" i="25"/>
  <c r="BT15" i="25"/>
  <c r="D24" i="42"/>
  <c r="D45" i="42"/>
  <c r="BT39" i="25"/>
  <c r="E160" i="42"/>
  <c r="BT6" i="25"/>
  <c r="BT43" i="25"/>
  <c r="BT62" i="25"/>
  <c r="L76" i="33"/>
  <c r="BT69" i="25"/>
  <c r="BT38" i="25"/>
  <c r="N76" i="32"/>
  <c r="BT81" i="25"/>
  <c r="BT44" i="25"/>
  <c r="BT63" i="25"/>
  <c r="BT4" i="25"/>
  <c r="BT82" i="25"/>
  <c r="BT67" i="25"/>
  <c r="BT5" i="25"/>
  <c r="BT83" i="25"/>
  <c r="BT16" i="25"/>
  <c r="BT45" i="25"/>
  <c r="BT85" i="25"/>
  <c r="BT65" i="25"/>
  <c r="BT10" i="25"/>
  <c r="BT9" i="25"/>
  <c r="BT33" i="25"/>
  <c r="BT66" i="25"/>
  <c r="BT70" i="25"/>
  <c r="BT8" i="25"/>
  <c r="BT64" i="25"/>
  <c r="BT17" i="25"/>
  <c r="BT84" i="25"/>
  <c r="E275" i="42"/>
  <c r="BT24" i="25"/>
  <c r="E247" i="42"/>
  <c r="E235" i="42"/>
  <c r="E250" i="42"/>
  <c r="E368" i="42"/>
  <c r="E308" i="42"/>
  <c r="E398" i="42"/>
  <c r="E397" i="42"/>
  <c r="O76" i="31"/>
  <c r="O3" i="31" s="1"/>
  <c r="E353" i="42"/>
  <c r="E192" i="42"/>
  <c r="BF69" i="25"/>
  <c r="E193" i="42"/>
  <c r="E106" i="42"/>
  <c r="E110" i="42"/>
  <c r="E187" i="42"/>
  <c r="E169" i="42"/>
  <c r="BT88" i="25"/>
  <c r="L106" i="33"/>
  <c r="N106" i="33" s="1"/>
  <c r="E124" i="42"/>
  <c r="E85" i="42"/>
  <c r="E105" i="42"/>
  <c r="E182" i="42"/>
  <c r="E347" i="42"/>
  <c r="E168" i="42"/>
  <c r="E269" i="42"/>
  <c r="E230" i="42"/>
  <c r="E245" i="42"/>
  <c r="E270" i="42"/>
  <c r="E351" i="42"/>
  <c r="E334" i="42"/>
  <c r="E333" i="42"/>
  <c r="E380" i="42"/>
  <c r="BT76" i="25"/>
  <c r="BT21" i="25"/>
  <c r="BT54" i="25"/>
  <c r="BT58" i="25"/>
  <c r="N106" i="32"/>
  <c r="O106" i="32" s="1"/>
  <c r="E125" i="42"/>
  <c r="E150" i="42"/>
  <c r="E101" i="42"/>
  <c r="E121" i="42"/>
  <c r="E212" i="42"/>
  <c r="E148" i="42"/>
  <c r="E184" i="42"/>
  <c r="E285" i="42"/>
  <c r="E246" i="42"/>
  <c r="E277" i="42"/>
  <c r="E286" i="42"/>
  <c r="E367" i="42"/>
  <c r="E350" i="42"/>
  <c r="E349" i="42"/>
  <c r="E396" i="42"/>
  <c r="BT13" i="25"/>
  <c r="BT40" i="25"/>
  <c r="BT57" i="25"/>
  <c r="BT61" i="25"/>
  <c r="BT55" i="25"/>
  <c r="E109" i="42"/>
  <c r="E81" i="42"/>
  <c r="E117" i="42"/>
  <c r="E227" i="42"/>
  <c r="E139" i="42"/>
  <c r="E164" i="42"/>
  <c r="E274" i="42"/>
  <c r="E215" i="42"/>
  <c r="E278" i="42"/>
  <c r="E293" i="42"/>
  <c r="E336" i="42"/>
  <c r="E383" i="42"/>
  <c r="E366" i="42"/>
  <c r="E365" i="42"/>
  <c r="E305" i="42"/>
  <c r="BT72" i="25"/>
  <c r="BT60" i="25"/>
  <c r="BT59" i="25"/>
  <c r="E189" i="42"/>
  <c r="E129" i="42"/>
  <c r="E161" i="42"/>
  <c r="E78" i="42"/>
  <c r="E171" i="42"/>
  <c r="E180" i="42"/>
  <c r="E226" i="42"/>
  <c r="E231" i="42"/>
  <c r="E294" i="42"/>
  <c r="E234" i="42"/>
  <c r="E352" i="42"/>
  <c r="E399" i="42"/>
  <c r="E382" i="42"/>
  <c r="E381" i="42"/>
  <c r="E337" i="42"/>
  <c r="BT20" i="25"/>
  <c r="BT78" i="25"/>
  <c r="BT80" i="25"/>
  <c r="E77" i="42"/>
  <c r="E86" i="42"/>
  <c r="E122" i="42"/>
  <c r="E126" i="42"/>
  <c r="E232" i="42"/>
  <c r="E185" i="42"/>
  <c r="E151" i="42"/>
  <c r="E295" i="42"/>
  <c r="E251" i="42"/>
  <c r="E298" i="42"/>
  <c r="E400" i="42"/>
  <c r="E340" i="42"/>
  <c r="E307" i="42"/>
  <c r="E306" i="42"/>
  <c r="E369" i="42"/>
  <c r="BT77" i="25"/>
  <c r="BT56" i="25"/>
  <c r="BT42" i="25"/>
  <c r="BT71" i="25"/>
  <c r="E82" i="42"/>
  <c r="E102" i="42"/>
  <c r="E194" i="42"/>
  <c r="E162" i="42"/>
  <c r="E296" i="42"/>
  <c r="E211" i="42"/>
  <c r="E167" i="42"/>
  <c r="E220" i="42"/>
  <c r="E299" i="42"/>
  <c r="E379" i="42"/>
  <c r="E341" i="42"/>
  <c r="E356" i="42"/>
  <c r="E339" i="42"/>
  <c r="E338" i="42"/>
  <c r="E401" i="42"/>
  <c r="BT18" i="25"/>
  <c r="BT34" i="25"/>
  <c r="BT11" i="25"/>
  <c r="BT75" i="25"/>
  <c r="E130" i="42"/>
  <c r="E118" i="42"/>
  <c r="E79" i="42"/>
  <c r="E165" i="42"/>
  <c r="E233" i="42"/>
  <c r="E249" i="42"/>
  <c r="E183" i="42"/>
  <c r="E236" i="42"/>
  <c r="E311" i="42"/>
  <c r="E255" i="42"/>
  <c r="E357" i="42"/>
  <c r="E372" i="42"/>
  <c r="E355" i="42"/>
  <c r="E354" i="42"/>
  <c r="E310" i="42"/>
  <c r="BT74" i="25"/>
  <c r="BT79" i="25"/>
  <c r="E166" i="42"/>
  <c r="E107" i="42"/>
  <c r="E127" i="42"/>
  <c r="E83" i="42"/>
  <c r="E297" i="42"/>
  <c r="E142" i="42"/>
  <c r="E140" i="42"/>
  <c r="E252" i="42"/>
  <c r="E315" i="42"/>
  <c r="E271" i="42"/>
  <c r="E373" i="42"/>
  <c r="E404" i="42"/>
  <c r="E371" i="42"/>
  <c r="E370" i="42"/>
  <c r="E358" i="42"/>
  <c r="BT12" i="25"/>
  <c r="BT28" i="25"/>
  <c r="BT19" i="25"/>
  <c r="E87" i="42"/>
  <c r="E123" i="42"/>
  <c r="E145" i="42"/>
  <c r="E131" i="42"/>
  <c r="E138" i="42"/>
  <c r="E190" i="42"/>
  <c r="E172" i="42"/>
  <c r="E331" i="42"/>
  <c r="E395" i="42"/>
  <c r="E287" i="42"/>
  <c r="E389" i="42"/>
  <c r="E313" i="42"/>
  <c r="E403" i="42"/>
  <c r="E402" i="42"/>
  <c r="E374" i="42"/>
  <c r="BT37" i="25"/>
  <c r="BT41" i="25"/>
  <c r="BT30" i="25"/>
  <c r="BT23" i="25"/>
  <c r="BT87" i="25"/>
  <c r="E103" i="42"/>
  <c r="E141" i="42"/>
  <c r="E84" i="42"/>
  <c r="E208" i="42"/>
  <c r="E170" i="42"/>
  <c r="E206" i="42"/>
  <c r="E188" i="42"/>
  <c r="E225" i="42"/>
  <c r="E224" i="42"/>
  <c r="E228" i="42"/>
  <c r="E346" i="42"/>
  <c r="E329" i="42"/>
  <c r="E312" i="42"/>
  <c r="E359" i="42"/>
  <c r="E390" i="42"/>
  <c r="BT27" i="25"/>
  <c r="E119" i="42"/>
  <c r="E144" i="42"/>
  <c r="E100" i="42"/>
  <c r="E88" i="42"/>
  <c r="E186" i="42"/>
  <c r="E147" i="42"/>
  <c r="E223" i="42"/>
  <c r="E257" i="42"/>
  <c r="E256" i="42"/>
  <c r="E276" i="42"/>
  <c r="E362" i="42"/>
  <c r="E345" i="42"/>
  <c r="E328" i="42"/>
  <c r="E375" i="42"/>
  <c r="BT86" i="25"/>
  <c r="BT36" i="25"/>
  <c r="BT31" i="25"/>
  <c r="BT89" i="25"/>
  <c r="E173" i="42"/>
  <c r="E80" i="42"/>
  <c r="E116" i="42"/>
  <c r="E104" i="42"/>
  <c r="E143" i="42"/>
  <c r="E163" i="42"/>
  <c r="E290" i="42"/>
  <c r="E273" i="42"/>
  <c r="E272" i="42"/>
  <c r="E292" i="42"/>
  <c r="E378" i="42"/>
  <c r="E361" i="42"/>
  <c r="E360" i="42"/>
  <c r="E391" i="42"/>
  <c r="BT53" i="25"/>
  <c r="BT26" i="25"/>
  <c r="BT22" i="25"/>
  <c r="BT35" i="25"/>
  <c r="E209" i="42"/>
  <c r="E128" i="42"/>
  <c r="E178" i="42"/>
  <c r="E120" i="42"/>
  <c r="E191" i="42"/>
  <c r="E179" i="42"/>
  <c r="E330" i="42"/>
  <c r="E289" i="42"/>
  <c r="E288" i="42"/>
  <c r="E320" i="42"/>
  <c r="E394" i="42"/>
  <c r="E377" i="42"/>
  <c r="E376" i="42"/>
  <c r="E316" i="42"/>
  <c r="BT25" i="25"/>
  <c r="BT29" i="25"/>
  <c r="E76" i="42"/>
  <c r="E210" i="42"/>
  <c r="E181" i="42"/>
  <c r="E146" i="42"/>
  <c r="E207" i="42"/>
  <c r="E309" i="42"/>
  <c r="E221" i="42"/>
  <c r="E314" i="42"/>
  <c r="E213" i="42"/>
  <c r="E222" i="42"/>
  <c r="E319" i="42"/>
  <c r="E393" i="42"/>
  <c r="E392" i="42"/>
  <c r="E332" i="42"/>
  <c r="BT52" i="25"/>
  <c r="BT32" i="25"/>
  <c r="BT73" i="25"/>
  <c r="E108" i="42"/>
  <c r="E291" i="42"/>
  <c r="E89" i="42"/>
  <c r="E149" i="42"/>
  <c r="E248" i="42"/>
  <c r="E152" i="42"/>
  <c r="E253" i="42"/>
  <c r="E214" i="42"/>
  <c r="E229" i="42"/>
  <c r="E254" i="42"/>
  <c r="E335" i="42"/>
  <c r="E318" i="42"/>
  <c r="E317" i="42"/>
  <c r="E348" i="42"/>
  <c r="D363" i="42"/>
  <c r="N3" i="31"/>
  <c r="N4" i="31" s="1"/>
  <c r="D199" i="42"/>
  <c r="D195" i="42" s="1"/>
  <c r="BF41" i="25"/>
  <c r="BU101" i="25"/>
  <c r="BU97" i="25"/>
  <c r="BU93" i="25"/>
  <c r="BU100" i="25"/>
  <c r="BU96" i="25"/>
  <c r="BU92" i="25"/>
  <c r="BU99" i="25"/>
  <c r="BU90" i="25"/>
  <c r="BU102" i="25"/>
  <c r="BU91" i="25"/>
  <c r="BU98" i="25"/>
  <c r="BU94" i="25"/>
  <c r="BU103" i="25"/>
  <c r="BU95" i="25"/>
  <c r="BU49" i="25"/>
  <c r="BU68" i="25"/>
  <c r="BU48" i="25"/>
  <c r="BU51" i="25"/>
  <c r="BU50" i="25"/>
  <c r="BU47" i="25"/>
  <c r="BU46" i="25"/>
  <c r="BG91" i="25"/>
  <c r="BH95" i="25"/>
  <c r="BH92" i="25"/>
  <c r="BH96" i="25"/>
  <c r="BH102" i="25"/>
  <c r="BH99" i="25"/>
  <c r="BH93" i="25"/>
  <c r="BH98" i="25"/>
  <c r="BH94" i="25"/>
  <c r="BH101" i="25"/>
  <c r="BH103" i="25"/>
  <c r="BH100" i="25"/>
  <c r="BH97" i="25"/>
  <c r="BH90" i="25"/>
  <c r="BG33" i="25"/>
  <c r="BG14" i="25"/>
  <c r="BG10" i="25"/>
  <c r="BG48" i="25"/>
  <c r="BG73" i="25"/>
  <c r="BG76" i="25"/>
  <c r="BG30" i="25"/>
  <c r="BG26" i="25"/>
  <c r="BG19" i="25"/>
  <c r="BG89" i="25"/>
  <c r="BG21" i="25"/>
  <c r="BG46" i="25"/>
  <c r="BG42" i="25"/>
  <c r="BG35" i="25"/>
  <c r="BG15" i="25"/>
  <c r="BG8" i="25"/>
  <c r="BG62" i="25"/>
  <c r="BG58" i="25"/>
  <c r="BG51" i="25"/>
  <c r="BG31" i="25"/>
  <c r="BG24" i="25"/>
  <c r="BG78" i="25"/>
  <c r="BG74" i="25"/>
  <c r="BG67" i="25"/>
  <c r="BG47" i="25"/>
  <c r="BG40" i="25"/>
  <c r="BG65" i="25"/>
  <c r="BG83" i="25"/>
  <c r="BG63" i="25"/>
  <c r="BG56" i="25"/>
  <c r="BG81" i="25"/>
  <c r="BG13" i="25"/>
  <c r="BG6" i="25"/>
  <c r="BG79" i="25"/>
  <c r="BG72" i="25"/>
  <c r="BG20" i="25"/>
  <c r="BG29" i="25"/>
  <c r="BG22" i="25"/>
  <c r="BG18" i="25"/>
  <c r="BG88" i="25"/>
  <c r="BG36" i="25"/>
  <c r="BG45" i="25"/>
  <c r="BG54" i="25"/>
  <c r="BG34" i="25"/>
  <c r="BG28" i="25"/>
  <c r="BG37" i="25"/>
  <c r="BG52" i="25"/>
  <c r="BG61" i="25"/>
  <c r="BG70" i="25"/>
  <c r="BG50" i="25"/>
  <c r="BG17" i="25"/>
  <c r="BG11" i="25"/>
  <c r="BG68" i="25"/>
  <c r="BG77" i="25"/>
  <c r="BG86" i="25"/>
  <c r="BG66" i="25"/>
  <c r="BG12" i="25"/>
  <c r="BG27" i="25"/>
  <c r="BG84" i="25"/>
  <c r="BG23" i="25"/>
  <c r="BG38" i="25"/>
  <c r="BG82" i="25"/>
  <c r="BG44" i="25"/>
  <c r="BG43" i="25"/>
  <c r="BG39" i="25"/>
  <c r="BG64" i="25"/>
  <c r="BG9" i="25"/>
  <c r="BG60" i="25"/>
  <c r="BG59" i="25"/>
  <c r="BG55" i="25"/>
  <c r="BG80" i="25"/>
  <c r="BG25" i="25"/>
  <c r="BG7" i="25"/>
  <c r="BG75" i="25"/>
  <c r="BG71" i="25"/>
  <c r="BG16" i="25"/>
  <c r="BG85" i="25"/>
  <c r="BG49" i="25"/>
  <c r="BG53" i="25"/>
  <c r="BG87" i="25"/>
  <c r="BG32" i="25"/>
  <c r="BG57" i="25"/>
  <c r="BG4" i="25"/>
  <c r="E136" i="42"/>
  <c r="E137" i="42"/>
  <c r="O4" i="30"/>
  <c r="D342" i="42"/>
  <c r="D300" i="42"/>
  <c r="D69" i="42"/>
  <c r="D132" i="42"/>
  <c r="D384" i="42"/>
  <c r="D321" i="42"/>
  <c r="D279" i="42"/>
  <c r="D216" i="42"/>
  <c r="D237" i="42"/>
  <c r="D174" i="42"/>
  <c r="D258" i="42"/>
  <c r="D111" i="42"/>
  <c r="D90" i="42"/>
  <c r="E242" i="42"/>
  <c r="E72" i="42"/>
  <c r="E244" i="42"/>
  <c r="E261" i="42"/>
  <c r="E71" i="42"/>
  <c r="E113" i="42"/>
  <c r="E177" i="42"/>
  <c r="E267" i="42"/>
  <c r="E260" i="42"/>
  <c r="E197" i="42"/>
  <c r="E259" i="42"/>
  <c r="E283" i="42"/>
  <c r="E157" i="42"/>
  <c r="E96" i="42"/>
  <c r="E196" i="42"/>
  <c r="E241" i="42"/>
  <c r="E218" i="42"/>
  <c r="E388" i="42"/>
  <c r="E323" i="42"/>
  <c r="E112" i="42"/>
  <c r="E95" i="42"/>
  <c r="E94" i="42"/>
  <c r="E154" i="42"/>
  <c r="E325" i="42"/>
  <c r="E364" i="42"/>
  <c r="E135" i="42"/>
  <c r="E280" i="42"/>
  <c r="E266" i="42"/>
  <c r="E238" i="42"/>
  <c r="E97" i="42"/>
  <c r="E176" i="42"/>
  <c r="E202" i="42"/>
  <c r="E264" i="42"/>
  <c r="E282" i="42"/>
  <c r="E303" i="42"/>
  <c r="E387" i="42"/>
  <c r="E322" i="42"/>
  <c r="E243" i="42"/>
  <c r="E263" i="42"/>
  <c r="E240" i="42"/>
  <c r="E281" i="42"/>
  <c r="E134" i="42"/>
  <c r="E198" i="42"/>
  <c r="E155" i="42"/>
  <c r="E201" i="42"/>
  <c r="E93" i="42"/>
  <c r="E159" i="42"/>
  <c r="E239" i="42"/>
  <c r="E75" i="42"/>
  <c r="E133" i="42"/>
  <c r="E99" i="42"/>
  <c r="E175" i="42"/>
  <c r="E204" i="42"/>
  <c r="E262" i="42"/>
  <c r="E302" i="42"/>
  <c r="E344" i="42"/>
  <c r="E386" i="42"/>
  <c r="E91" i="42"/>
  <c r="E115" i="42"/>
  <c r="E203" i="42"/>
  <c r="E327" i="42"/>
  <c r="E385" i="42"/>
  <c r="E98" i="42"/>
  <c r="E74" i="42"/>
  <c r="E217" i="42"/>
  <c r="E200" i="42"/>
  <c r="E343" i="42"/>
  <c r="E114" i="42"/>
  <c r="E73" i="42"/>
  <c r="E205" i="42"/>
  <c r="E158" i="42"/>
  <c r="E268" i="42"/>
  <c r="E219" i="42"/>
  <c r="E304" i="42"/>
  <c r="E265" i="42"/>
  <c r="E284" i="42"/>
  <c r="E324" i="42"/>
  <c r="E301" i="42"/>
  <c r="E326" i="42"/>
  <c r="F57" i="42"/>
  <c r="F41" i="42"/>
  <c r="F25" i="42"/>
  <c r="F54" i="42"/>
  <c r="F38" i="42"/>
  <c r="F44" i="42"/>
  <c r="F51" i="42"/>
  <c r="F35" i="42"/>
  <c r="F64" i="42"/>
  <c r="F48" i="42"/>
  <c r="F32" i="42"/>
  <c r="F61" i="42"/>
  <c r="F29" i="42"/>
  <c r="F58" i="42"/>
  <c r="F42" i="42"/>
  <c r="F26" i="42"/>
  <c r="F55" i="42"/>
  <c r="F39" i="42"/>
  <c r="F60" i="42"/>
  <c r="F52" i="42"/>
  <c r="F36" i="42"/>
  <c r="F65" i="42"/>
  <c r="F49" i="42"/>
  <c r="F33" i="42"/>
  <c r="F28" i="42"/>
  <c r="F62" i="42"/>
  <c r="F46" i="42"/>
  <c r="F30" i="42"/>
  <c r="F59" i="42"/>
  <c r="F43" i="42"/>
  <c r="F27" i="42"/>
  <c r="F56" i="42"/>
  <c r="F40" i="42"/>
  <c r="F53" i="42"/>
  <c r="F37" i="42"/>
  <c r="F50" i="42"/>
  <c r="F34" i="42"/>
  <c r="F63" i="42"/>
  <c r="F47" i="42"/>
  <c r="F31" i="42"/>
  <c r="F15" i="42"/>
  <c r="F18" i="42"/>
  <c r="F5" i="42"/>
  <c r="F21" i="42"/>
  <c r="F8" i="42"/>
  <c r="F11" i="42"/>
  <c r="F14" i="42"/>
  <c r="F17" i="42"/>
  <c r="F20" i="42"/>
  <c r="F7" i="42"/>
  <c r="F23" i="42"/>
  <c r="F10" i="42"/>
  <c r="F13" i="42"/>
  <c r="F12" i="42"/>
  <c r="F16" i="42"/>
  <c r="F9" i="42"/>
  <c r="F19" i="42"/>
  <c r="F6" i="42"/>
  <c r="F22" i="42"/>
  <c r="O99" i="32"/>
  <c r="N7" i="33"/>
  <c r="F4" i="42" s="1"/>
  <c r="O21" i="33"/>
  <c r="O26" i="33"/>
  <c r="O12" i="33"/>
  <c r="O11" i="33"/>
  <c r="O14" i="33"/>
  <c r="O8" i="33"/>
  <c r="O13" i="33"/>
  <c r="O18" i="33"/>
  <c r="O16" i="33"/>
  <c r="O9" i="33"/>
  <c r="O17" i="33"/>
  <c r="O15" i="33"/>
  <c r="O22" i="33"/>
  <c r="O20" i="33"/>
  <c r="O25" i="33"/>
  <c r="O10" i="33"/>
  <c r="N2" i="32"/>
  <c r="L29" i="35"/>
  <c r="N29" i="34"/>
  <c r="O29" i="34" s="1"/>
  <c r="N61" i="33"/>
  <c r="O61" i="33" s="1"/>
  <c r="L61" i="34"/>
  <c r="L65" i="34"/>
  <c r="N65" i="33"/>
  <c r="O65" i="33" s="1"/>
  <c r="N62" i="33"/>
  <c r="O62" i="33" s="1"/>
  <c r="L62" i="34"/>
  <c r="L31" i="34"/>
  <c r="N31" i="33"/>
  <c r="O31" i="33" s="1"/>
  <c r="L64" i="34"/>
  <c r="N64" i="33"/>
  <c r="O64" i="33" s="1"/>
  <c r="L34" i="34"/>
  <c r="N34" i="33"/>
  <c r="O34" i="33" s="1"/>
  <c r="N48" i="33"/>
  <c r="O48" i="33" s="1"/>
  <c r="L48" i="34"/>
  <c r="L42" i="34"/>
  <c r="N42" i="33"/>
  <c r="O42" i="33" s="1"/>
  <c r="L59" i="34"/>
  <c r="N59" i="33"/>
  <c r="O59" i="33" s="1"/>
  <c r="N49" i="33"/>
  <c r="O49" i="33" s="1"/>
  <c r="L49" i="34"/>
  <c r="L47" i="34"/>
  <c r="N47" i="33"/>
  <c r="O47" i="33" s="1"/>
  <c r="L40" i="34"/>
  <c r="N40" i="33"/>
  <c r="O40" i="33" s="1"/>
  <c r="L52" i="34"/>
  <c r="N52" i="33"/>
  <c r="O52" i="33" s="1"/>
  <c r="L46" i="34"/>
  <c r="N46" i="33"/>
  <c r="O46" i="33" s="1"/>
  <c r="N36" i="33"/>
  <c r="O36" i="33" s="1"/>
  <c r="L36" i="34"/>
  <c r="N33" i="33"/>
  <c r="L33" i="34"/>
  <c r="N50" i="33"/>
  <c r="O50" i="33" s="1"/>
  <c r="L50" i="34"/>
  <c r="L39" i="34"/>
  <c r="N39" i="33"/>
  <c r="O39" i="33" s="1"/>
  <c r="N57" i="33"/>
  <c r="O57" i="33" s="1"/>
  <c r="L57" i="34"/>
  <c r="L56" i="34"/>
  <c r="N56" i="33"/>
  <c r="O56" i="33" s="1"/>
  <c r="N58" i="33"/>
  <c r="O58" i="33" s="1"/>
  <c r="L58" i="34"/>
  <c r="L32" i="34"/>
  <c r="N32" i="33"/>
  <c r="O32" i="33" s="1"/>
  <c r="L53" i="34"/>
  <c r="N53" i="33"/>
  <c r="O53" i="33" s="1"/>
  <c r="L44" i="34"/>
  <c r="N44" i="33"/>
  <c r="O44" i="33" s="1"/>
  <c r="L35" i="34"/>
  <c r="N35" i="33"/>
  <c r="O35" i="33" s="1"/>
  <c r="L43" i="34"/>
  <c r="N43" i="33"/>
  <c r="O43" i="33" s="1"/>
  <c r="L63" i="34"/>
  <c r="N63" i="33"/>
  <c r="O63" i="33" s="1"/>
  <c r="N38" i="33"/>
  <c r="O38" i="33" s="1"/>
  <c r="L38" i="34"/>
  <c r="L51" i="34"/>
  <c r="N51" i="33"/>
  <c r="O51" i="33" s="1"/>
  <c r="L28" i="35"/>
  <c r="N28" i="34"/>
  <c r="O28" i="34" s="1"/>
  <c r="L55" i="34"/>
  <c r="N55" i="33"/>
  <c r="O55" i="33" s="1"/>
  <c r="N45" i="33"/>
  <c r="O45" i="33" s="1"/>
  <c r="L45" i="34"/>
  <c r="N37" i="33"/>
  <c r="O37" i="33" s="1"/>
  <c r="L37" i="34"/>
  <c r="N30" i="33"/>
  <c r="O30" i="33" s="1"/>
  <c r="L30" i="34"/>
  <c r="L66" i="34"/>
  <c r="N66" i="33"/>
  <c r="O66" i="33" s="1"/>
  <c r="N41" i="33"/>
  <c r="O41" i="33" s="1"/>
  <c r="L41" i="34"/>
  <c r="N54" i="33"/>
  <c r="O54" i="33" s="1"/>
  <c r="L54" i="34"/>
  <c r="N60" i="33"/>
  <c r="O60" i="33" s="1"/>
  <c r="L60" i="34"/>
  <c r="O24" i="33"/>
  <c r="O23" i="33"/>
  <c r="O19" i="33"/>
  <c r="N92" i="33"/>
  <c r="O92" i="33" s="1"/>
  <c r="L92" i="34"/>
  <c r="N370" i="33"/>
  <c r="O370" i="33" s="1"/>
  <c r="L370" i="34"/>
  <c r="N349" i="33"/>
  <c r="O349" i="33" s="1"/>
  <c r="L349" i="34"/>
  <c r="N235" i="33"/>
  <c r="O235" i="33" s="1"/>
  <c r="L235" i="34"/>
  <c r="N318" i="33"/>
  <c r="O318" i="33" s="1"/>
  <c r="L318" i="34"/>
  <c r="N301" i="33"/>
  <c r="O301" i="33" s="1"/>
  <c r="L301" i="34"/>
  <c r="N162" i="33"/>
  <c r="O162" i="33" s="1"/>
  <c r="L162" i="34"/>
  <c r="N228" i="33"/>
  <c r="O228" i="33" s="1"/>
  <c r="L228" i="34"/>
  <c r="N222" i="33"/>
  <c r="O222" i="33" s="1"/>
  <c r="L222" i="34"/>
  <c r="N83" i="33"/>
  <c r="O83" i="33" s="1"/>
  <c r="L83" i="34"/>
  <c r="N357" i="33"/>
  <c r="O357" i="33" s="1"/>
  <c r="L357" i="34"/>
  <c r="N146" i="33"/>
  <c r="O146" i="33" s="1"/>
  <c r="L146" i="34"/>
  <c r="N220" i="33"/>
  <c r="O220" i="33" s="1"/>
  <c r="L220" i="34"/>
  <c r="N147" i="33"/>
  <c r="O147" i="33" s="1"/>
  <c r="L147" i="34"/>
  <c r="N82" i="33"/>
  <c r="O82" i="33" s="1"/>
  <c r="L82" i="34"/>
  <c r="N107" i="33"/>
  <c r="O107" i="33" s="1"/>
  <c r="L107" i="34"/>
  <c r="N371" i="33"/>
  <c r="O371" i="33" s="1"/>
  <c r="L371" i="34"/>
  <c r="N272" i="33"/>
  <c r="O272" i="33" s="1"/>
  <c r="L272" i="34"/>
  <c r="N273" i="33"/>
  <c r="O273" i="33" s="1"/>
  <c r="L273" i="34"/>
  <c r="N73" i="33"/>
  <c r="O73" i="33" s="1"/>
  <c r="L73" i="34"/>
  <c r="N200" i="33"/>
  <c r="O200" i="33" s="1"/>
  <c r="L200" i="34"/>
  <c r="N385" i="33"/>
  <c r="O385" i="33" s="1"/>
  <c r="L385" i="34"/>
  <c r="N216" i="33"/>
  <c r="O216" i="33" s="1"/>
  <c r="L216" i="34"/>
  <c r="N280" i="33"/>
  <c r="O280" i="33" s="1"/>
  <c r="L280" i="34"/>
  <c r="N256" i="33"/>
  <c r="O256" i="33" s="1"/>
  <c r="L256" i="34"/>
  <c r="N153" i="33"/>
  <c r="O153" i="33" s="1"/>
  <c r="L153" i="34"/>
  <c r="N95" i="33"/>
  <c r="L95" i="34"/>
  <c r="N387" i="33"/>
  <c r="O387" i="33" s="1"/>
  <c r="L387" i="34"/>
  <c r="N270" i="33"/>
  <c r="O270" i="33" s="1"/>
  <c r="L270" i="34"/>
  <c r="N71" i="33"/>
  <c r="O71" i="33" s="1"/>
  <c r="L71" i="34"/>
  <c r="N176" i="33"/>
  <c r="O176" i="33" s="1"/>
  <c r="L176" i="34"/>
  <c r="N125" i="33"/>
  <c r="O125" i="33" s="1"/>
  <c r="L125" i="34"/>
  <c r="N368" i="33"/>
  <c r="O368" i="33" s="1"/>
  <c r="L368" i="34"/>
  <c r="N259" i="33"/>
  <c r="O259" i="33" s="1"/>
  <c r="L259" i="34"/>
  <c r="N213" i="33"/>
  <c r="O213" i="33" s="1"/>
  <c r="L213" i="34"/>
  <c r="N156" i="33"/>
  <c r="O156" i="33" s="1"/>
  <c r="L156" i="34"/>
  <c r="N386" i="33"/>
  <c r="O386" i="33" s="1"/>
  <c r="L386" i="34"/>
  <c r="N384" i="33"/>
  <c r="O384" i="33" s="1"/>
  <c r="L384" i="34"/>
  <c r="N377" i="33"/>
  <c r="O377" i="33" s="1"/>
  <c r="L377" i="34"/>
  <c r="N383" i="33"/>
  <c r="O383" i="33" s="1"/>
  <c r="L383" i="34"/>
  <c r="N150" i="33"/>
  <c r="O150" i="33" s="1"/>
  <c r="L150" i="34"/>
  <c r="N279" i="33"/>
  <c r="O279" i="33" s="1"/>
  <c r="L279" i="34"/>
  <c r="N184" i="33"/>
  <c r="O184" i="33" s="1"/>
  <c r="L184" i="34"/>
  <c r="N312" i="33"/>
  <c r="O312" i="33" s="1"/>
  <c r="L312" i="34"/>
  <c r="N84" i="33"/>
  <c r="O84" i="33" s="1"/>
  <c r="L84" i="34"/>
  <c r="N248" i="33"/>
  <c r="O248" i="33" s="1"/>
  <c r="L248" i="34"/>
  <c r="N196" i="33"/>
  <c r="O196" i="33" s="1"/>
  <c r="L196" i="34"/>
  <c r="N241" i="33"/>
  <c r="O241" i="33" s="1"/>
  <c r="L241" i="34"/>
  <c r="N202" i="33"/>
  <c r="O202" i="33" s="1"/>
  <c r="L202" i="34"/>
  <c r="N75" i="33"/>
  <c r="O75" i="33" s="1"/>
  <c r="L75" i="34"/>
  <c r="N120" i="33"/>
  <c r="O120" i="33" s="1"/>
  <c r="L120" i="34"/>
  <c r="N260" i="33"/>
  <c r="O260" i="33" s="1"/>
  <c r="L260" i="34"/>
  <c r="N261" i="33"/>
  <c r="O261" i="33" s="1"/>
  <c r="L261" i="34"/>
  <c r="N93" i="33"/>
  <c r="O93" i="33" s="1"/>
  <c r="L93" i="34"/>
  <c r="N74" i="33"/>
  <c r="O74" i="33" s="1"/>
  <c r="L74" i="34"/>
  <c r="N285" i="33"/>
  <c r="O285" i="33" s="1"/>
  <c r="L285" i="34"/>
  <c r="N187" i="33"/>
  <c r="O187" i="33" s="1"/>
  <c r="L187" i="34"/>
  <c r="N373" i="33"/>
  <c r="O373" i="33" s="1"/>
  <c r="L373" i="34"/>
  <c r="N246" i="33"/>
  <c r="O246" i="33" s="1"/>
  <c r="L246" i="34"/>
  <c r="N330" i="33"/>
  <c r="O330" i="33" s="1"/>
  <c r="L330" i="34"/>
  <c r="N186" i="33"/>
  <c r="O186" i="33" s="1"/>
  <c r="L186" i="34"/>
  <c r="N215" i="33"/>
  <c r="O215" i="33" s="1"/>
  <c r="L215" i="34"/>
  <c r="N121" i="33"/>
  <c r="O121" i="33" s="1"/>
  <c r="L121" i="34"/>
  <c r="N336" i="33"/>
  <c r="O336" i="33" s="1"/>
  <c r="L336" i="34"/>
  <c r="N207" i="33"/>
  <c r="O207" i="33" s="1"/>
  <c r="L207" i="34"/>
  <c r="N175" i="33"/>
  <c r="O175" i="33" s="1"/>
  <c r="L175" i="34"/>
  <c r="N158" i="33"/>
  <c r="O158" i="33" s="1"/>
  <c r="L158" i="34"/>
  <c r="N237" i="33"/>
  <c r="O237" i="33" s="1"/>
  <c r="L237" i="34"/>
  <c r="N91" i="33"/>
  <c r="L91" i="34"/>
  <c r="N239" i="33"/>
  <c r="O239" i="33" s="1"/>
  <c r="L239" i="34"/>
  <c r="N353" i="33"/>
  <c r="O353" i="33" s="1"/>
  <c r="L353" i="34"/>
  <c r="N233" i="33"/>
  <c r="O233" i="33" s="1"/>
  <c r="L233" i="34"/>
  <c r="N247" i="33"/>
  <c r="O247" i="33" s="1"/>
  <c r="L247" i="34"/>
  <c r="N212" i="33"/>
  <c r="O212" i="33" s="1"/>
  <c r="L212" i="34"/>
  <c r="N232" i="33"/>
  <c r="O232" i="33" s="1"/>
  <c r="L232" i="34"/>
  <c r="N205" i="33"/>
  <c r="O205" i="33" s="1"/>
  <c r="L205" i="34"/>
  <c r="N342" i="33"/>
  <c r="O342" i="33" s="1"/>
  <c r="L342" i="34"/>
  <c r="N119" i="33"/>
  <c r="O119" i="33" s="1"/>
  <c r="L119" i="34"/>
  <c r="N97" i="33"/>
  <c r="O97" i="33" s="1"/>
  <c r="L97" i="34"/>
  <c r="N325" i="33"/>
  <c r="O325" i="33" s="1"/>
  <c r="L325" i="34"/>
  <c r="N131" i="33"/>
  <c r="O131" i="33" s="1"/>
  <c r="L131" i="34"/>
  <c r="N218" i="33"/>
  <c r="O218" i="33" s="1"/>
  <c r="L218" i="34"/>
  <c r="N180" i="33"/>
  <c r="O180" i="33" s="1"/>
  <c r="L180" i="34"/>
  <c r="N362" i="33"/>
  <c r="O362" i="33" s="1"/>
  <c r="L362" i="34"/>
  <c r="N352" i="33"/>
  <c r="O352" i="33" s="1"/>
  <c r="L352" i="34"/>
  <c r="N128" i="33"/>
  <c r="O128" i="33" s="1"/>
  <c r="L128" i="34"/>
  <c r="N245" i="33"/>
  <c r="O245" i="33" s="1"/>
  <c r="L245" i="34"/>
  <c r="N379" i="33"/>
  <c r="O379" i="33" s="1"/>
  <c r="L379" i="34"/>
  <c r="N152" i="33"/>
  <c r="O152" i="33" s="1"/>
  <c r="L152" i="34"/>
  <c r="N104" i="33"/>
  <c r="O104" i="33" s="1"/>
  <c r="L104" i="34"/>
  <c r="N168" i="33"/>
  <c r="O168" i="33" s="1"/>
  <c r="L168" i="34"/>
  <c r="N177" i="33"/>
  <c r="O177" i="33" s="1"/>
  <c r="L177" i="34"/>
  <c r="N329" i="33"/>
  <c r="O329" i="33" s="1"/>
  <c r="L329" i="34"/>
  <c r="N382" i="33"/>
  <c r="O382" i="33" s="1"/>
  <c r="L382" i="34"/>
  <c r="N364" i="33"/>
  <c r="O364" i="33" s="1"/>
  <c r="L364" i="34"/>
  <c r="N143" i="33"/>
  <c r="O143" i="33" s="1"/>
  <c r="L143" i="34"/>
  <c r="N262" i="33"/>
  <c r="O262" i="33" s="1"/>
  <c r="L262" i="34"/>
  <c r="N116" i="33"/>
  <c r="O116" i="33" s="1"/>
  <c r="L116" i="34"/>
  <c r="N98" i="33"/>
  <c r="O98" i="33" s="1"/>
  <c r="L98" i="34"/>
  <c r="N322" i="33"/>
  <c r="O322" i="33" s="1"/>
  <c r="L322" i="34"/>
  <c r="N169" i="33"/>
  <c r="O169" i="33" s="1"/>
  <c r="L169" i="34"/>
  <c r="N274" i="33"/>
  <c r="O274" i="33" s="1"/>
  <c r="L274" i="34"/>
  <c r="N254" i="33"/>
  <c r="O254" i="33" s="1"/>
  <c r="L254" i="34"/>
  <c r="N271" i="33"/>
  <c r="O271" i="33" s="1"/>
  <c r="L271" i="34"/>
  <c r="N217" i="33"/>
  <c r="O217" i="33" s="1"/>
  <c r="L217" i="34"/>
  <c r="N295" i="33"/>
  <c r="O295" i="33" s="1"/>
  <c r="L295" i="34"/>
  <c r="N126" i="33"/>
  <c r="O126" i="33" s="1"/>
  <c r="L126" i="34"/>
  <c r="N243" i="33"/>
  <c r="O243" i="33" s="1"/>
  <c r="L243" i="34"/>
  <c r="N303" i="33"/>
  <c r="O303" i="33" s="1"/>
  <c r="L303" i="34"/>
  <c r="N181" i="33"/>
  <c r="O181" i="33" s="1"/>
  <c r="L181" i="34"/>
  <c r="N139" i="33"/>
  <c r="O139" i="33" s="1"/>
  <c r="L139" i="34"/>
  <c r="N293" i="33"/>
  <c r="O293" i="33" s="1"/>
  <c r="L293" i="34"/>
  <c r="N269" i="33"/>
  <c r="O269" i="33" s="1"/>
  <c r="L269" i="34"/>
  <c r="N86" i="33"/>
  <c r="O86" i="33" s="1"/>
  <c r="L86" i="34"/>
  <c r="N117" i="33"/>
  <c r="O117" i="33" s="1"/>
  <c r="L117" i="34"/>
  <c r="N179" i="33"/>
  <c r="O179" i="33" s="1"/>
  <c r="L179" i="34"/>
  <c r="N332" i="33"/>
  <c r="O332" i="33" s="1"/>
  <c r="L332" i="34"/>
  <c r="N136" i="33"/>
  <c r="O136" i="33" s="1"/>
  <c r="L136" i="34"/>
  <c r="N96" i="33"/>
  <c r="O96" i="33" s="1"/>
  <c r="L96" i="34"/>
  <c r="N132" i="33"/>
  <c r="O132" i="33" s="1"/>
  <c r="L132" i="34"/>
  <c r="N157" i="33"/>
  <c r="O157" i="33" s="1"/>
  <c r="L157" i="34"/>
  <c r="N369" i="33"/>
  <c r="O369" i="33" s="1"/>
  <c r="L369" i="34"/>
  <c r="N194" i="33"/>
  <c r="O194" i="33" s="1"/>
  <c r="L194" i="34"/>
  <c r="N129" i="33"/>
  <c r="O129" i="33" s="1"/>
  <c r="L129" i="34"/>
  <c r="N315" i="33"/>
  <c r="O315" i="33" s="1"/>
  <c r="L315" i="34"/>
  <c r="N289" i="33"/>
  <c r="O289" i="33" s="1"/>
  <c r="L289" i="34"/>
  <c r="N317" i="33"/>
  <c r="O317" i="33" s="1"/>
  <c r="L317" i="34"/>
  <c r="N160" i="33"/>
  <c r="O160" i="33" s="1"/>
  <c r="L160" i="34"/>
  <c r="N257" i="33"/>
  <c r="O257" i="33" s="1"/>
  <c r="L257" i="34"/>
  <c r="N350" i="33"/>
  <c r="O350" i="33" s="1"/>
  <c r="L350" i="34"/>
  <c r="N100" i="33"/>
  <c r="O100" i="33" s="1"/>
  <c r="L100" i="34"/>
  <c r="N305" i="33"/>
  <c r="O305" i="33" s="1"/>
  <c r="L305" i="34"/>
  <c r="N142" i="33"/>
  <c r="O142" i="33" s="1"/>
  <c r="L142" i="34"/>
  <c r="N101" i="33"/>
  <c r="O101" i="33" s="1"/>
  <c r="L101" i="34"/>
  <c r="N328" i="33"/>
  <c r="O328" i="33" s="1"/>
  <c r="L328" i="34"/>
  <c r="N204" i="33"/>
  <c r="O204" i="33" s="1"/>
  <c r="L204" i="34"/>
  <c r="N381" i="33"/>
  <c r="O381" i="33" s="1"/>
  <c r="L381" i="34"/>
  <c r="N137" i="33"/>
  <c r="O137" i="33" s="1"/>
  <c r="L137" i="34"/>
  <c r="N300" i="33"/>
  <c r="O300" i="33" s="1"/>
  <c r="L300" i="34"/>
  <c r="N140" i="33"/>
  <c r="L140" i="34"/>
  <c r="N109" i="33"/>
  <c r="O109" i="33" s="1"/>
  <c r="L109" i="34"/>
  <c r="N268" i="33"/>
  <c r="O268" i="33" s="1"/>
  <c r="L268" i="34"/>
  <c r="N343" i="33"/>
  <c r="O343" i="33" s="1"/>
  <c r="L343" i="34"/>
  <c r="N88" i="33"/>
  <c r="O88" i="33" s="1"/>
  <c r="L88" i="34"/>
  <c r="N297" i="33"/>
  <c r="O297" i="33" s="1"/>
  <c r="L297" i="34"/>
  <c r="N94" i="33"/>
  <c r="O94" i="33" s="1"/>
  <c r="L94" i="34"/>
  <c r="N155" i="33"/>
  <c r="O155" i="33" s="1"/>
  <c r="L155" i="34"/>
  <c r="N133" i="33"/>
  <c r="O133" i="33" s="1"/>
  <c r="L133" i="34"/>
  <c r="N314" i="33"/>
  <c r="O314" i="33" s="1"/>
  <c r="L314" i="34"/>
  <c r="N149" i="33"/>
  <c r="O149" i="33" s="1"/>
  <c r="L149" i="34"/>
  <c r="N304" i="33"/>
  <c r="O304" i="33" s="1"/>
  <c r="L304" i="34"/>
  <c r="N174" i="33"/>
  <c r="O174" i="33" s="1"/>
  <c r="L174" i="34"/>
  <c r="N154" i="33"/>
  <c r="O154" i="33" s="1"/>
  <c r="L154" i="34"/>
  <c r="N78" i="33"/>
  <c r="O78" i="33" s="1"/>
  <c r="L78" i="34"/>
  <c r="N367" i="33"/>
  <c r="O367" i="33" s="1"/>
  <c r="L367" i="34"/>
  <c r="N333" i="33"/>
  <c r="O333" i="33" s="1"/>
  <c r="L333" i="34"/>
  <c r="N258" i="33"/>
  <c r="O258" i="33" s="1"/>
  <c r="L258" i="34"/>
  <c r="N161" i="33"/>
  <c r="O161" i="33" s="1"/>
  <c r="L161" i="34"/>
  <c r="N85" i="33"/>
  <c r="O85" i="33" s="1"/>
  <c r="L85" i="34"/>
  <c r="N115" i="33"/>
  <c r="O115" i="33" s="1"/>
  <c r="L115" i="34"/>
  <c r="N263" i="33"/>
  <c r="O263" i="33" s="1"/>
  <c r="L263" i="34"/>
  <c r="N197" i="33"/>
  <c r="O197" i="33" s="1"/>
  <c r="L197" i="34"/>
  <c r="N361" i="33"/>
  <c r="O361" i="33" s="1"/>
  <c r="L361" i="34"/>
  <c r="N344" i="33"/>
  <c r="O344" i="33" s="1"/>
  <c r="L344" i="34"/>
  <c r="N244" i="33"/>
  <c r="O244" i="33" s="1"/>
  <c r="L244" i="34"/>
  <c r="N102" i="33"/>
  <c r="O102" i="33" s="1"/>
  <c r="L102" i="34"/>
  <c r="N375" i="33"/>
  <c r="O375" i="33" s="1"/>
  <c r="L375" i="34"/>
  <c r="N358" i="33"/>
  <c r="O358" i="33" s="1"/>
  <c r="L358" i="34"/>
  <c r="N372" i="33"/>
  <c r="O372" i="33" s="1"/>
  <c r="L372" i="34"/>
  <c r="N250" i="33"/>
  <c r="O250" i="33" s="1"/>
  <c r="L250" i="34"/>
  <c r="N290" i="33"/>
  <c r="O290" i="33" s="1"/>
  <c r="L290" i="34"/>
  <c r="N111" i="33"/>
  <c r="O111" i="33" s="1"/>
  <c r="L111" i="34"/>
  <c r="N291" i="33"/>
  <c r="O291" i="33" s="1"/>
  <c r="L291" i="34"/>
  <c r="N324" i="33"/>
  <c r="O324" i="33" s="1"/>
  <c r="L324" i="34"/>
  <c r="N275" i="33"/>
  <c r="O275" i="33" s="1"/>
  <c r="L275" i="34"/>
  <c r="N374" i="33"/>
  <c r="O374" i="33" s="1"/>
  <c r="L374" i="34"/>
  <c r="N348" i="33"/>
  <c r="O348" i="33" s="1"/>
  <c r="L348" i="34"/>
  <c r="N307" i="33"/>
  <c r="O307" i="33" s="1"/>
  <c r="L307" i="34"/>
  <c r="N251" i="33"/>
  <c r="O251" i="33" s="1"/>
  <c r="L251" i="34"/>
  <c r="N195" i="33"/>
  <c r="O195" i="33" s="1"/>
  <c r="L195" i="34"/>
  <c r="N234" i="33"/>
  <c r="O234" i="33" s="1"/>
  <c r="L234" i="34"/>
  <c r="N99" i="33"/>
  <c r="L99" i="34"/>
  <c r="N80" i="33"/>
  <c r="O80" i="33" s="1"/>
  <c r="L80" i="34"/>
  <c r="N221" i="33"/>
  <c r="O221" i="33" s="1"/>
  <c r="L221" i="34"/>
  <c r="N122" i="33"/>
  <c r="O122" i="33" s="1"/>
  <c r="L122" i="34"/>
  <c r="N190" i="33"/>
  <c r="O190" i="33" s="1"/>
  <c r="L190" i="34"/>
  <c r="N171" i="33"/>
  <c r="O171" i="33" s="1"/>
  <c r="L171" i="34"/>
  <c r="N170" i="33"/>
  <c r="O170" i="33" s="1"/>
  <c r="L170" i="34"/>
  <c r="N219" i="33"/>
  <c r="O219" i="33" s="1"/>
  <c r="L219" i="34"/>
  <c r="N173" i="33"/>
  <c r="O173" i="33" s="1"/>
  <c r="L173" i="34"/>
  <c r="N249" i="33"/>
  <c r="O249" i="33" s="1"/>
  <c r="L249" i="34"/>
  <c r="N378" i="33"/>
  <c r="O378" i="33" s="1"/>
  <c r="L378" i="34"/>
  <c r="N70" i="33"/>
  <c r="O70" i="33" s="1"/>
  <c r="L70" i="34"/>
  <c r="N264" i="33"/>
  <c r="O264" i="33" s="1"/>
  <c r="L264" i="34"/>
  <c r="N253" i="33"/>
  <c r="O253" i="33" s="1"/>
  <c r="L253" i="34"/>
  <c r="N308" i="33"/>
  <c r="O308" i="33" s="1"/>
  <c r="L308" i="34"/>
  <c r="N351" i="33"/>
  <c r="O351" i="33" s="1"/>
  <c r="L351" i="34"/>
  <c r="N77" i="33"/>
  <c r="O77" i="33" s="1"/>
  <c r="L77" i="34"/>
  <c r="N127" i="33"/>
  <c r="O127" i="33" s="1"/>
  <c r="L127" i="34"/>
  <c r="N110" i="33"/>
  <c r="O110" i="33" s="1"/>
  <c r="L110" i="34"/>
  <c r="N105" i="33"/>
  <c r="O105" i="33" s="1"/>
  <c r="L105" i="34"/>
  <c r="N287" i="33"/>
  <c r="O287" i="33" s="1"/>
  <c r="L287" i="34"/>
  <c r="N335" i="33"/>
  <c r="O335" i="33" s="1"/>
  <c r="L335" i="34"/>
  <c r="N192" i="33"/>
  <c r="O192" i="33" s="1"/>
  <c r="L192" i="34"/>
  <c r="N347" i="33"/>
  <c r="O347" i="33" s="1"/>
  <c r="L347" i="34"/>
  <c r="N366" i="33"/>
  <c r="O366" i="33" s="1"/>
  <c r="L366" i="34"/>
  <c r="N327" i="33"/>
  <c r="O327" i="33" s="1"/>
  <c r="L327" i="34"/>
  <c r="N252" i="33"/>
  <c r="O252" i="33" s="1"/>
  <c r="L252" i="34"/>
  <c r="N114" i="33"/>
  <c r="O114" i="33" s="1"/>
  <c r="L114" i="34"/>
  <c r="N130" i="33"/>
  <c r="O130" i="33" s="1"/>
  <c r="L130" i="34"/>
  <c r="N292" i="33"/>
  <c r="O292" i="33" s="1"/>
  <c r="L292" i="34"/>
  <c r="N103" i="33"/>
  <c r="O103" i="33" s="1"/>
  <c r="L103" i="34"/>
  <c r="N359" i="33"/>
  <c r="O359" i="33" s="1"/>
  <c r="L359" i="34"/>
  <c r="N189" i="33"/>
  <c r="O189" i="33" s="1"/>
  <c r="L189" i="34"/>
  <c r="N356" i="33"/>
  <c r="O356" i="33" s="1"/>
  <c r="L356" i="34"/>
  <c r="N316" i="33"/>
  <c r="O316" i="33" s="1"/>
  <c r="L316" i="34"/>
  <c r="N90" i="33"/>
  <c r="O90" i="33" s="1"/>
  <c r="L90" i="34"/>
  <c r="N306" i="33"/>
  <c r="O306" i="33" s="1"/>
  <c r="L306" i="34"/>
  <c r="N118" i="33"/>
  <c r="O118" i="33" s="1"/>
  <c r="L118" i="34"/>
  <c r="N360" i="33"/>
  <c r="O360" i="33" s="1"/>
  <c r="L360" i="34"/>
  <c r="N276" i="33"/>
  <c r="O276" i="33" s="1"/>
  <c r="L276" i="34"/>
  <c r="N320" i="33"/>
  <c r="O320" i="33" s="1"/>
  <c r="L320" i="34"/>
  <c r="N72" i="33"/>
  <c r="O72" i="33" s="1"/>
  <c r="L72" i="34"/>
  <c r="N165" i="33"/>
  <c r="O165" i="33" s="1"/>
  <c r="L165" i="34"/>
  <c r="N313" i="33"/>
  <c r="O313" i="33" s="1"/>
  <c r="L313" i="34"/>
  <c r="N338" i="33"/>
  <c r="O338" i="33" s="1"/>
  <c r="L338" i="34"/>
  <c r="N208" i="33"/>
  <c r="O208" i="33" s="1"/>
  <c r="L208" i="34"/>
  <c r="N206" i="33"/>
  <c r="O206" i="33" s="1"/>
  <c r="L206" i="34"/>
  <c r="N188" i="33"/>
  <c r="O188" i="33" s="1"/>
  <c r="L188" i="34"/>
  <c r="N299" i="33"/>
  <c r="O299" i="33" s="1"/>
  <c r="L299" i="34"/>
  <c r="N345" i="33"/>
  <c r="O345" i="33" s="1"/>
  <c r="L345" i="34"/>
  <c r="N209" i="33"/>
  <c r="O209" i="33" s="1"/>
  <c r="L209" i="34"/>
  <c r="N311" i="33"/>
  <c r="O311" i="33" s="1"/>
  <c r="L311" i="34"/>
  <c r="N296" i="33"/>
  <c r="O296" i="33" s="1"/>
  <c r="L296" i="34"/>
  <c r="N230" i="33"/>
  <c r="O230" i="33" s="1"/>
  <c r="L230" i="34"/>
  <c r="N376" i="33"/>
  <c r="O376" i="33" s="1"/>
  <c r="L376" i="34"/>
  <c r="N145" i="33"/>
  <c r="O145" i="33" s="1"/>
  <c r="L145" i="34"/>
  <c r="N69" i="33"/>
  <c r="F70" i="42" s="1"/>
  <c r="L69" i="34"/>
  <c r="N310" i="33"/>
  <c r="O310" i="33" s="1"/>
  <c r="L310" i="34"/>
  <c r="N108" i="33"/>
  <c r="L108" i="34"/>
  <c r="N363" i="33"/>
  <c r="O363" i="33" s="1"/>
  <c r="L363" i="34"/>
  <c r="N240" i="33"/>
  <c r="O240" i="33" s="1"/>
  <c r="L240" i="34"/>
  <c r="N298" i="33"/>
  <c r="O298" i="33" s="1"/>
  <c r="L298" i="34"/>
  <c r="N144" i="33"/>
  <c r="O144" i="33" s="1"/>
  <c r="L144" i="34"/>
  <c r="N164" i="33"/>
  <c r="O164" i="33" s="1"/>
  <c r="L164" i="34"/>
  <c r="N319" i="33"/>
  <c r="O319" i="33" s="1"/>
  <c r="L319" i="34"/>
  <c r="N380" i="33"/>
  <c r="O380" i="33" s="1"/>
  <c r="L380" i="34"/>
  <c r="N134" i="33"/>
  <c r="O134" i="33" s="1"/>
  <c r="L134" i="34"/>
  <c r="N225" i="33"/>
  <c r="O225" i="33" s="1"/>
  <c r="L225" i="34"/>
  <c r="N227" i="33"/>
  <c r="O227" i="33" s="1"/>
  <c r="L227" i="34"/>
  <c r="N340" i="33"/>
  <c r="O340" i="33" s="1"/>
  <c r="L340" i="34"/>
  <c r="N265" i="33"/>
  <c r="O265" i="33" s="1"/>
  <c r="L265" i="34"/>
  <c r="N224" i="33"/>
  <c r="O224" i="33" s="1"/>
  <c r="L224" i="34"/>
  <c r="N278" i="33"/>
  <c r="O278" i="33" s="1"/>
  <c r="L278" i="34"/>
  <c r="N151" i="33"/>
  <c r="O151" i="33" s="1"/>
  <c r="L151" i="34"/>
  <c r="N334" i="33"/>
  <c r="O334" i="33" s="1"/>
  <c r="L334" i="34"/>
  <c r="N89" i="33"/>
  <c r="O89" i="33" s="1"/>
  <c r="L89" i="34"/>
  <c r="N284" i="33"/>
  <c r="O284" i="33" s="1"/>
  <c r="L284" i="34"/>
  <c r="N211" i="33"/>
  <c r="O211" i="33" s="1"/>
  <c r="L211" i="34"/>
  <c r="N166" i="33"/>
  <c r="O166" i="33" s="1"/>
  <c r="L166" i="34"/>
  <c r="N226" i="33"/>
  <c r="O226" i="33" s="1"/>
  <c r="L226" i="34"/>
  <c r="N201" i="33"/>
  <c r="O201" i="33" s="1"/>
  <c r="L201" i="34"/>
  <c r="N365" i="33"/>
  <c r="O365" i="33" s="1"/>
  <c r="L365" i="34"/>
  <c r="N302" i="33"/>
  <c r="O302" i="33" s="1"/>
  <c r="L302" i="34"/>
  <c r="N238" i="33"/>
  <c r="O238" i="33" s="1"/>
  <c r="L238" i="34"/>
  <c r="N282" i="33"/>
  <c r="O282" i="33" s="1"/>
  <c r="L282" i="34"/>
  <c r="N87" i="33"/>
  <c r="O87" i="33" s="1"/>
  <c r="L87" i="34"/>
  <c r="N163" i="33"/>
  <c r="O163" i="33" s="1"/>
  <c r="L163" i="34"/>
  <c r="N198" i="33"/>
  <c r="O198" i="33" s="1"/>
  <c r="L198" i="34"/>
  <c r="N309" i="33"/>
  <c r="O309" i="33" s="1"/>
  <c r="L309" i="34"/>
  <c r="N138" i="33"/>
  <c r="O138" i="33" s="1"/>
  <c r="L138" i="34"/>
  <c r="N113" i="33"/>
  <c r="O113" i="33" s="1"/>
  <c r="L113" i="34"/>
  <c r="N286" i="33"/>
  <c r="O286" i="33" s="1"/>
  <c r="L286" i="34"/>
  <c r="N337" i="33"/>
  <c r="O337" i="33" s="1"/>
  <c r="L337" i="34"/>
  <c r="N183" i="33"/>
  <c r="O183" i="33" s="1"/>
  <c r="L183" i="34"/>
  <c r="N323" i="33"/>
  <c r="O323" i="33" s="1"/>
  <c r="L323" i="34"/>
  <c r="N355" i="33"/>
  <c r="O355" i="33" s="1"/>
  <c r="L355" i="34"/>
  <c r="N159" i="33"/>
  <c r="O159" i="33" s="1"/>
  <c r="L159" i="34"/>
  <c r="N236" i="33"/>
  <c r="O236" i="33" s="1"/>
  <c r="L236" i="34"/>
  <c r="N167" i="33"/>
  <c r="O167" i="33" s="1"/>
  <c r="L167" i="34"/>
  <c r="N199" i="33"/>
  <c r="O199" i="33" s="1"/>
  <c r="L199" i="34"/>
  <c r="N294" i="33"/>
  <c r="O294" i="33" s="1"/>
  <c r="L294" i="34"/>
  <c r="N283" i="33"/>
  <c r="O283" i="33" s="1"/>
  <c r="L283" i="34"/>
  <c r="N266" i="33"/>
  <c r="O266" i="33" s="1"/>
  <c r="L266" i="34"/>
  <c r="N346" i="33"/>
  <c r="O346" i="33" s="1"/>
  <c r="L346" i="34"/>
  <c r="N255" i="33"/>
  <c r="O255" i="33" s="1"/>
  <c r="L255" i="34"/>
  <c r="N339" i="33"/>
  <c r="O339" i="33" s="1"/>
  <c r="L339" i="34"/>
  <c r="N185" i="33"/>
  <c r="O185" i="33" s="1"/>
  <c r="L185" i="34"/>
  <c r="N193" i="33"/>
  <c r="O193" i="33" s="1"/>
  <c r="L193" i="34"/>
  <c r="N191" i="33"/>
  <c r="O191" i="33" s="1"/>
  <c r="L191" i="34"/>
  <c r="N203" i="33"/>
  <c r="O203" i="33" s="1"/>
  <c r="L203" i="34"/>
  <c r="N214" i="33"/>
  <c r="O214" i="33" s="1"/>
  <c r="L214" i="34"/>
  <c r="N124" i="33"/>
  <c r="O124" i="33" s="1"/>
  <c r="L124" i="34"/>
  <c r="N148" i="33"/>
  <c r="O148" i="33" s="1"/>
  <c r="L148" i="34"/>
  <c r="N172" i="33"/>
  <c r="O172" i="33" s="1"/>
  <c r="L172" i="34"/>
  <c r="N341" i="33"/>
  <c r="O341" i="33" s="1"/>
  <c r="L341" i="34"/>
  <c r="N81" i="33"/>
  <c r="O81" i="33" s="1"/>
  <c r="L81" i="34"/>
  <c r="N267" i="33"/>
  <c r="O267" i="33" s="1"/>
  <c r="L267" i="34"/>
  <c r="N141" i="33"/>
  <c r="O141" i="33" s="1"/>
  <c r="L141" i="34"/>
  <c r="N123" i="33"/>
  <c r="O123" i="33" s="1"/>
  <c r="N135" i="33"/>
  <c r="O135" i="33" s="1"/>
  <c r="L135" i="34"/>
  <c r="N281" i="33"/>
  <c r="O281" i="33" s="1"/>
  <c r="L281" i="34"/>
  <c r="N112" i="33"/>
  <c r="O112" i="33" s="1"/>
  <c r="L112" i="34"/>
  <c r="N321" i="33"/>
  <c r="O321" i="33" s="1"/>
  <c r="L321" i="34"/>
  <c r="N231" i="33"/>
  <c r="O231" i="33" s="1"/>
  <c r="L231" i="34"/>
  <c r="N331" i="33"/>
  <c r="O331" i="33" s="1"/>
  <c r="L331" i="34"/>
  <c r="N79" i="33"/>
  <c r="O79" i="33" s="1"/>
  <c r="L79" i="34"/>
  <c r="N277" i="33"/>
  <c r="O277" i="33" s="1"/>
  <c r="L277" i="34"/>
  <c r="N229" i="33"/>
  <c r="O229" i="33" s="1"/>
  <c r="L229" i="34"/>
  <c r="N288" i="33"/>
  <c r="O288" i="33" s="1"/>
  <c r="L288" i="34"/>
  <c r="N178" i="33"/>
  <c r="O178" i="33" s="1"/>
  <c r="L178" i="34"/>
  <c r="N242" i="33"/>
  <c r="O242" i="33" s="1"/>
  <c r="L242" i="34"/>
  <c r="N210" i="33"/>
  <c r="O210" i="33" s="1"/>
  <c r="L210" i="34"/>
  <c r="N182" i="33"/>
  <c r="O182" i="33" s="1"/>
  <c r="L182" i="34"/>
  <c r="N223" i="33"/>
  <c r="O223" i="33" s="1"/>
  <c r="L223" i="34"/>
  <c r="N326" i="33"/>
  <c r="O326" i="33" s="1"/>
  <c r="L326" i="34"/>
  <c r="N354" i="33"/>
  <c r="O354" i="33" s="1"/>
  <c r="L354" i="34"/>
  <c r="O27" i="33"/>
  <c r="O69" i="32"/>
  <c r="L22" i="34"/>
  <c r="N22" i="34" s="1"/>
  <c r="L26" i="34"/>
  <c r="N26" i="34" s="1"/>
  <c r="L24" i="34"/>
  <c r="N24" i="34" s="1"/>
  <c r="L27" i="34"/>
  <c r="N27" i="34" s="1"/>
  <c r="L20" i="34"/>
  <c r="N20" i="34" s="1"/>
  <c r="L19" i="34"/>
  <c r="N19" i="34" s="1"/>
  <c r="L21" i="34"/>
  <c r="N21" i="34" s="1"/>
  <c r="L25" i="34"/>
  <c r="N25" i="34" s="1"/>
  <c r="L23" i="34"/>
  <c r="N23" i="34" s="1"/>
  <c r="M4" i="33"/>
  <c r="M7" i="34"/>
  <c r="M2" i="34" s="1"/>
  <c r="L15" i="34"/>
  <c r="N15" i="34" s="1"/>
  <c r="L9" i="34"/>
  <c r="N9" i="34" s="1"/>
  <c r="L8" i="34"/>
  <c r="N8" i="34" s="1"/>
  <c r="L14" i="34"/>
  <c r="N14" i="34" s="1"/>
  <c r="L11" i="34"/>
  <c r="N11" i="34" s="1"/>
  <c r="L13" i="34"/>
  <c r="N13" i="34" s="1"/>
  <c r="L10" i="34"/>
  <c r="N10" i="34" s="1"/>
  <c r="L17" i="34"/>
  <c r="N17" i="34" s="1"/>
  <c r="L12" i="34"/>
  <c r="N12" i="34" s="1"/>
  <c r="L16" i="34"/>
  <c r="N16" i="34" s="1"/>
  <c r="L18" i="34"/>
  <c r="N18" i="34" s="1"/>
  <c r="L7" i="34"/>
  <c r="O7" i="32"/>
  <c r="B91" i="27"/>
  <c r="B217" i="27"/>
  <c r="B280" i="27"/>
  <c r="B28" i="27"/>
  <c r="B154" i="27"/>
  <c r="B112" i="27"/>
  <c r="E49" i="27"/>
  <c r="E28" i="27"/>
  <c r="B133" i="27"/>
  <c r="B175" i="27"/>
  <c r="B238" i="27"/>
  <c r="B196" i="27"/>
  <c r="B322" i="27"/>
  <c r="B259" i="27"/>
  <c r="B301" i="27"/>
  <c r="B70" i="27"/>
  <c r="B49" i="27"/>
  <c r="O140" i="33" l="1"/>
  <c r="O108" i="33"/>
  <c r="O91" i="33"/>
  <c r="O2" i="32"/>
  <c r="O33" i="33"/>
  <c r="C405" i="42"/>
  <c r="C406" i="42" s="1"/>
  <c r="O95" i="33"/>
  <c r="E24" i="42"/>
  <c r="BU10" i="25"/>
  <c r="E3" i="42"/>
  <c r="BG5" i="25"/>
  <c r="E156" i="42"/>
  <c r="E45" i="42"/>
  <c r="BH4" i="25"/>
  <c r="N76" i="33"/>
  <c r="BH69" i="25" s="1"/>
  <c r="BU88" i="25"/>
  <c r="BU65" i="25"/>
  <c r="L76" i="34"/>
  <c r="BV66" i="25" s="1"/>
  <c r="F404" i="42"/>
  <c r="F87" i="42"/>
  <c r="F150" i="42"/>
  <c r="F231" i="42"/>
  <c r="F373" i="42"/>
  <c r="F402" i="42"/>
  <c r="F171" i="42"/>
  <c r="F190" i="42"/>
  <c r="F315" i="42"/>
  <c r="F345" i="42"/>
  <c r="F79" i="42"/>
  <c r="F206" i="42"/>
  <c r="F272" i="42"/>
  <c r="F398" i="42"/>
  <c r="F127" i="42"/>
  <c r="F179" i="42"/>
  <c r="F298" i="42"/>
  <c r="F339" i="42"/>
  <c r="F100" i="42"/>
  <c r="F275" i="42"/>
  <c r="F255" i="42"/>
  <c r="F355" i="42"/>
  <c r="BU86" i="25"/>
  <c r="F110" i="42"/>
  <c r="F167" i="42"/>
  <c r="F271" i="42"/>
  <c r="F371" i="42"/>
  <c r="F192" i="42"/>
  <c r="F139" i="42"/>
  <c r="F183" i="42"/>
  <c r="F287" i="42"/>
  <c r="F328" i="42"/>
  <c r="BU24" i="25"/>
  <c r="L106" i="34"/>
  <c r="F130" i="42"/>
  <c r="F172" i="42"/>
  <c r="F285" i="42"/>
  <c r="F297" i="42"/>
  <c r="F397" i="42"/>
  <c r="F140" i="42"/>
  <c r="F83" i="42"/>
  <c r="F296" i="42"/>
  <c r="F341" i="42"/>
  <c r="F370" i="42"/>
  <c r="F173" i="42"/>
  <c r="F165" i="42"/>
  <c r="F295" i="42"/>
  <c r="F389" i="42"/>
  <c r="F311" i="42"/>
  <c r="F86" i="42"/>
  <c r="F138" i="42"/>
  <c r="F220" i="42"/>
  <c r="F314" i="42"/>
  <c r="F391" i="42"/>
  <c r="F118" i="42"/>
  <c r="F170" i="42"/>
  <c r="F236" i="42"/>
  <c r="F362" i="42"/>
  <c r="F369" i="42"/>
  <c r="F107" i="42"/>
  <c r="F186" i="42"/>
  <c r="F225" i="42"/>
  <c r="F308" i="42"/>
  <c r="F123" i="42"/>
  <c r="F207" i="42"/>
  <c r="F294" i="42"/>
  <c r="F356" i="42"/>
  <c r="F80" i="42"/>
  <c r="F211" i="42"/>
  <c r="F251" i="42"/>
  <c r="F372" i="42"/>
  <c r="F122" i="42"/>
  <c r="F142" i="42"/>
  <c r="F299" i="42"/>
  <c r="BG41" i="25"/>
  <c r="E199" i="42"/>
  <c r="E195" i="42" s="1"/>
  <c r="O106" i="33"/>
  <c r="N3" i="32"/>
  <c r="N4" i="32" s="1"/>
  <c r="O76" i="32"/>
  <c r="O3" i="32" s="1"/>
  <c r="E92" i="42"/>
  <c r="E90" i="42" s="1"/>
  <c r="BG69" i="25"/>
  <c r="D66" i="42"/>
  <c r="BU29" i="25"/>
  <c r="F189" i="42"/>
  <c r="F286" i="42"/>
  <c r="F106" i="42"/>
  <c r="F78" i="42"/>
  <c r="F149" i="42"/>
  <c r="F185" i="42"/>
  <c r="F210" i="42"/>
  <c r="F215" i="42"/>
  <c r="F278" i="42"/>
  <c r="F250" i="42"/>
  <c r="F400" i="42"/>
  <c r="F399" i="42"/>
  <c r="F382" i="42"/>
  <c r="F381" i="42"/>
  <c r="F353" i="42"/>
  <c r="BU23" i="25"/>
  <c r="BU6" i="25"/>
  <c r="BU83" i="25"/>
  <c r="BU56" i="25"/>
  <c r="BU33" i="25"/>
  <c r="BU43" i="25"/>
  <c r="BU58" i="25"/>
  <c r="BU11" i="25"/>
  <c r="BU60" i="25"/>
  <c r="BU37" i="25"/>
  <c r="F82" i="42"/>
  <c r="F102" i="42"/>
  <c r="F168" i="42"/>
  <c r="F126" i="42"/>
  <c r="F181" i="42"/>
  <c r="F254" i="42"/>
  <c r="F151" i="42"/>
  <c r="F247" i="42"/>
  <c r="F235" i="42"/>
  <c r="F223" i="42"/>
  <c r="F357" i="42"/>
  <c r="F340" i="42"/>
  <c r="F307" i="42"/>
  <c r="F354" i="42"/>
  <c r="F401" i="42"/>
  <c r="BU14" i="25"/>
  <c r="BU16" i="25"/>
  <c r="BU39" i="25"/>
  <c r="BU64" i="25"/>
  <c r="BU41" i="25"/>
  <c r="BU62" i="25"/>
  <c r="BU42" i="25"/>
  <c r="BU45" i="25"/>
  <c r="BU26" i="25"/>
  <c r="BU22" i="25"/>
  <c r="BU72" i="25"/>
  <c r="BU15" i="25"/>
  <c r="BU78" i="25"/>
  <c r="BU67" i="25"/>
  <c r="BU76" i="25"/>
  <c r="BU53" i="25"/>
  <c r="F103" i="42"/>
  <c r="F141" i="42"/>
  <c r="F145" i="42"/>
  <c r="F131" i="42"/>
  <c r="F143" i="42"/>
  <c r="F147" i="42"/>
  <c r="F232" i="42"/>
  <c r="F252" i="42"/>
  <c r="F224" i="42"/>
  <c r="F233" i="42"/>
  <c r="F330" i="42"/>
  <c r="F313" i="42"/>
  <c r="F403" i="42"/>
  <c r="F359" i="42"/>
  <c r="BU59" i="25"/>
  <c r="BU35" i="25"/>
  <c r="BU70" i="25"/>
  <c r="BU80" i="25"/>
  <c r="BU57" i="25"/>
  <c r="F119" i="42"/>
  <c r="F144" i="42"/>
  <c r="F84" i="42"/>
  <c r="F208" i="42"/>
  <c r="F191" i="42"/>
  <c r="F163" i="42"/>
  <c r="F248" i="42"/>
  <c r="F338" i="42"/>
  <c r="F256" i="42"/>
  <c r="F249" i="42"/>
  <c r="F346" i="42"/>
  <c r="F329" i="42"/>
  <c r="F312" i="42"/>
  <c r="F375" i="42"/>
  <c r="BU82" i="25"/>
  <c r="BU38" i="25"/>
  <c r="BU20" i="25"/>
  <c r="BU84" i="25"/>
  <c r="BU61" i="25"/>
  <c r="F104" i="42"/>
  <c r="F209" i="42"/>
  <c r="F128" i="42"/>
  <c r="F116" i="42"/>
  <c r="F166" i="42"/>
  <c r="F213" i="42"/>
  <c r="F222" i="42"/>
  <c r="F309" i="42"/>
  <c r="F257" i="42"/>
  <c r="F288" i="42"/>
  <c r="F331" i="42"/>
  <c r="F378" i="42"/>
  <c r="F361" i="42"/>
  <c r="F360" i="42"/>
  <c r="F316" i="42"/>
  <c r="BU18" i="25"/>
  <c r="BU55" i="25"/>
  <c r="BU63" i="25"/>
  <c r="BU28" i="25"/>
  <c r="BU5" i="25"/>
  <c r="BU69" i="25"/>
  <c r="F88" i="42"/>
  <c r="F76" i="42"/>
  <c r="F184" i="42"/>
  <c r="F152" i="42"/>
  <c r="F182" i="42"/>
  <c r="F221" i="42"/>
  <c r="F269" i="42"/>
  <c r="F226" i="42"/>
  <c r="F273" i="42"/>
  <c r="F358" i="42"/>
  <c r="F347" i="42"/>
  <c r="F394" i="42"/>
  <c r="F377" i="42"/>
  <c r="F376" i="42"/>
  <c r="F332" i="42"/>
  <c r="BU74" i="25"/>
  <c r="BU71" i="25"/>
  <c r="BU66" i="25"/>
  <c r="BU32" i="25"/>
  <c r="BU9" i="25"/>
  <c r="BU73" i="25"/>
  <c r="F120" i="42"/>
  <c r="F108" i="42"/>
  <c r="F187" i="42"/>
  <c r="F188" i="42"/>
  <c r="F212" i="42"/>
  <c r="F253" i="42"/>
  <c r="F270" i="42"/>
  <c r="F274" i="42"/>
  <c r="F289" i="42"/>
  <c r="F229" i="42"/>
  <c r="F379" i="42"/>
  <c r="F319" i="42"/>
  <c r="F393" i="42"/>
  <c r="F392" i="42"/>
  <c r="F348" i="42"/>
  <c r="BU4" i="25"/>
  <c r="BU31" i="25"/>
  <c r="BU79" i="25"/>
  <c r="BU36" i="25"/>
  <c r="BU13" i="25"/>
  <c r="BU77" i="25"/>
  <c r="F276" i="42"/>
  <c r="F124" i="42"/>
  <c r="F85" i="42"/>
  <c r="F89" i="42"/>
  <c r="F291" i="42"/>
  <c r="F148" i="42"/>
  <c r="F146" i="42"/>
  <c r="F290" i="42"/>
  <c r="F374" i="42"/>
  <c r="F245" i="42"/>
  <c r="F395" i="42"/>
  <c r="F335" i="42"/>
  <c r="F318" i="42"/>
  <c r="F317" i="42"/>
  <c r="F380" i="42"/>
  <c r="BU12" i="25"/>
  <c r="BU34" i="25"/>
  <c r="BU87" i="25"/>
  <c r="BU40" i="25"/>
  <c r="BU17" i="25"/>
  <c r="BU81" i="25"/>
  <c r="F77" i="42"/>
  <c r="F81" i="42"/>
  <c r="F101" i="42"/>
  <c r="F105" i="42"/>
  <c r="F228" i="42"/>
  <c r="F164" i="42"/>
  <c r="F162" i="42"/>
  <c r="F306" i="42"/>
  <c r="F214" i="42"/>
  <c r="F277" i="42"/>
  <c r="F336" i="42"/>
  <c r="F351" i="42"/>
  <c r="F334" i="42"/>
  <c r="F333" i="42"/>
  <c r="F396" i="42"/>
  <c r="BU27" i="25"/>
  <c r="BU8" i="25"/>
  <c r="BU7" i="25"/>
  <c r="BU44" i="25"/>
  <c r="BU21" i="25"/>
  <c r="BU85" i="25"/>
  <c r="F109" i="42"/>
  <c r="F129" i="42"/>
  <c r="F117" i="42"/>
  <c r="F121" i="42"/>
  <c r="F292" i="42"/>
  <c r="F180" i="42"/>
  <c r="F178" i="42"/>
  <c r="F310" i="42"/>
  <c r="F230" i="42"/>
  <c r="F293" i="42"/>
  <c r="F352" i="42"/>
  <c r="F367" i="42"/>
  <c r="F350" i="42"/>
  <c r="F349" i="42"/>
  <c r="F305" i="42"/>
  <c r="BU19" i="25"/>
  <c r="BU30" i="25"/>
  <c r="BU25" i="25"/>
  <c r="BU89" i="25"/>
  <c r="F125" i="42"/>
  <c r="F193" i="42"/>
  <c r="F161" i="42"/>
  <c r="F227" i="42"/>
  <c r="F320" i="42"/>
  <c r="F169" i="42"/>
  <c r="F194" i="42"/>
  <c r="F390" i="42"/>
  <c r="F246" i="42"/>
  <c r="F234" i="42"/>
  <c r="F368" i="42"/>
  <c r="F383" i="42"/>
  <c r="F366" i="42"/>
  <c r="F365" i="42"/>
  <c r="F337" i="42"/>
  <c r="BU75" i="25"/>
  <c r="BU54" i="25"/>
  <c r="BU52" i="25"/>
  <c r="E363" i="42"/>
  <c r="BV102" i="25"/>
  <c r="BV98" i="25"/>
  <c r="BV94" i="25"/>
  <c r="BV90" i="25"/>
  <c r="BV103" i="25"/>
  <c r="BV99" i="25"/>
  <c r="BV95" i="25"/>
  <c r="BV91" i="25"/>
  <c r="BV96" i="25"/>
  <c r="BV92" i="25"/>
  <c r="BV100" i="25"/>
  <c r="BV101" i="25"/>
  <c r="BV93" i="25"/>
  <c r="BV97" i="25"/>
  <c r="BV50" i="25"/>
  <c r="BV46" i="25"/>
  <c r="BV51" i="25"/>
  <c r="BV47" i="25"/>
  <c r="BV48" i="25"/>
  <c r="BV49" i="25"/>
  <c r="BV68" i="25"/>
  <c r="BH91" i="25"/>
  <c r="BI90" i="25"/>
  <c r="BI92" i="25"/>
  <c r="BI102" i="25"/>
  <c r="BI99" i="25"/>
  <c r="BI93" i="25"/>
  <c r="BI96" i="25"/>
  <c r="BI98" i="25"/>
  <c r="BI103" i="25"/>
  <c r="BI94" i="25"/>
  <c r="BI95" i="25"/>
  <c r="BI100" i="25"/>
  <c r="BI97" i="25"/>
  <c r="BI101" i="25"/>
  <c r="BH50" i="25"/>
  <c r="BH17" i="25"/>
  <c r="BH58" i="25"/>
  <c r="BH67" i="25"/>
  <c r="BH76" i="25"/>
  <c r="BH8" i="25"/>
  <c r="BH33" i="25"/>
  <c r="BH74" i="25"/>
  <c r="BH83" i="25"/>
  <c r="BH15" i="25"/>
  <c r="BH41" i="25"/>
  <c r="BH24" i="25"/>
  <c r="BH49" i="25"/>
  <c r="BH20" i="25"/>
  <c r="BH31" i="25"/>
  <c r="BH57" i="25"/>
  <c r="BH40" i="25"/>
  <c r="BH65" i="25"/>
  <c r="BH29" i="25"/>
  <c r="BH7" i="25"/>
  <c r="BH47" i="25"/>
  <c r="BH46" i="25"/>
  <c r="BH56" i="25"/>
  <c r="BH81" i="25"/>
  <c r="BH61" i="25"/>
  <c r="BH35" i="25"/>
  <c r="BH63" i="25"/>
  <c r="BH14" i="25"/>
  <c r="BH72" i="25"/>
  <c r="BH36" i="25"/>
  <c r="BH77" i="25"/>
  <c r="BH6" i="25"/>
  <c r="BH79" i="25"/>
  <c r="BH25" i="25"/>
  <c r="BH88" i="25"/>
  <c r="BH52" i="25"/>
  <c r="BH13" i="25"/>
  <c r="BH22" i="25"/>
  <c r="BH66" i="25"/>
  <c r="BH9" i="25"/>
  <c r="BH18" i="25"/>
  <c r="BH68" i="25"/>
  <c r="BH45" i="25"/>
  <c r="BH38" i="25"/>
  <c r="BH82" i="25"/>
  <c r="BH30" i="25"/>
  <c r="BH34" i="25"/>
  <c r="BH84" i="25"/>
  <c r="BH16" i="25"/>
  <c r="BH54" i="25"/>
  <c r="BH73" i="25"/>
  <c r="BH11" i="25"/>
  <c r="BH23" i="25"/>
  <c r="BH32" i="25"/>
  <c r="BH70" i="25"/>
  <c r="BH5" i="25"/>
  <c r="BH27" i="25"/>
  <c r="BH39" i="25"/>
  <c r="BH48" i="25"/>
  <c r="BH86" i="25"/>
  <c r="BH21" i="25"/>
  <c r="BH43" i="25"/>
  <c r="BH55" i="25"/>
  <c r="BH64" i="25"/>
  <c r="BH89" i="25"/>
  <c r="BH37" i="25"/>
  <c r="BH59" i="25"/>
  <c r="BH71" i="25"/>
  <c r="BH80" i="25"/>
  <c r="BH12" i="25"/>
  <c r="BH53" i="25"/>
  <c r="BH75" i="25"/>
  <c r="BH87" i="25"/>
  <c r="BH10" i="25"/>
  <c r="BH28" i="25"/>
  <c r="BH62" i="25"/>
  <c r="BH26" i="25"/>
  <c r="BH19" i="25"/>
  <c r="BH44" i="25"/>
  <c r="BH85" i="25"/>
  <c r="BH78" i="25"/>
  <c r="BH42" i="25"/>
  <c r="BH51" i="25"/>
  <c r="BH60" i="25"/>
  <c r="F137" i="42"/>
  <c r="F136" i="42"/>
  <c r="E132" i="42"/>
  <c r="O99" i="33"/>
  <c r="D405" i="42"/>
  <c r="E174" i="42"/>
  <c r="E342" i="42"/>
  <c r="E69" i="42"/>
  <c r="E321" i="42"/>
  <c r="F24" i="42"/>
  <c r="E216" i="42"/>
  <c r="E111" i="42"/>
  <c r="E300" i="42"/>
  <c r="E384" i="42"/>
  <c r="E258" i="42"/>
  <c r="E237" i="42"/>
  <c r="F45" i="42"/>
  <c r="E279" i="42"/>
  <c r="E153" i="42"/>
  <c r="F3" i="42"/>
  <c r="F239" i="42"/>
  <c r="F386" i="42"/>
  <c r="F260" i="42"/>
  <c r="F303" i="42"/>
  <c r="F203" i="42"/>
  <c r="F75" i="42"/>
  <c r="F133" i="42"/>
  <c r="F264" i="42"/>
  <c r="F263" i="42"/>
  <c r="F91" i="42"/>
  <c r="F280" i="42"/>
  <c r="F74" i="42"/>
  <c r="F99" i="42"/>
  <c r="F218" i="42"/>
  <c r="F158" i="42"/>
  <c r="F344" i="42"/>
  <c r="F327" i="42"/>
  <c r="F385" i="42"/>
  <c r="F240" i="42"/>
  <c r="F98" i="42"/>
  <c r="F97" i="42"/>
  <c r="F155" i="42"/>
  <c r="F115" i="42"/>
  <c r="F322" i="42"/>
  <c r="F304" i="42"/>
  <c r="F343" i="42"/>
  <c r="F114" i="42"/>
  <c r="F113" i="42"/>
  <c r="F197" i="42"/>
  <c r="F326" i="42"/>
  <c r="F73" i="42"/>
  <c r="F205" i="42"/>
  <c r="F238" i="42"/>
  <c r="F242" i="42"/>
  <c r="F262" i="42"/>
  <c r="F217" i="42"/>
  <c r="F157" i="42"/>
  <c r="F177" i="42"/>
  <c r="F259" i="42"/>
  <c r="F261" i="42"/>
  <c r="F301" i="42"/>
  <c r="F71" i="42"/>
  <c r="F160" i="42"/>
  <c r="F154" i="42"/>
  <c r="F135" i="42"/>
  <c r="F324" i="42"/>
  <c r="F156" i="42"/>
  <c r="F96" i="42"/>
  <c r="F204" i="42"/>
  <c r="F196" i="42"/>
  <c r="F268" i="42"/>
  <c r="F265" i="42"/>
  <c r="F72" i="42"/>
  <c r="F112" i="42"/>
  <c r="F244" i="42"/>
  <c r="F302" i="42"/>
  <c r="F284" i="42"/>
  <c r="F281" i="42"/>
  <c r="F95" i="42"/>
  <c r="F198" i="42"/>
  <c r="F202" i="42"/>
  <c r="F267" i="42"/>
  <c r="F323" i="42"/>
  <c r="F364" i="42"/>
  <c r="F94" i="42"/>
  <c r="F243" i="42"/>
  <c r="F199" i="42"/>
  <c r="F283" i="42"/>
  <c r="F266" i="42"/>
  <c r="F388" i="42"/>
  <c r="F176" i="42"/>
  <c r="F282" i="42"/>
  <c r="F93" i="42"/>
  <c r="F134" i="42"/>
  <c r="F159" i="42"/>
  <c r="F325" i="42"/>
  <c r="F241" i="42"/>
  <c r="F200" i="42"/>
  <c r="F175" i="42"/>
  <c r="F201" i="42"/>
  <c r="F219" i="42"/>
  <c r="F387" i="42"/>
  <c r="G54" i="42"/>
  <c r="G38" i="42"/>
  <c r="G25" i="42"/>
  <c r="G51" i="42"/>
  <c r="G35" i="42"/>
  <c r="G64" i="42"/>
  <c r="G48" i="42"/>
  <c r="G32" i="42"/>
  <c r="G61" i="42"/>
  <c r="G29" i="42"/>
  <c r="G58" i="42"/>
  <c r="G42" i="42"/>
  <c r="G26" i="42"/>
  <c r="G55" i="42"/>
  <c r="G39" i="42"/>
  <c r="G41" i="42"/>
  <c r="G52" i="42"/>
  <c r="G36" i="42"/>
  <c r="G65" i="42"/>
  <c r="G49" i="42"/>
  <c r="G33" i="42"/>
  <c r="G62" i="42"/>
  <c r="G46" i="42"/>
  <c r="G30" i="42"/>
  <c r="G59" i="42"/>
  <c r="G43" i="42"/>
  <c r="G27" i="42"/>
  <c r="G56" i="42"/>
  <c r="G40" i="42"/>
  <c r="G57" i="42"/>
  <c r="G53" i="42"/>
  <c r="G37" i="42"/>
  <c r="G50" i="42"/>
  <c r="G34" i="42"/>
  <c r="G63" i="42"/>
  <c r="G47" i="42"/>
  <c r="G31" i="42"/>
  <c r="G60" i="42"/>
  <c r="G44" i="42"/>
  <c r="G28" i="42"/>
  <c r="G12" i="42"/>
  <c r="G15" i="42"/>
  <c r="G18" i="42"/>
  <c r="G5" i="42"/>
  <c r="G21" i="42"/>
  <c r="G8" i="42"/>
  <c r="G11" i="42"/>
  <c r="G14" i="42"/>
  <c r="G17" i="42"/>
  <c r="G20" i="42"/>
  <c r="G7" i="42"/>
  <c r="G23" i="42"/>
  <c r="G10" i="42"/>
  <c r="G13" i="42"/>
  <c r="G9" i="42"/>
  <c r="G16" i="42"/>
  <c r="G19" i="42"/>
  <c r="G6" i="42"/>
  <c r="G22" i="42"/>
  <c r="N7" i="34"/>
  <c r="G4" i="42" s="1"/>
  <c r="O10" i="34"/>
  <c r="O16" i="34"/>
  <c r="O20" i="34"/>
  <c r="O12" i="34"/>
  <c r="O24" i="34"/>
  <c r="O11" i="34"/>
  <c r="O8" i="34"/>
  <c r="O22" i="34"/>
  <c r="O14" i="34"/>
  <c r="O26" i="34"/>
  <c r="O17" i="34"/>
  <c r="O9" i="34"/>
  <c r="O19" i="34"/>
  <c r="O15" i="34"/>
  <c r="O13" i="34"/>
  <c r="O18" i="34"/>
  <c r="O25" i="34"/>
  <c r="O21" i="34"/>
  <c r="O23" i="34"/>
  <c r="N2" i="33"/>
  <c r="N28" i="35"/>
  <c r="O28" i="35" s="1"/>
  <c r="L28" i="36"/>
  <c r="L41" i="35"/>
  <c r="N41" i="34"/>
  <c r="O41" i="34" s="1"/>
  <c r="N39" i="34"/>
  <c r="O39" i="34" s="1"/>
  <c r="L39" i="35"/>
  <c r="N40" i="34"/>
  <c r="O40" i="34" s="1"/>
  <c r="L40" i="35"/>
  <c r="L42" i="35"/>
  <c r="N42" i="34"/>
  <c r="O42" i="34" s="1"/>
  <c r="N65" i="34"/>
  <c r="O65" i="34" s="1"/>
  <c r="L65" i="35"/>
  <c r="N53" i="34"/>
  <c r="O53" i="34" s="1"/>
  <c r="L53" i="35"/>
  <c r="L50" i="35"/>
  <c r="N50" i="34"/>
  <c r="N48" i="34"/>
  <c r="O48" i="34" s="1"/>
  <c r="L48" i="35"/>
  <c r="N61" i="34"/>
  <c r="O61" i="34" s="1"/>
  <c r="L61" i="35"/>
  <c r="N51" i="34"/>
  <c r="O51" i="34" s="1"/>
  <c r="L51" i="35"/>
  <c r="L47" i="35"/>
  <c r="N47" i="34"/>
  <c r="O47" i="34" s="1"/>
  <c r="N66" i="34"/>
  <c r="O66" i="34" s="1"/>
  <c r="L66" i="35"/>
  <c r="L38" i="35"/>
  <c r="N38" i="34"/>
  <c r="O38" i="34" s="1"/>
  <c r="N32" i="34"/>
  <c r="O32" i="34" s="1"/>
  <c r="L32" i="35"/>
  <c r="N33" i="34"/>
  <c r="O33" i="34" s="1"/>
  <c r="L33" i="35"/>
  <c r="L49" i="35"/>
  <c r="N49" i="34"/>
  <c r="O49" i="34" s="1"/>
  <c r="L58" i="35"/>
  <c r="N58" i="34"/>
  <c r="O58" i="34" s="1"/>
  <c r="L34" i="35"/>
  <c r="N34" i="34"/>
  <c r="O34" i="34" s="1"/>
  <c r="L29" i="36"/>
  <c r="N29" i="35"/>
  <c r="O29" i="35" s="1"/>
  <c r="N36" i="34"/>
  <c r="O36" i="34" s="1"/>
  <c r="L36" i="35"/>
  <c r="L30" i="35"/>
  <c r="N30" i="34"/>
  <c r="O30" i="34" s="1"/>
  <c r="N63" i="34"/>
  <c r="O63" i="34" s="1"/>
  <c r="L63" i="35"/>
  <c r="N64" i="34"/>
  <c r="O64" i="34" s="1"/>
  <c r="L64" i="35"/>
  <c r="N56" i="34"/>
  <c r="O56" i="34" s="1"/>
  <c r="L56" i="35"/>
  <c r="N37" i="34"/>
  <c r="O37" i="34" s="1"/>
  <c r="L37" i="35"/>
  <c r="N43" i="34"/>
  <c r="O43" i="34" s="1"/>
  <c r="L43" i="35"/>
  <c r="N59" i="34"/>
  <c r="O59" i="34" s="1"/>
  <c r="L59" i="35"/>
  <c r="L60" i="35"/>
  <c r="N60" i="34"/>
  <c r="O60" i="34" s="1"/>
  <c r="N45" i="34"/>
  <c r="O45" i="34" s="1"/>
  <c r="L45" i="35"/>
  <c r="L35" i="35"/>
  <c r="N35" i="34"/>
  <c r="O35" i="34" s="1"/>
  <c r="N31" i="34"/>
  <c r="O31" i="34" s="1"/>
  <c r="L31" i="35"/>
  <c r="N57" i="34"/>
  <c r="O57" i="34" s="1"/>
  <c r="L57" i="35"/>
  <c r="L46" i="35"/>
  <c r="N46" i="34"/>
  <c r="O46" i="34" s="1"/>
  <c r="L55" i="35"/>
  <c r="N55" i="34"/>
  <c r="O55" i="34" s="1"/>
  <c r="L62" i="35"/>
  <c r="N62" i="34"/>
  <c r="O62" i="34" s="1"/>
  <c r="L54" i="35"/>
  <c r="N54" i="34"/>
  <c r="O54" i="34" s="1"/>
  <c r="N44" i="34"/>
  <c r="O44" i="34" s="1"/>
  <c r="L44" i="35"/>
  <c r="N52" i="34"/>
  <c r="O52" i="34" s="1"/>
  <c r="L52" i="35"/>
  <c r="N182" i="34"/>
  <c r="O182" i="34" s="1"/>
  <c r="L182" i="35"/>
  <c r="N331" i="34"/>
  <c r="O331" i="34" s="1"/>
  <c r="L331" i="35"/>
  <c r="N267" i="34"/>
  <c r="O267" i="34" s="1"/>
  <c r="L267" i="35"/>
  <c r="N193" i="34"/>
  <c r="O193" i="34" s="1"/>
  <c r="L193" i="35"/>
  <c r="N283" i="34"/>
  <c r="O283" i="34" s="1"/>
  <c r="L283" i="35"/>
  <c r="N113" i="34"/>
  <c r="O113" i="34" s="1"/>
  <c r="L113" i="35"/>
  <c r="N302" i="34"/>
  <c r="O302" i="34" s="1"/>
  <c r="L302" i="35"/>
  <c r="N334" i="34"/>
  <c r="O334" i="34" s="1"/>
  <c r="L334" i="35"/>
  <c r="N134" i="34"/>
  <c r="O134" i="34" s="1"/>
  <c r="L134" i="35"/>
  <c r="N240" i="34"/>
  <c r="O240" i="34" s="1"/>
  <c r="L240" i="35"/>
  <c r="N292" i="34"/>
  <c r="O292" i="34" s="1"/>
  <c r="L292" i="35"/>
  <c r="N351" i="34"/>
  <c r="O351" i="34" s="1"/>
  <c r="L351" i="35"/>
  <c r="N219" i="34"/>
  <c r="O219" i="34" s="1"/>
  <c r="L219" i="35"/>
  <c r="N234" i="34"/>
  <c r="O234" i="34" s="1"/>
  <c r="L234" i="35"/>
  <c r="N367" i="34"/>
  <c r="O367" i="34" s="1"/>
  <c r="L367" i="35"/>
  <c r="N155" i="34"/>
  <c r="O155" i="34" s="1"/>
  <c r="L155" i="35"/>
  <c r="N300" i="34"/>
  <c r="O300" i="34" s="1"/>
  <c r="L300" i="35"/>
  <c r="N160" i="34"/>
  <c r="O160" i="34" s="1"/>
  <c r="L160" i="35"/>
  <c r="N147" i="34"/>
  <c r="O147" i="34" s="1"/>
  <c r="L147" i="35"/>
  <c r="N301" i="34"/>
  <c r="O301" i="34" s="1"/>
  <c r="L301" i="35"/>
  <c r="N236" i="34"/>
  <c r="O236" i="34" s="1"/>
  <c r="L236" i="35"/>
  <c r="N345" i="34"/>
  <c r="O345" i="34" s="1"/>
  <c r="L345" i="35"/>
  <c r="N72" i="34"/>
  <c r="O72" i="34" s="1"/>
  <c r="L72" i="35"/>
  <c r="N356" i="34"/>
  <c r="O356" i="34" s="1"/>
  <c r="L356" i="35"/>
  <c r="N372" i="34"/>
  <c r="O372" i="34" s="1"/>
  <c r="L372" i="35"/>
  <c r="N197" i="34"/>
  <c r="O197" i="34" s="1"/>
  <c r="L197" i="35"/>
  <c r="N132" i="34"/>
  <c r="O132" i="34" s="1"/>
  <c r="L132" i="35"/>
  <c r="N293" i="34"/>
  <c r="O293" i="34" s="1"/>
  <c r="L293" i="35"/>
  <c r="N271" i="34"/>
  <c r="O271" i="34" s="1"/>
  <c r="L271" i="35"/>
  <c r="N143" i="34"/>
  <c r="O143" i="34" s="1"/>
  <c r="L143" i="35"/>
  <c r="N382" i="34"/>
  <c r="O382" i="34" s="1"/>
  <c r="L382" i="35"/>
  <c r="N128" i="34"/>
  <c r="O128" i="34" s="1"/>
  <c r="L128" i="35"/>
  <c r="N325" i="34"/>
  <c r="O325" i="34" s="1"/>
  <c r="L325" i="35"/>
  <c r="N233" i="34"/>
  <c r="O233" i="34" s="1"/>
  <c r="L233" i="35"/>
  <c r="N336" i="34"/>
  <c r="O336" i="34" s="1"/>
  <c r="L336" i="35"/>
  <c r="N285" i="34"/>
  <c r="O285" i="34" s="1"/>
  <c r="L285" i="35"/>
  <c r="N260" i="34"/>
  <c r="O260" i="34" s="1"/>
  <c r="L260" i="35"/>
  <c r="N312" i="34"/>
  <c r="O312" i="34" s="1"/>
  <c r="L312" i="35"/>
  <c r="N368" i="34"/>
  <c r="O368" i="34" s="1"/>
  <c r="L368" i="35"/>
  <c r="N256" i="34"/>
  <c r="O256" i="34" s="1"/>
  <c r="L256" i="35"/>
  <c r="N371" i="34"/>
  <c r="O371" i="34" s="1"/>
  <c r="L371" i="35"/>
  <c r="N210" i="34"/>
  <c r="O210" i="34" s="1"/>
  <c r="L210" i="35"/>
  <c r="N231" i="34"/>
  <c r="O231" i="34" s="1"/>
  <c r="L231" i="35"/>
  <c r="N81" i="34"/>
  <c r="O81" i="34" s="1"/>
  <c r="L81" i="35"/>
  <c r="N185" i="34"/>
  <c r="O185" i="34" s="1"/>
  <c r="L185" i="35"/>
  <c r="N294" i="34"/>
  <c r="O294" i="34" s="1"/>
  <c r="L294" i="35"/>
  <c r="N138" i="34"/>
  <c r="O138" i="34" s="1"/>
  <c r="L138" i="35"/>
  <c r="N365" i="34"/>
  <c r="O365" i="34" s="1"/>
  <c r="L365" i="35"/>
  <c r="N151" i="34"/>
  <c r="O151" i="34" s="1"/>
  <c r="L151" i="35"/>
  <c r="N363" i="34"/>
  <c r="O363" i="34" s="1"/>
  <c r="L363" i="35"/>
  <c r="N130" i="34"/>
  <c r="O130" i="34" s="1"/>
  <c r="L130" i="35"/>
  <c r="N308" i="34"/>
  <c r="O308" i="34" s="1"/>
  <c r="L308" i="35"/>
  <c r="N170" i="34"/>
  <c r="O170" i="34" s="1"/>
  <c r="L170" i="35"/>
  <c r="N195" i="34"/>
  <c r="O195" i="34" s="1"/>
  <c r="L195" i="35"/>
  <c r="N78" i="34"/>
  <c r="O78" i="34" s="1"/>
  <c r="L78" i="35"/>
  <c r="N94" i="34"/>
  <c r="O94" i="34" s="1"/>
  <c r="L94" i="35"/>
  <c r="N137" i="34"/>
  <c r="O137" i="34" s="1"/>
  <c r="L137" i="35"/>
  <c r="N317" i="34"/>
  <c r="O317" i="34" s="1"/>
  <c r="L317" i="35"/>
  <c r="N220" i="34"/>
  <c r="O220" i="34" s="1"/>
  <c r="L220" i="35"/>
  <c r="N318" i="34"/>
  <c r="O318" i="34" s="1"/>
  <c r="L318" i="35"/>
  <c r="N159" i="34"/>
  <c r="O159" i="34" s="1"/>
  <c r="L159" i="35"/>
  <c r="N380" i="34"/>
  <c r="O380" i="34" s="1"/>
  <c r="L380" i="35"/>
  <c r="N69" i="34"/>
  <c r="G70" i="42" s="1"/>
  <c r="L69" i="35"/>
  <c r="N299" i="34"/>
  <c r="O299" i="34" s="1"/>
  <c r="L299" i="35"/>
  <c r="N320" i="34"/>
  <c r="O320" i="34" s="1"/>
  <c r="L320" i="35"/>
  <c r="N189" i="34"/>
  <c r="O189" i="34" s="1"/>
  <c r="L189" i="35"/>
  <c r="N335" i="34"/>
  <c r="O335" i="34" s="1"/>
  <c r="L335" i="35"/>
  <c r="N358" i="34"/>
  <c r="O358" i="34" s="1"/>
  <c r="L358" i="35"/>
  <c r="N263" i="34"/>
  <c r="O263" i="34" s="1"/>
  <c r="L263" i="35"/>
  <c r="N96" i="34"/>
  <c r="O96" i="34" s="1"/>
  <c r="L96" i="35"/>
  <c r="N139" i="34"/>
  <c r="O139" i="34" s="1"/>
  <c r="L139" i="35"/>
  <c r="N254" i="34"/>
  <c r="O254" i="34" s="1"/>
  <c r="L254" i="35"/>
  <c r="N364" i="34"/>
  <c r="O364" i="34" s="1"/>
  <c r="L364" i="35"/>
  <c r="N329" i="34"/>
  <c r="O329" i="34" s="1"/>
  <c r="L329" i="35"/>
  <c r="N352" i="34"/>
  <c r="O352" i="34" s="1"/>
  <c r="L352" i="35"/>
  <c r="N97" i="34"/>
  <c r="O97" i="34" s="1"/>
  <c r="L97" i="35"/>
  <c r="N353" i="34"/>
  <c r="O353" i="34" s="1"/>
  <c r="L353" i="35"/>
  <c r="N121" i="34"/>
  <c r="O121" i="34" s="1"/>
  <c r="L121" i="35"/>
  <c r="N120" i="34"/>
  <c r="O120" i="34" s="1"/>
  <c r="L120" i="35"/>
  <c r="N184" i="34"/>
  <c r="O184" i="34" s="1"/>
  <c r="L184" i="35"/>
  <c r="N383" i="34"/>
  <c r="O383" i="34" s="1"/>
  <c r="L383" i="35"/>
  <c r="N125" i="34"/>
  <c r="O125" i="34" s="1"/>
  <c r="L125" i="35"/>
  <c r="N280" i="34"/>
  <c r="O280" i="34" s="1"/>
  <c r="L280" i="35"/>
  <c r="N107" i="34"/>
  <c r="O107" i="34" s="1"/>
  <c r="L107" i="35"/>
  <c r="N309" i="34"/>
  <c r="O309" i="34" s="1"/>
  <c r="L309" i="35"/>
  <c r="N201" i="34"/>
  <c r="O201" i="34" s="1"/>
  <c r="L201" i="35"/>
  <c r="N108" i="34"/>
  <c r="O108" i="34" s="1"/>
  <c r="L108" i="35"/>
  <c r="N114" i="34"/>
  <c r="O114" i="34" s="1"/>
  <c r="L114" i="35"/>
  <c r="N253" i="34"/>
  <c r="O253" i="34" s="1"/>
  <c r="L253" i="35"/>
  <c r="N171" i="34"/>
  <c r="O171" i="34" s="1"/>
  <c r="L171" i="35"/>
  <c r="N251" i="34"/>
  <c r="O251" i="34" s="1"/>
  <c r="L251" i="35"/>
  <c r="N154" i="34"/>
  <c r="O154" i="34" s="1"/>
  <c r="L154" i="35"/>
  <c r="N297" i="34"/>
  <c r="O297" i="34" s="1"/>
  <c r="L297" i="35"/>
  <c r="N381" i="34"/>
  <c r="O381" i="34" s="1"/>
  <c r="L381" i="35"/>
  <c r="N101" i="34"/>
  <c r="O101" i="34" s="1"/>
  <c r="L101" i="35"/>
  <c r="N289" i="34"/>
  <c r="O289" i="34" s="1"/>
  <c r="L289" i="35"/>
  <c r="N146" i="34"/>
  <c r="O146" i="34" s="1"/>
  <c r="L146" i="35"/>
  <c r="N235" i="34"/>
  <c r="O235" i="34" s="1"/>
  <c r="L235" i="35"/>
  <c r="N339" i="34"/>
  <c r="O339" i="34" s="1"/>
  <c r="L339" i="35"/>
  <c r="N319" i="34"/>
  <c r="O319" i="34" s="1"/>
  <c r="L319" i="35"/>
  <c r="N145" i="34"/>
  <c r="O145" i="34" s="1"/>
  <c r="L145" i="35"/>
  <c r="N188" i="34"/>
  <c r="O188" i="34" s="1"/>
  <c r="L188" i="35"/>
  <c r="N276" i="34"/>
  <c r="O276" i="34" s="1"/>
  <c r="L276" i="35"/>
  <c r="N287" i="34"/>
  <c r="O287" i="34" s="1"/>
  <c r="L287" i="35"/>
  <c r="N375" i="34"/>
  <c r="O375" i="34" s="1"/>
  <c r="L375" i="35"/>
  <c r="N115" i="34"/>
  <c r="O115" i="34" s="1"/>
  <c r="L115" i="35"/>
  <c r="N136" i="34"/>
  <c r="O136" i="34" s="1"/>
  <c r="L136" i="35"/>
  <c r="N181" i="34"/>
  <c r="O181" i="34" s="1"/>
  <c r="L181" i="35"/>
  <c r="N274" i="34"/>
  <c r="O274" i="34" s="1"/>
  <c r="L274" i="35"/>
  <c r="N177" i="34"/>
  <c r="O177" i="34" s="1"/>
  <c r="L177" i="35"/>
  <c r="N119" i="34"/>
  <c r="O119" i="34" s="1"/>
  <c r="L119" i="35"/>
  <c r="N239" i="34"/>
  <c r="O239" i="34" s="1"/>
  <c r="L239" i="35"/>
  <c r="N215" i="34"/>
  <c r="O215" i="34" s="1"/>
  <c r="L215" i="35"/>
  <c r="N75" i="34"/>
  <c r="O75" i="34" s="1"/>
  <c r="L75" i="35"/>
  <c r="N279" i="34"/>
  <c r="O279" i="34" s="1"/>
  <c r="L279" i="35"/>
  <c r="N377" i="34"/>
  <c r="O377" i="34" s="1"/>
  <c r="L377" i="35"/>
  <c r="N176" i="34"/>
  <c r="O176" i="34" s="1"/>
  <c r="L176" i="35"/>
  <c r="N216" i="34"/>
  <c r="O216" i="34" s="1"/>
  <c r="L216" i="35"/>
  <c r="N242" i="34"/>
  <c r="O242" i="34" s="1"/>
  <c r="L242" i="35"/>
  <c r="N321" i="34"/>
  <c r="O321" i="34" s="1"/>
  <c r="L321" i="35"/>
  <c r="N341" i="34"/>
  <c r="O341" i="34" s="1"/>
  <c r="L341" i="35"/>
  <c r="N199" i="34"/>
  <c r="O199" i="34" s="1"/>
  <c r="L199" i="35"/>
  <c r="N278" i="34"/>
  <c r="O278" i="34" s="1"/>
  <c r="L278" i="35"/>
  <c r="N178" i="34"/>
  <c r="O178" i="34" s="1"/>
  <c r="L178" i="35"/>
  <c r="N112" i="34"/>
  <c r="O112" i="34" s="1"/>
  <c r="L112" i="35"/>
  <c r="N172" i="34"/>
  <c r="O172" i="34" s="1"/>
  <c r="L172" i="35"/>
  <c r="N167" i="34"/>
  <c r="O167" i="34" s="1"/>
  <c r="L167" i="35"/>
  <c r="N355" i="34"/>
  <c r="O355" i="34" s="1"/>
  <c r="L355" i="35"/>
  <c r="N198" i="34"/>
  <c r="O198" i="34" s="1"/>
  <c r="L198" i="35"/>
  <c r="N226" i="34"/>
  <c r="O226" i="34" s="1"/>
  <c r="L226" i="35"/>
  <c r="N224" i="34"/>
  <c r="O224" i="34" s="1"/>
  <c r="L224" i="35"/>
  <c r="N310" i="34"/>
  <c r="O310" i="34" s="1"/>
  <c r="L310" i="35"/>
  <c r="N264" i="34"/>
  <c r="O264" i="34" s="1"/>
  <c r="L264" i="35"/>
  <c r="N190" i="34"/>
  <c r="O190" i="34" s="1"/>
  <c r="L190" i="35"/>
  <c r="N324" i="34"/>
  <c r="O324" i="34" s="1"/>
  <c r="L324" i="35"/>
  <c r="N174" i="34"/>
  <c r="O174" i="34" s="1"/>
  <c r="L174" i="35"/>
  <c r="N88" i="34"/>
  <c r="O88" i="34" s="1"/>
  <c r="L88" i="35"/>
  <c r="N204" i="34"/>
  <c r="O204" i="34" s="1"/>
  <c r="L204" i="35"/>
  <c r="N142" i="34"/>
  <c r="O142" i="34" s="1"/>
  <c r="L142" i="35"/>
  <c r="N315" i="34"/>
  <c r="O315" i="34" s="1"/>
  <c r="L315" i="35"/>
  <c r="N357" i="34"/>
  <c r="O357" i="34" s="1"/>
  <c r="L357" i="35"/>
  <c r="N349" i="34"/>
  <c r="O349" i="34" s="1"/>
  <c r="L349" i="35"/>
  <c r="N255" i="34"/>
  <c r="O255" i="34" s="1"/>
  <c r="L255" i="35"/>
  <c r="N164" i="34"/>
  <c r="O164" i="34" s="1"/>
  <c r="L164" i="35"/>
  <c r="N376" i="34"/>
  <c r="O376" i="34" s="1"/>
  <c r="L376" i="35"/>
  <c r="N206" i="34"/>
  <c r="O206" i="34" s="1"/>
  <c r="L206" i="35"/>
  <c r="N360" i="34"/>
  <c r="O360" i="34" s="1"/>
  <c r="L360" i="35"/>
  <c r="N252" i="34"/>
  <c r="O252" i="34" s="1"/>
  <c r="L252" i="35"/>
  <c r="N105" i="34"/>
  <c r="O105" i="34" s="1"/>
  <c r="L105" i="35"/>
  <c r="N102" i="34"/>
  <c r="O102" i="34" s="1"/>
  <c r="L102" i="35"/>
  <c r="N332" i="34"/>
  <c r="O332" i="34" s="1"/>
  <c r="L332" i="35"/>
  <c r="N303" i="34"/>
  <c r="O303" i="34" s="1"/>
  <c r="L303" i="35"/>
  <c r="N169" i="34"/>
  <c r="O169" i="34" s="1"/>
  <c r="L169" i="35"/>
  <c r="N168" i="34"/>
  <c r="O168" i="34" s="1"/>
  <c r="L168" i="35"/>
  <c r="N342" i="34"/>
  <c r="O342" i="34" s="1"/>
  <c r="L342" i="35"/>
  <c r="N91" i="34"/>
  <c r="O91" i="34" s="1"/>
  <c r="L91" i="35"/>
  <c r="N186" i="34"/>
  <c r="O186" i="34" s="1"/>
  <c r="L186" i="35"/>
  <c r="N202" i="34"/>
  <c r="O202" i="34" s="1"/>
  <c r="L202" i="35"/>
  <c r="N150" i="34"/>
  <c r="O150" i="34" s="1"/>
  <c r="L150" i="35"/>
  <c r="N384" i="34"/>
  <c r="O384" i="34" s="1"/>
  <c r="L384" i="35"/>
  <c r="N71" i="34"/>
  <c r="O71" i="34" s="1"/>
  <c r="L71" i="35"/>
  <c r="N385" i="34"/>
  <c r="O385" i="34" s="1"/>
  <c r="L385" i="35"/>
  <c r="N288" i="34"/>
  <c r="O288" i="34" s="1"/>
  <c r="L288" i="35"/>
  <c r="N281" i="34"/>
  <c r="O281" i="34" s="1"/>
  <c r="L281" i="35"/>
  <c r="N148" i="34"/>
  <c r="O148" i="34" s="1"/>
  <c r="L148" i="35"/>
  <c r="N323" i="34"/>
  <c r="O323" i="34" s="1"/>
  <c r="L323" i="35"/>
  <c r="N163" i="34"/>
  <c r="O163" i="34" s="1"/>
  <c r="L163" i="35"/>
  <c r="N166" i="34"/>
  <c r="O166" i="34" s="1"/>
  <c r="L166" i="35"/>
  <c r="N265" i="34"/>
  <c r="O265" i="34" s="1"/>
  <c r="L265" i="35"/>
  <c r="N70" i="34"/>
  <c r="O70" i="34" s="1"/>
  <c r="L70" i="35"/>
  <c r="N122" i="34"/>
  <c r="O122" i="34" s="1"/>
  <c r="L122" i="35"/>
  <c r="N307" i="34"/>
  <c r="O307" i="34" s="1"/>
  <c r="L307" i="35"/>
  <c r="N291" i="34"/>
  <c r="O291" i="34" s="1"/>
  <c r="L291" i="35"/>
  <c r="N85" i="34"/>
  <c r="O85" i="34" s="1"/>
  <c r="L85" i="35"/>
  <c r="N304" i="34"/>
  <c r="O304" i="34" s="1"/>
  <c r="L304" i="35"/>
  <c r="N343" i="34"/>
  <c r="O343" i="34" s="1"/>
  <c r="L343" i="35"/>
  <c r="N328" i="34"/>
  <c r="O328" i="34" s="1"/>
  <c r="L328" i="35"/>
  <c r="N305" i="34"/>
  <c r="O305" i="34" s="1"/>
  <c r="L305" i="35"/>
  <c r="N362" i="34"/>
  <c r="O362" i="34" s="1"/>
  <c r="L362" i="35"/>
  <c r="N83" i="34"/>
  <c r="O83" i="34" s="1"/>
  <c r="L83" i="35"/>
  <c r="N370" i="34"/>
  <c r="O370" i="34" s="1"/>
  <c r="L370" i="35"/>
  <c r="N346" i="34"/>
  <c r="O346" i="34" s="1"/>
  <c r="L346" i="35"/>
  <c r="N144" i="34"/>
  <c r="O144" i="34" s="1"/>
  <c r="L144" i="35"/>
  <c r="N230" i="34"/>
  <c r="O230" i="34" s="1"/>
  <c r="L230" i="35"/>
  <c r="N208" i="34"/>
  <c r="O208" i="34" s="1"/>
  <c r="L208" i="35"/>
  <c r="N118" i="34"/>
  <c r="O118" i="34" s="1"/>
  <c r="L118" i="35"/>
  <c r="N327" i="34"/>
  <c r="O327" i="34" s="1"/>
  <c r="L327" i="35"/>
  <c r="N110" i="34"/>
  <c r="O110" i="34" s="1"/>
  <c r="L110" i="35"/>
  <c r="N244" i="34"/>
  <c r="O244" i="34" s="1"/>
  <c r="L244" i="35"/>
  <c r="N129" i="34"/>
  <c r="O129" i="34" s="1"/>
  <c r="L129" i="35"/>
  <c r="N179" i="34"/>
  <c r="O179" i="34" s="1"/>
  <c r="L179" i="35"/>
  <c r="N243" i="34"/>
  <c r="O243" i="34" s="1"/>
  <c r="L243" i="35"/>
  <c r="N322" i="34"/>
  <c r="O322" i="34" s="1"/>
  <c r="L322" i="35"/>
  <c r="N104" i="34"/>
  <c r="O104" i="34" s="1"/>
  <c r="L104" i="35"/>
  <c r="N205" i="34"/>
  <c r="O205" i="34" s="1"/>
  <c r="L205" i="35"/>
  <c r="N237" i="34"/>
  <c r="O237" i="34" s="1"/>
  <c r="L237" i="35"/>
  <c r="N330" i="34"/>
  <c r="O330" i="34" s="1"/>
  <c r="L330" i="35"/>
  <c r="N241" i="34"/>
  <c r="O241" i="34" s="1"/>
  <c r="L241" i="35"/>
  <c r="N386" i="34"/>
  <c r="O386" i="34" s="1"/>
  <c r="L386" i="35"/>
  <c r="N270" i="34"/>
  <c r="O270" i="34" s="1"/>
  <c r="L270" i="35"/>
  <c r="N200" i="34"/>
  <c r="O200" i="34" s="1"/>
  <c r="L200" i="35"/>
  <c r="N354" i="34"/>
  <c r="O354" i="34" s="1"/>
  <c r="L354" i="35"/>
  <c r="N229" i="34"/>
  <c r="O229" i="34" s="1"/>
  <c r="L229" i="35"/>
  <c r="N135" i="34"/>
  <c r="O135" i="34" s="1"/>
  <c r="L135" i="35"/>
  <c r="N124" i="34"/>
  <c r="O124" i="34" s="1"/>
  <c r="L124" i="35"/>
  <c r="N214" i="34"/>
  <c r="O214" i="34" s="1"/>
  <c r="L214" i="35"/>
  <c r="N183" i="34"/>
  <c r="O183" i="34" s="1"/>
  <c r="L183" i="35"/>
  <c r="N87" i="34"/>
  <c r="O87" i="34" s="1"/>
  <c r="L87" i="35"/>
  <c r="N211" i="34"/>
  <c r="O211" i="34" s="1"/>
  <c r="L211" i="35"/>
  <c r="N340" i="34"/>
  <c r="O340" i="34" s="1"/>
  <c r="L340" i="35"/>
  <c r="N378" i="34"/>
  <c r="O378" i="34" s="1"/>
  <c r="L378" i="35"/>
  <c r="N221" i="34"/>
  <c r="O221" i="34" s="1"/>
  <c r="L221" i="35"/>
  <c r="N348" i="34"/>
  <c r="O348" i="34" s="1"/>
  <c r="L348" i="35"/>
  <c r="N111" i="34"/>
  <c r="O111" i="34" s="1"/>
  <c r="L111" i="35"/>
  <c r="N161" i="34"/>
  <c r="O161" i="34" s="1"/>
  <c r="L161" i="35"/>
  <c r="N149" i="34"/>
  <c r="O149" i="34" s="1"/>
  <c r="L149" i="35"/>
  <c r="N268" i="34"/>
  <c r="O268" i="34" s="1"/>
  <c r="L268" i="35"/>
  <c r="N100" i="34"/>
  <c r="O100" i="34" s="1"/>
  <c r="L100" i="35"/>
  <c r="N180" i="34"/>
  <c r="O180" i="34" s="1"/>
  <c r="L180" i="35"/>
  <c r="N222" i="34"/>
  <c r="O222" i="34" s="1"/>
  <c r="L222" i="35"/>
  <c r="N92" i="34"/>
  <c r="O92" i="34" s="1"/>
  <c r="L92" i="35"/>
  <c r="N266" i="34"/>
  <c r="O266" i="34" s="1"/>
  <c r="L266" i="35"/>
  <c r="N296" i="34"/>
  <c r="O296" i="34" s="1"/>
  <c r="L296" i="35"/>
  <c r="N338" i="34"/>
  <c r="O338" i="34" s="1"/>
  <c r="L338" i="35"/>
  <c r="N306" i="34"/>
  <c r="O306" i="34" s="1"/>
  <c r="L306" i="35"/>
  <c r="N366" i="34"/>
  <c r="O366" i="34" s="1"/>
  <c r="L366" i="35"/>
  <c r="N127" i="34"/>
  <c r="O127" i="34" s="1"/>
  <c r="L127" i="35"/>
  <c r="N194" i="34"/>
  <c r="O194" i="34" s="1"/>
  <c r="L194" i="35"/>
  <c r="N117" i="34"/>
  <c r="O117" i="34" s="1"/>
  <c r="L117" i="35"/>
  <c r="N126" i="34"/>
  <c r="O126" i="34" s="1"/>
  <c r="L126" i="35"/>
  <c r="N98" i="34"/>
  <c r="O98" i="34" s="1"/>
  <c r="L98" i="35"/>
  <c r="N152" i="34"/>
  <c r="O152" i="34" s="1"/>
  <c r="L152" i="35"/>
  <c r="N232" i="34"/>
  <c r="O232" i="34" s="1"/>
  <c r="L232" i="35"/>
  <c r="N158" i="34"/>
  <c r="O158" i="34" s="1"/>
  <c r="L158" i="35"/>
  <c r="N246" i="34"/>
  <c r="O246" i="34" s="1"/>
  <c r="L246" i="35"/>
  <c r="N74" i="34"/>
  <c r="O74" i="34" s="1"/>
  <c r="L74" i="35"/>
  <c r="N196" i="34"/>
  <c r="O196" i="34" s="1"/>
  <c r="L196" i="35"/>
  <c r="N156" i="34"/>
  <c r="O156" i="34" s="1"/>
  <c r="L156" i="35"/>
  <c r="N387" i="34"/>
  <c r="O387" i="34" s="1"/>
  <c r="L387" i="35"/>
  <c r="N73" i="34"/>
  <c r="O73" i="34" s="1"/>
  <c r="L73" i="35"/>
  <c r="N326" i="34"/>
  <c r="O326" i="34" s="1"/>
  <c r="L326" i="35"/>
  <c r="N277" i="34"/>
  <c r="O277" i="34" s="1"/>
  <c r="L277" i="35"/>
  <c r="N123" i="34"/>
  <c r="O123" i="34" s="1"/>
  <c r="L123" i="35"/>
  <c r="N203" i="34"/>
  <c r="O203" i="34" s="1"/>
  <c r="L203" i="35"/>
  <c r="N337" i="34"/>
  <c r="O337" i="34" s="1"/>
  <c r="L337" i="35"/>
  <c r="N282" i="34"/>
  <c r="O282" i="34" s="1"/>
  <c r="L282" i="35"/>
  <c r="N284" i="34"/>
  <c r="O284" i="34" s="1"/>
  <c r="L284" i="35"/>
  <c r="N227" i="34"/>
  <c r="O227" i="34" s="1"/>
  <c r="L227" i="35"/>
  <c r="N359" i="34"/>
  <c r="O359" i="34" s="1"/>
  <c r="L359" i="35"/>
  <c r="N249" i="34"/>
  <c r="O249" i="34" s="1"/>
  <c r="L249" i="35"/>
  <c r="N80" i="34"/>
  <c r="O80" i="34" s="1"/>
  <c r="L80" i="35"/>
  <c r="N374" i="34"/>
  <c r="O374" i="34" s="1"/>
  <c r="L374" i="35"/>
  <c r="N290" i="34"/>
  <c r="O290" i="34" s="1"/>
  <c r="L290" i="35"/>
  <c r="N258" i="34"/>
  <c r="O258" i="34" s="1"/>
  <c r="L258" i="35"/>
  <c r="N314" i="34"/>
  <c r="O314" i="34" s="1"/>
  <c r="L314" i="35"/>
  <c r="N109" i="34"/>
  <c r="O109" i="34" s="1"/>
  <c r="L109" i="35"/>
  <c r="N350" i="34"/>
  <c r="O350" i="34" s="1"/>
  <c r="L350" i="35"/>
  <c r="N218" i="34"/>
  <c r="O218" i="34" s="1"/>
  <c r="L218" i="35"/>
  <c r="N228" i="34"/>
  <c r="O228" i="34" s="1"/>
  <c r="L228" i="35"/>
  <c r="N311" i="34"/>
  <c r="O311" i="34" s="1"/>
  <c r="L311" i="35"/>
  <c r="N313" i="34"/>
  <c r="O313" i="34" s="1"/>
  <c r="L313" i="35"/>
  <c r="N90" i="34"/>
  <c r="O90" i="34" s="1"/>
  <c r="L90" i="35"/>
  <c r="N347" i="34"/>
  <c r="O347" i="34" s="1"/>
  <c r="L347" i="35"/>
  <c r="N344" i="34"/>
  <c r="O344" i="34" s="1"/>
  <c r="L344" i="35"/>
  <c r="N369" i="34"/>
  <c r="O369" i="34" s="1"/>
  <c r="L369" i="35"/>
  <c r="N86" i="34"/>
  <c r="O86" i="34" s="1"/>
  <c r="L86" i="35"/>
  <c r="N295" i="34"/>
  <c r="O295" i="34" s="1"/>
  <c r="L295" i="35"/>
  <c r="N116" i="34"/>
  <c r="O116" i="34" s="1"/>
  <c r="L116" i="35"/>
  <c r="N379" i="34"/>
  <c r="O379" i="34" s="1"/>
  <c r="L379" i="35"/>
  <c r="N212" i="34"/>
  <c r="O212" i="34" s="1"/>
  <c r="L212" i="35"/>
  <c r="N175" i="34"/>
  <c r="O175" i="34" s="1"/>
  <c r="L175" i="35"/>
  <c r="N373" i="34"/>
  <c r="O373" i="34" s="1"/>
  <c r="L373" i="35"/>
  <c r="N93" i="34"/>
  <c r="O93" i="34" s="1"/>
  <c r="L93" i="35"/>
  <c r="N248" i="34"/>
  <c r="O248" i="34" s="1"/>
  <c r="L248" i="35"/>
  <c r="N213" i="34"/>
  <c r="O213" i="34" s="1"/>
  <c r="L213" i="35"/>
  <c r="N95" i="34"/>
  <c r="O95" i="34" s="1"/>
  <c r="L95" i="35"/>
  <c r="N273" i="34"/>
  <c r="O273" i="34" s="1"/>
  <c r="L273" i="35"/>
  <c r="N223" i="34"/>
  <c r="O223" i="34" s="1"/>
  <c r="L223" i="35"/>
  <c r="N79" i="34"/>
  <c r="L79" i="35"/>
  <c r="N141" i="34"/>
  <c r="O141" i="34" s="1"/>
  <c r="L141" i="35"/>
  <c r="N191" i="34"/>
  <c r="O191" i="34" s="1"/>
  <c r="L191" i="35"/>
  <c r="N286" i="34"/>
  <c r="O286" i="34" s="1"/>
  <c r="L286" i="35"/>
  <c r="N238" i="34"/>
  <c r="O238" i="34" s="1"/>
  <c r="L238" i="35"/>
  <c r="N89" i="34"/>
  <c r="O89" i="34" s="1"/>
  <c r="L89" i="35"/>
  <c r="N225" i="34"/>
  <c r="O225" i="34" s="1"/>
  <c r="L225" i="35"/>
  <c r="N298" i="34"/>
  <c r="O298" i="34" s="1"/>
  <c r="L298" i="35"/>
  <c r="N103" i="34"/>
  <c r="O103" i="34" s="1"/>
  <c r="L103" i="35"/>
  <c r="N77" i="34"/>
  <c r="O77" i="34" s="1"/>
  <c r="L77" i="35"/>
  <c r="N173" i="34"/>
  <c r="O173" i="34" s="1"/>
  <c r="L173" i="35"/>
  <c r="N99" i="34"/>
  <c r="L99" i="35"/>
  <c r="N275" i="34"/>
  <c r="O275" i="34" s="1"/>
  <c r="L275" i="35"/>
  <c r="N250" i="34"/>
  <c r="O250" i="34" s="1"/>
  <c r="L250" i="35"/>
  <c r="N333" i="34"/>
  <c r="O333" i="34" s="1"/>
  <c r="L333" i="35"/>
  <c r="N133" i="34"/>
  <c r="O133" i="34" s="1"/>
  <c r="L133" i="35"/>
  <c r="N140" i="34"/>
  <c r="O140" i="34" s="1"/>
  <c r="L140" i="35"/>
  <c r="N257" i="34"/>
  <c r="O257" i="34" s="1"/>
  <c r="L257" i="35"/>
  <c r="N131" i="34"/>
  <c r="O131" i="34" s="1"/>
  <c r="L131" i="35"/>
  <c r="N82" i="34"/>
  <c r="O82" i="34" s="1"/>
  <c r="L82" i="35"/>
  <c r="N162" i="34"/>
  <c r="O162" i="34" s="1"/>
  <c r="L162" i="35"/>
  <c r="N209" i="34"/>
  <c r="O209" i="34" s="1"/>
  <c r="L209" i="35"/>
  <c r="N165" i="34"/>
  <c r="O165" i="34" s="1"/>
  <c r="L165" i="35"/>
  <c r="N316" i="34"/>
  <c r="O316" i="34" s="1"/>
  <c r="L316" i="35"/>
  <c r="N192" i="34"/>
  <c r="O192" i="34" s="1"/>
  <c r="L192" i="35"/>
  <c r="N361" i="34"/>
  <c r="O361" i="34" s="1"/>
  <c r="L361" i="35"/>
  <c r="N157" i="34"/>
  <c r="O157" i="34" s="1"/>
  <c r="L157" i="35"/>
  <c r="N269" i="34"/>
  <c r="O269" i="34" s="1"/>
  <c r="L269" i="35"/>
  <c r="N217" i="34"/>
  <c r="O217" i="34" s="1"/>
  <c r="L217" i="35"/>
  <c r="N262" i="34"/>
  <c r="O262" i="34" s="1"/>
  <c r="L262" i="35"/>
  <c r="N245" i="34"/>
  <c r="O245" i="34" s="1"/>
  <c r="L245" i="35"/>
  <c r="N247" i="34"/>
  <c r="O247" i="34" s="1"/>
  <c r="L247" i="35"/>
  <c r="N207" i="34"/>
  <c r="O207" i="34" s="1"/>
  <c r="L207" i="35"/>
  <c r="N187" i="34"/>
  <c r="O187" i="34" s="1"/>
  <c r="L187" i="35"/>
  <c r="N261" i="34"/>
  <c r="O261" i="34" s="1"/>
  <c r="L261" i="35"/>
  <c r="N84" i="34"/>
  <c r="O84" i="34" s="1"/>
  <c r="L84" i="35"/>
  <c r="N259" i="34"/>
  <c r="O259" i="34" s="1"/>
  <c r="L259" i="35"/>
  <c r="N153" i="34"/>
  <c r="O153" i="34" s="1"/>
  <c r="L153" i="35"/>
  <c r="N272" i="34"/>
  <c r="O272" i="34" s="1"/>
  <c r="L272" i="35"/>
  <c r="O27" i="34"/>
  <c r="O69" i="33"/>
  <c r="L25" i="35"/>
  <c r="N25" i="35" s="1"/>
  <c r="L21" i="35"/>
  <c r="N21" i="35" s="1"/>
  <c r="L22" i="35"/>
  <c r="N22" i="35" s="1"/>
  <c r="L19" i="35"/>
  <c r="N19" i="35" s="1"/>
  <c r="L20" i="35"/>
  <c r="N20" i="35" s="1"/>
  <c r="L27" i="35"/>
  <c r="N27" i="35" s="1"/>
  <c r="L24" i="35"/>
  <c r="N24" i="35" s="1"/>
  <c r="L23" i="35"/>
  <c r="N23" i="35" s="1"/>
  <c r="L26" i="35"/>
  <c r="N26" i="35" s="1"/>
  <c r="O4" i="31"/>
  <c r="M4" i="34"/>
  <c r="M7" i="35"/>
  <c r="M2" i="35" s="1"/>
  <c r="L16" i="35"/>
  <c r="N16" i="35" s="1"/>
  <c r="L8" i="35"/>
  <c r="N8" i="35" s="1"/>
  <c r="L17" i="35"/>
  <c r="N17" i="35" s="1"/>
  <c r="L13" i="35"/>
  <c r="N13" i="35" s="1"/>
  <c r="L9" i="35"/>
  <c r="N9" i="35" s="1"/>
  <c r="L11" i="35"/>
  <c r="N11" i="35" s="1"/>
  <c r="L14" i="35"/>
  <c r="N14" i="35" s="1"/>
  <c r="L12" i="35"/>
  <c r="N12" i="35" s="1"/>
  <c r="L10" i="35"/>
  <c r="N10" i="35" s="1"/>
  <c r="L15" i="35"/>
  <c r="N15" i="35" s="1"/>
  <c r="L18" i="35"/>
  <c r="N18" i="35" s="1"/>
  <c r="O7" i="33"/>
  <c r="O2" i="33" s="1"/>
  <c r="L7" i="35"/>
  <c r="M4" i="27"/>
  <c r="N4" i="27"/>
  <c r="BV70" i="25" l="1"/>
  <c r="G95" i="42"/>
  <c r="N76" i="34"/>
  <c r="BI69" i="25" s="1"/>
  <c r="BV81" i="25"/>
  <c r="E66" i="42"/>
  <c r="BV8" i="25"/>
  <c r="BV15" i="25"/>
  <c r="BV82" i="25"/>
  <c r="BV6" i="25"/>
  <c r="BV17" i="25"/>
  <c r="BV33" i="25"/>
  <c r="BV84" i="25"/>
  <c r="BV39" i="25"/>
  <c r="BV10" i="25"/>
  <c r="BV43" i="25"/>
  <c r="BV65" i="25"/>
  <c r="BV9" i="25"/>
  <c r="BV85" i="25"/>
  <c r="BV63" i="25"/>
  <c r="BV14" i="25"/>
  <c r="BV67" i="25"/>
  <c r="BV16" i="25"/>
  <c r="BV83" i="25"/>
  <c r="L76" i="35"/>
  <c r="BW43" i="25" s="1"/>
  <c r="BV44" i="25"/>
  <c r="BV38" i="25"/>
  <c r="G138" i="42"/>
  <c r="BV69" i="25"/>
  <c r="BV5" i="25"/>
  <c r="BV64" i="25"/>
  <c r="BV7" i="25"/>
  <c r="BV62" i="25"/>
  <c r="BV4" i="25"/>
  <c r="BV45" i="25"/>
  <c r="N3" i="33"/>
  <c r="F92" i="42"/>
  <c r="F90" i="42" s="1"/>
  <c r="G276" i="42"/>
  <c r="G373" i="42"/>
  <c r="G356" i="42"/>
  <c r="G339" i="42"/>
  <c r="G370" i="42"/>
  <c r="BV41" i="25"/>
  <c r="G87" i="42"/>
  <c r="G123" i="42"/>
  <c r="G84" i="42"/>
  <c r="G193" i="42"/>
  <c r="G142" i="42"/>
  <c r="G227" i="42"/>
  <c r="BV74" i="25"/>
  <c r="G295" i="42"/>
  <c r="BV80" i="25"/>
  <c r="G315" i="42"/>
  <c r="BV78" i="25"/>
  <c r="O76" i="33"/>
  <c r="G83" i="42"/>
  <c r="G119" i="42"/>
  <c r="G80" i="42"/>
  <c r="G116" i="42"/>
  <c r="G286" i="42"/>
  <c r="G186" i="42"/>
  <c r="G206" i="42"/>
  <c r="G291" i="42"/>
  <c r="G220" i="42"/>
  <c r="G224" i="42"/>
  <c r="G320" i="42"/>
  <c r="G314" i="42"/>
  <c r="G404" i="42"/>
  <c r="G371" i="42"/>
  <c r="G311" i="42"/>
  <c r="BV88" i="25"/>
  <c r="BV27" i="25"/>
  <c r="G182" i="42"/>
  <c r="G147" i="42"/>
  <c r="G128" i="42"/>
  <c r="G152" i="42"/>
  <c r="G317" i="42"/>
  <c r="G248" i="42"/>
  <c r="G369" i="42"/>
  <c r="G336" i="42"/>
  <c r="G236" i="42"/>
  <c r="G256" i="42"/>
  <c r="G358" i="42"/>
  <c r="G330" i="42"/>
  <c r="G313" i="42"/>
  <c r="G403" i="42"/>
  <c r="G359" i="42"/>
  <c r="BV32" i="25"/>
  <c r="BV29" i="25"/>
  <c r="BV72" i="25"/>
  <c r="BV76" i="25"/>
  <c r="BV35" i="25"/>
  <c r="BV86" i="25"/>
  <c r="G131" i="42"/>
  <c r="G150" i="42"/>
  <c r="G184" i="42"/>
  <c r="G188" i="42"/>
  <c r="G232" i="42"/>
  <c r="G143" i="42"/>
  <c r="G222" i="42"/>
  <c r="G221" i="42"/>
  <c r="G252" i="42"/>
  <c r="G272" i="42"/>
  <c r="G374" i="42"/>
  <c r="G346" i="42"/>
  <c r="G329" i="42"/>
  <c r="G312" i="42"/>
  <c r="G375" i="42"/>
  <c r="BV37" i="25"/>
  <c r="BV61" i="25"/>
  <c r="BV19" i="25"/>
  <c r="BV31" i="25"/>
  <c r="BV26" i="25"/>
  <c r="G88" i="42"/>
  <c r="G183" i="42"/>
  <c r="G187" i="42"/>
  <c r="G89" i="42"/>
  <c r="G296" i="42"/>
  <c r="G191" i="42"/>
  <c r="G255" i="42"/>
  <c r="G253" i="42"/>
  <c r="G225" i="42"/>
  <c r="G288" i="42"/>
  <c r="G390" i="42"/>
  <c r="G362" i="42"/>
  <c r="G345" i="42"/>
  <c r="G328" i="42"/>
  <c r="G391" i="42"/>
  <c r="BV11" i="25"/>
  <c r="BV57" i="25"/>
  <c r="BV30" i="25"/>
  <c r="G104" i="42"/>
  <c r="G76" i="42"/>
  <c r="G85" i="42"/>
  <c r="G105" i="42"/>
  <c r="G287" i="42"/>
  <c r="G207" i="42"/>
  <c r="G141" i="42"/>
  <c r="G269" i="42"/>
  <c r="G257" i="42"/>
  <c r="G229" i="42"/>
  <c r="G331" i="42"/>
  <c r="G378" i="42"/>
  <c r="G361" i="42"/>
  <c r="G360" i="42"/>
  <c r="G316" i="42"/>
  <c r="D406" i="42"/>
  <c r="BV89" i="25"/>
  <c r="BV25" i="25"/>
  <c r="BV60" i="25"/>
  <c r="BV34" i="25"/>
  <c r="G120" i="42"/>
  <c r="G108" i="42"/>
  <c r="G101" i="42"/>
  <c r="G121" i="42"/>
  <c r="G144" i="42"/>
  <c r="G213" i="42"/>
  <c r="G173" i="42"/>
  <c r="G285" i="42"/>
  <c r="G273" i="42"/>
  <c r="G245" i="42"/>
  <c r="G347" i="42"/>
  <c r="G394" i="42"/>
  <c r="G377" i="42"/>
  <c r="G376" i="42"/>
  <c r="G332" i="42"/>
  <c r="BV22" i="25"/>
  <c r="L106" i="35"/>
  <c r="G77" i="42"/>
  <c r="G124" i="42"/>
  <c r="G117" i="42"/>
  <c r="G271" i="42"/>
  <c r="G192" i="42"/>
  <c r="G148" i="42"/>
  <c r="G189" i="42"/>
  <c r="G337" i="42"/>
  <c r="G289" i="42"/>
  <c r="G277" i="42"/>
  <c r="G379" i="42"/>
  <c r="G319" i="42"/>
  <c r="G393" i="42"/>
  <c r="G392" i="42"/>
  <c r="G348" i="42"/>
  <c r="BV40" i="25"/>
  <c r="BV42" i="25"/>
  <c r="N106" i="34"/>
  <c r="O106" i="34" s="1"/>
  <c r="G109" i="42"/>
  <c r="G81" i="42"/>
  <c r="G223" i="42"/>
  <c r="G78" i="42"/>
  <c r="G208" i="42"/>
  <c r="G164" i="42"/>
  <c r="G214" i="42"/>
  <c r="G226" i="42"/>
  <c r="G230" i="42"/>
  <c r="G293" i="42"/>
  <c r="G395" i="42"/>
  <c r="G335" i="42"/>
  <c r="G318" i="42"/>
  <c r="G349" i="42"/>
  <c r="G380" i="42"/>
  <c r="BV21" i="25"/>
  <c r="BV24" i="25"/>
  <c r="BV55" i="25"/>
  <c r="G125" i="42"/>
  <c r="G129" i="42"/>
  <c r="G106" i="42"/>
  <c r="G110" i="42"/>
  <c r="G233" i="42"/>
  <c r="G180" i="42"/>
  <c r="G270" i="42"/>
  <c r="G274" i="42"/>
  <c r="G246" i="42"/>
  <c r="G234" i="42"/>
  <c r="G352" i="42"/>
  <c r="G351" i="42"/>
  <c r="G334" i="42"/>
  <c r="G365" i="42"/>
  <c r="G396" i="42"/>
  <c r="BV52" i="25"/>
  <c r="BV12" i="25"/>
  <c r="BV59" i="25"/>
  <c r="G163" i="42"/>
  <c r="G167" i="42"/>
  <c r="G122" i="42"/>
  <c r="G126" i="42"/>
  <c r="G297" i="42"/>
  <c r="G249" i="42"/>
  <c r="G146" i="42"/>
  <c r="G290" i="42"/>
  <c r="G278" i="42"/>
  <c r="G250" i="42"/>
  <c r="G368" i="42"/>
  <c r="G367" i="42"/>
  <c r="G350" i="42"/>
  <c r="G381" i="42"/>
  <c r="BV28" i="25"/>
  <c r="BV54" i="25"/>
  <c r="G166" i="42"/>
  <c r="G86" i="42"/>
  <c r="G168" i="42"/>
  <c r="G139" i="42"/>
  <c r="G305" i="42"/>
  <c r="G169" i="42"/>
  <c r="G162" i="42"/>
  <c r="G310" i="42"/>
  <c r="G294" i="42"/>
  <c r="G298" i="42"/>
  <c r="G400" i="42"/>
  <c r="G383" i="42"/>
  <c r="G366" i="42"/>
  <c r="G397" i="42"/>
  <c r="BV23" i="25"/>
  <c r="BV13" i="25"/>
  <c r="BV58" i="25"/>
  <c r="G82" i="42"/>
  <c r="G102" i="42"/>
  <c r="G171" i="42"/>
  <c r="G172" i="42"/>
  <c r="G149" i="42"/>
  <c r="G185" i="42"/>
  <c r="G178" i="42"/>
  <c r="G215" i="42"/>
  <c r="G235" i="42"/>
  <c r="G401" i="42"/>
  <c r="G309" i="42"/>
  <c r="G399" i="42"/>
  <c r="G382" i="42"/>
  <c r="G306" i="42"/>
  <c r="BV53" i="25"/>
  <c r="BV71" i="25"/>
  <c r="G130" i="42"/>
  <c r="G118" i="42"/>
  <c r="G79" i="42"/>
  <c r="G145" i="42"/>
  <c r="G165" i="42"/>
  <c r="G211" i="42"/>
  <c r="G194" i="42"/>
  <c r="G231" i="42"/>
  <c r="G251" i="42"/>
  <c r="G212" i="42"/>
  <c r="G341" i="42"/>
  <c r="G308" i="42"/>
  <c r="G398" i="42"/>
  <c r="G338" i="42"/>
  <c r="BV18" i="25"/>
  <c r="BV56" i="25"/>
  <c r="BV75" i="25"/>
  <c r="G140" i="42"/>
  <c r="G107" i="42"/>
  <c r="G127" i="42"/>
  <c r="G161" i="42"/>
  <c r="G181" i="42"/>
  <c r="G254" i="42"/>
  <c r="G210" i="42"/>
  <c r="G247" i="42"/>
  <c r="G299" i="42"/>
  <c r="G228" i="42"/>
  <c r="G357" i="42"/>
  <c r="G340" i="42"/>
  <c r="G307" i="42"/>
  <c r="G354" i="42"/>
  <c r="BV36" i="25"/>
  <c r="BV20" i="25"/>
  <c r="BV73" i="25"/>
  <c r="BV79" i="25"/>
  <c r="G179" i="42"/>
  <c r="G103" i="42"/>
  <c r="G151" i="42"/>
  <c r="G100" i="42"/>
  <c r="G209" i="42"/>
  <c r="G170" i="42"/>
  <c r="G190" i="42"/>
  <c r="G275" i="42"/>
  <c r="G353" i="42"/>
  <c r="G333" i="42"/>
  <c r="G292" i="42"/>
  <c r="G389" i="42"/>
  <c r="G372" i="42"/>
  <c r="G355" i="42"/>
  <c r="G402" i="42"/>
  <c r="BV77" i="25"/>
  <c r="BV87" i="25"/>
  <c r="O76" i="34"/>
  <c r="F363" i="42"/>
  <c r="O99" i="34"/>
  <c r="O4" i="27"/>
  <c r="P4" i="27" s="1"/>
  <c r="BW102" i="25"/>
  <c r="BW98" i="25"/>
  <c r="BW94" i="25"/>
  <c r="BW90" i="25"/>
  <c r="BW103" i="25"/>
  <c r="BW99" i="25"/>
  <c r="BW95" i="25"/>
  <c r="BW91" i="25"/>
  <c r="BW100" i="25"/>
  <c r="BW96" i="25"/>
  <c r="BW92" i="25"/>
  <c r="BW101" i="25"/>
  <c r="BW97" i="25"/>
  <c r="BW93" i="25"/>
  <c r="BW62" i="25"/>
  <c r="BW50" i="25"/>
  <c r="BW46" i="25"/>
  <c r="BW51" i="25"/>
  <c r="BW47" i="25"/>
  <c r="BW68" i="25"/>
  <c r="BW48" i="25"/>
  <c r="BW49" i="25"/>
  <c r="BW10" i="25"/>
  <c r="BI91" i="25"/>
  <c r="BJ102" i="25"/>
  <c r="BJ99" i="25"/>
  <c r="BJ96" i="25"/>
  <c r="BJ93" i="25"/>
  <c r="BJ103" i="25"/>
  <c r="BJ100" i="25"/>
  <c r="BJ101" i="25"/>
  <c r="BJ97" i="25"/>
  <c r="BJ94" i="25"/>
  <c r="BJ92" i="25"/>
  <c r="BJ95" i="25"/>
  <c r="BJ98" i="25"/>
  <c r="BJ90" i="25"/>
  <c r="BI66" i="25"/>
  <c r="BI59" i="25"/>
  <c r="BI17" i="25"/>
  <c r="BI77" i="25"/>
  <c r="BI57" i="25"/>
  <c r="BI82" i="25"/>
  <c r="BI75" i="25"/>
  <c r="BI23" i="25"/>
  <c r="BI10" i="25"/>
  <c r="BI73" i="25"/>
  <c r="BI31" i="25"/>
  <c r="BI14" i="25"/>
  <c r="BI39" i="25"/>
  <c r="BI16" i="25"/>
  <c r="BI89" i="25"/>
  <c r="BI5" i="25"/>
  <c r="BI30" i="25"/>
  <c r="BI55" i="25"/>
  <c r="BI48" i="25"/>
  <c r="BI12" i="25"/>
  <c r="BI21" i="25"/>
  <c r="BI46" i="25"/>
  <c r="BI71" i="25"/>
  <c r="BI64" i="25"/>
  <c r="BI28" i="25"/>
  <c r="BI54" i="25"/>
  <c r="BI37" i="25"/>
  <c r="BI62" i="25"/>
  <c r="BI87" i="25"/>
  <c r="BI80" i="25"/>
  <c r="BI44" i="25"/>
  <c r="BI43" i="25"/>
  <c r="BI53" i="25"/>
  <c r="BI78" i="25"/>
  <c r="BI26" i="25"/>
  <c r="BI32" i="25"/>
  <c r="BI60" i="25"/>
  <c r="BI27" i="25"/>
  <c r="BI33" i="25"/>
  <c r="BI58" i="25"/>
  <c r="BI19" i="25"/>
  <c r="BI76" i="25"/>
  <c r="BI11" i="25"/>
  <c r="BI85" i="25"/>
  <c r="BI49" i="25"/>
  <c r="BI74" i="25"/>
  <c r="BI35" i="25"/>
  <c r="BI15" i="25"/>
  <c r="BI22" i="25"/>
  <c r="BI63" i="25"/>
  <c r="BI65" i="25"/>
  <c r="BI51" i="25"/>
  <c r="BI47" i="25"/>
  <c r="BI6" i="25"/>
  <c r="BI8" i="25"/>
  <c r="BI81" i="25"/>
  <c r="BI7" i="25"/>
  <c r="BI67" i="25"/>
  <c r="BI79" i="25"/>
  <c r="BI70" i="25"/>
  <c r="BI24" i="25"/>
  <c r="BI20" i="25"/>
  <c r="BI42" i="25"/>
  <c r="BI83" i="25"/>
  <c r="BI38" i="25"/>
  <c r="BI40" i="25"/>
  <c r="BI36" i="25"/>
  <c r="BI13" i="25"/>
  <c r="BI86" i="25"/>
  <c r="BI18" i="25"/>
  <c r="BI56" i="25"/>
  <c r="BI52" i="25"/>
  <c r="BI29" i="25"/>
  <c r="BI9" i="25"/>
  <c r="BI34" i="25"/>
  <c r="BI72" i="25"/>
  <c r="BI68" i="25"/>
  <c r="BI45" i="25"/>
  <c r="BI25" i="25"/>
  <c r="BI50" i="25"/>
  <c r="BI88" i="25"/>
  <c r="BI84" i="25"/>
  <c r="BI61" i="25"/>
  <c r="BI4" i="25"/>
  <c r="G136" i="42"/>
  <c r="G137" i="42"/>
  <c r="F111" i="42"/>
  <c r="E405" i="42"/>
  <c r="E406" i="42" s="1"/>
  <c r="F153" i="42"/>
  <c r="F66" i="42"/>
  <c r="F342" i="42"/>
  <c r="F69" i="42"/>
  <c r="G45" i="42"/>
  <c r="F216" i="42"/>
  <c r="F384" i="42"/>
  <c r="G24" i="42"/>
  <c r="F237" i="42"/>
  <c r="F195" i="42"/>
  <c r="F174" i="42"/>
  <c r="F279" i="42"/>
  <c r="F300" i="42"/>
  <c r="F321" i="42"/>
  <c r="F258" i="42"/>
  <c r="F132" i="42"/>
  <c r="G3" i="42"/>
  <c r="G217" i="42"/>
  <c r="G198" i="42"/>
  <c r="G197" i="42"/>
  <c r="G324" i="42"/>
  <c r="G281" i="42"/>
  <c r="G238" i="42"/>
  <c r="G264" i="42"/>
  <c r="G218" i="42"/>
  <c r="G71" i="42"/>
  <c r="G242" i="42"/>
  <c r="G268" i="42"/>
  <c r="G267" i="42"/>
  <c r="G156" i="42"/>
  <c r="G94" i="42"/>
  <c r="G196" i="42"/>
  <c r="G284" i="42"/>
  <c r="G283" i="42"/>
  <c r="G304" i="42"/>
  <c r="G154" i="42"/>
  <c r="G280" i="42"/>
  <c r="G266" i="42"/>
  <c r="G388" i="42"/>
  <c r="G323" i="42"/>
  <c r="G364" i="42"/>
  <c r="G93" i="42"/>
  <c r="G134" i="42"/>
  <c r="G282" i="42"/>
  <c r="G322" i="42"/>
  <c r="G200" i="42"/>
  <c r="G133" i="42"/>
  <c r="G160" i="42"/>
  <c r="G265" i="42"/>
  <c r="G243" i="42"/>
  <c r="G241" i="42"/>
  <c r="G203" i="42"/>
  <c r="G176" i="42"/>
  <c r="G202" i="42"/>
  <c r="G385" i="42"/>
  <c r="G259" i="42"/>
  <c r="G75" i="42"/>
  <c r="G301" i="42"/>
  <c r="G240" i="42"/>
  <c r="G303" i="42"/>
  <c r="G387" i="42"/>
  <c r="G91" i="42"/>
  <c r="G74" i="42"/>
  <c r="G155" i="42"/>
  <c r="G201" i="42"/>
  <c r="G157" i="42"/>
  <c r="G386" i="42"/>
  <c r="G92" i="42"/>
  <c r="G159" i="42"/>
  <c r="G263" i="42"/>
  <c r="G244" i="42"/>
  <c r="G73" i="42"/>
  <c r="G177" i="42"/>
  <c r="G175" i="42"/>
  <c r="G260" i="42"/>
  <c r="G98" i="42"/>
  <c r="G205" i="42"/>
  <c r="G262" i="42"/>
  <c r="G302" i="42"/>
  <c r="G344" i="42"/>
  <c r="G327" i="42"/>
  <c r="G115" i="42"/>
  <c r="G114" i="42"/>
  <c r="G158" i="42"/>
  <c r="G326" i="42"/>
  <c r="G325" i="42"/>
  <c r="G343" i="42"/>
  <c r="G99" i="42"/>
  <c r="G97" i="42"/>
  <c r="G96" i="42"/>
  <c r="G261" i="42"/>
  <c r="G72" i="42"/>
  <c r="G135" i="42"/>
  <c r="G113" i="42"/>
  <c r="G112" i="42"/>
  <c r="G204" i="42"/>
  <c r="G239" i="42"/>
  <c r="G219" i="42"/>
  <c r="H51" i="42"/>
  <c r="H35" i="42"/>
  <c r="H38" i="42"/>
  <c r="H64" i="42"/>
  <c r="H48" i="42"/>
  <c r="H32" i="42"/>
  <c r="H61" i="42"/>
  <c r="H29" i="42"/>
  <c r="H58" i="42"/>
  <c r="H42" i="42"/>
  <c r="H26" i="42"/>
  <c r="H54" i="42"/>
  <c r="H55" i="42"/>
  <c r="H39" i="42"/>
  <c r="H52" i="42"/>
  <c r="H36" i="42"/>
  <c r="H65" i="42"/>
  <c r="H49" i="42"/>
  <c r="H33" i="42"/>
  <c r="H62" i="42"/>
  <c r="H46" i="42"/>
  <c r="H30" i="42"/>
  <c r="H59" i="42"/>
  <c r="H43" i="42"/>
  <c r="H27" i="42"/>
  <c r="H56" i="42"/>
  <c r="H40" i="42"/>
  <c r="H53" i="42"/>
  <c r="H37" i="42"/>
  <c r="H50" i="42"/>
  <c r="H34" i="42"/>
  <c r="H63" i="42"/>
  <c r="H47" i="42"/>
  <c r="H31" i="42"/>
  <c r="H60" i="42"/>
  <c r="H44" i="42"/>
  <c r="H28" i="42"/>
  <c r="H57" i="42"/>
  <c r="H41" i="42"/>
  <c r="H25" i="42"/>
  <c r="H9" i="42"/>
  <c r="H12" i="42"/>
  <c r="H22" i="42"/>
  <c r="H15" i="42"/>
  <c r="H18" i="42"/>
  <c r="H5" i="42"/>
  <c r="H21" i="42"/>
  <c r="H8" i="42"/>
  <c r="H11" i="42"/>
  <c r="H14" i="42"/>
  <c r="H17" i="42"/>
  <c r="H20" i="42"/>
  <c r="H7" i="42"/>
  <c r="H23" i="42"/>
  <c r="H10" i="42"/>
  <c r="H13" i="42"/>
  <c r="H19" i="42"/>
  <c r="H16" i="42"/>
  <c r="H6" i="42"/>
  <c r="N7" i="35"/>
  <c r="H4" i="42" s="1"/>
  <c r="O18" i="35"/>
  <c r="O16" i="35"/>
  <c r="O20" i="35"/>
  <c r="O11" i="35"/>
  <c r="O15" i="35"/>
  <c r="O23" i="35"/>
  <c r="O24" i="35"/>
  <c r="O10" i="35"/>
  <c r="O9" i="35"/>
  <c r="O12" i="35"/>
  <c r="O19" i="35"/>
  <c r="O26" i="35"/>
  <c r="O13" i="35"/>
  <c r="O22" i="35"/>
  <c r="O21" i="35"/>
  <c r="O25" i="35"/>
  <c r="O17" i="35"/>
  <c r="O14" i="35"/>
  <c r="O8" i="35"/>
  <c r="N2" i="34"/>
  <c r="L33" i="36"/>
  <c r="N33" i="35"/>
  <c r="O33" i="35" s="1"/>
  <c r="L54" i="36"/>
  <c r="N54" i="35"/>
  <c r="O54" i="35" s="1"/>
  <c r="N50" i="35"/>
  <c r="L50" i="36"/>
  <c r="L30" i="36"/>
  <c r="N30" i="35"/>
  <c r="O30" i="35" s="1"/>
  <c r="N32" i="35"/>
  <c r="O32" i="35" s="1"/>
  <c r="L32" i="36"/>
  <c r="L53" i="36"/>
  <c r="N53" i="35"/>
  <c r="O53" i="35" s="1"/>
  <c r="N62" i="35"/>
  <c r="O62" i="35" s="1"/>
  <c r="L62" i="36"/>
  <c r="N60" i="35"/>
  <c r="O60" i="35" s="1"/>
  <c r="L60" i="36"/>
  <c r="L45" i="36"/>
  <c r="N45" i="35"/>
  <c r="O45" i="35" s="1"/>
  <c r="N59" i="35"/>
  <c r="O59" i="35" s="1"/>
  <c r="L59" i="36"/>
  <c r="L36" i="36"/>
  <c r="N36" i="35"/>
  <c r="O36" i="35" s="1"/>
  <c r="L65" i="36"/>
  <c r="N65" i="35"/>
  <c r="O65" i="35" s="1"/>
  <c r="L55" i="36"/>
  <c r="N55" i="35"/>
  <c r="O55" i="35" s="1"/>
  <c r="N38" i="35"/>
  <c r="L38" i="36"/>
  <c r="N66" i="35"/>
  <c r="O66" i="35" s="1"/>
  <c r="L66" i="36"/>
  <c r="N43" i="35"/>
  <c r="O43" i="35" s="1"/>
  <c r="L43" i="36"/>
  <c r="L42" i="36"/>
  <c r="N42" i="35"/>
  <c r="O42" i="35" s="1"/>
  <c r="N46" i="35"/>
  <c r="O46" i="35" s="1"/>
  <c r="L46" i="36"/>
  <c r="L29" i="37"/>
  <c r="N29" i="36"/>
  <c r="O29" i="36" s="1"/>
  <c r="N40" i="35"/>
  <c r="O40" i="35" s="1"/>
  <c r="L40" i="36"/>
  <c r="L57" i="36"/>
  <c r="N57" i="35"/>
  <c r="O57" i="35" s="1"/>
  <c r="L37" i="36"/>
  <c r="N37" i="35"/>
  <c r="O37" i="35" s="1"/>
  <c r="N47" i="35"/>
  <c r="O47" i="35" s="1"/>
  <c r="L47" i="36"/>
  <c r="N34" i="35"/>
  <c r="O34" i="35" s="1"/>
  <c r="L34" i="36"/>
  <c r="N51" i="35"/>
  <c r="O51" i="35" s="1"/>
  <c r="L51" i="36"/>
  <c r="N39" i="35"/>
  <c r="O39" i="35" s="1"/>
  <c r="L39" i="36"/>
  <c r="N56" i="35"/>
  <c r="O56" i="35" s="1"/>
  <c r="L56" i="36"/>
  <c r="N52" i="35"/>
  <c r="O52" i="35" s="1"/>
  <c r="L52" i="36"/>
  <c r="N31" i="35"/>
  <c r="O31" i="35" s="1"/>
  <c r="L31" i="36"/>
  <c r="N58" i="35"/>
  <c r="O58" i="35" s="1"/>
  <c r="L58" i="36"/>
  <c r="L61" i="36"/>
  <c r="N61" i="35"/>
  <c r="O61" i="35" s="1"/>
  <c r="N64" i="35"/>
  <c r="O64" i="35" s="1"/>
  <c r="L64" i="36"/>
  <c r="L41" i="36"/>
  <c r="N41" i="35"/>
  <c r="O41" i="35" s="1"/>
  <c r="O50" i="34"/>
  <c r="N44" i="35"/>
  <c r="O44" i="35" s="1"/>
  <c r="L44" i="36"/>
  <c r="L48" i="36"/>
  <c r="N48" i="35"/>
  <c r="O48" i="35" s="1"/>
  <c r="L35" i="36"/>
  <c r="N35" i="35"/>
  <c r="O35" i="35" s="1"/>
  <c r="N63" i="35"/>
  <c r="O63" i="35" s="1"/>
  <c r="L63" i="36"/>
  <c r="L49" i="36"/>
  <c r="N49" i="35"/>
  <c r="O49" i="35" s="1"/>
  <c r="L28" i="37"/>
  <c r="N28" i="36"/>
  <c r="O28" i="36" s="1"/>
  <c r="N165" i="35"/>
  <c r="O165" i="35" s="1"/>
  <c r="L165" i="36"/>
  <c r="N273" i="35"/>
  <c r="O273" i="35" s="1"/>
  <c r="L273" i="36"/>
  <c r="N228" i="35"/>
  <c r="O228" i="35" s="1"/>
  <c r="L228" i="36"/>
  <c r="N232" i="35"/>
  <c r="O232" i="35" s="1"/>
  <c r="L232" i="36"/>
  <c r="N330" i="35"/>
  <c r="O330" i="35" s="1"/>
  <c r="L330" i="36"/>
  <c r="N230" i="35"/>
  <c r="O230" i="35" s="1"/>
  <c r="L230" i="36"/>
  <c r="N291" i="35"/>
  <c r="O291" i="35" s="1"/>
  <c r="L291" i="36"/>
  <c r="N323" i="35"/>
  <c r="O323" i="35" s="1"/>
  <c r="L323" i="36"/>
  <c r="N384" i="35"/>
  <c r="O384" i="35" s="1"/>
  <c r="L384" i="36"/>
  <c r="N303" i="35"/>
  <c r="O303" i="35" s="1"/>
  <c r="L303" i="36"/>
  <c r="N349" i="35"/>
  <c r="O349" i="35" s="1"/>
  <c r="L349" i="36"/>
  <c r="N88" i="35"/>
  <c r="O88" i="35" s="1"/>
  <c r="L88" i="36"/>
  <c r="N377" i="35"/>
  <c r="O377" i="35" s="1"/>
  <c r="L377" i="36"/>
  <c r="N181" i="35"/>
  <c r="O181" i="35" s="1"/>
  <c r="L181" i="36"/>
  <c r="N383" i="35"/>
  <c r="O383" i="35" s="1"/>
  <c r="L383" i="36"/>
  <c r="N364" i="35"/>
  <c r="O364" i="35" s="1"/>
  <c r="L364" i="36"/>
  <c r="N159" i="35"/>
  <c r="O159" i="35" s="1"/>
  <c r="L159" i="36"/>
  <c r="N84" i="35"/>
  <c r="O84" i="35" s="1"/>
  <c r="L84" i="36"/>
  <c r="N269" i="35"/>
  <c r="O269" i="35" s="1"/>
  <c r="L269" i="36"/>
  <c r="N275" i="35"/>
  <c r="O275" i="35" s="1"/>
  <c r="L275" i="36"/>
  <c r="N89" i="35"/>
  <c r="O89" i="35" s="1"/>
  <c r="L89" i="36"/>
  <c r="N379" i="35"/>
  <c r="O379" i="35" s="1"/>
  <c r="L379" i="36"/>
  <c r="N347" i="35"/>
  <c r="O347" i="35" s="1"/>
  <c r="L347" i="36"/>
  <c r="N127" i="35"/>
  <c r="O127" i="35" s="1"/>
  <c r="L127" i="36"/>
  <c r="N266" i="35"/>
  <c r="O266" i="35" s="1"/>
  <c r="L266" i="36"/>
  <c r="N135" i="35"/>
  <c r="O135" i="35" s="1"/>
  <c r="L135" i="36"/>
  <c r="N362" i="35"/>
  <c r="O362" i="35" s="1"/>
  <c r="L362" i="36"/>
  <c r="N224" i="35"/>
  <c r="O224" i="35" s="1"/>
  <c r="L224" i="36"/>
  <c r="N278" i="35"/>
  <c r="O278" i="35" s="1"/>
  <c r="L278" i="36"/>
  <c r="N145" i="35"/>
  <c r="O145" i="35" s="1"/>
  <c r="L145" i="36"/>
  <c r="N289" i="35"/>
  <c r="O289" i="35" s="1"/>
  <c r="L289" i="36"/>
  <c r="N114" i="35"/>
  <c r="O114" i="35" s="1"/>
  <c r="L114" i="36"/>
  <c r="N78" i="35"/>
  <c r="O78" i="35" s="1"/>
  <c r="L78" i="36"/>
  <c r="N151" i="35"/>
  <c r="O151" i="35" s="1"/>
  <c r="L151" i="36"/>
  <c r="N371" i="35"/>
  <c r="O371" i="35" s="1"/>
  <c r="L371" i="36"/>
  <c r="N325" i="35"/>
  <c r="O325" i="35" s="1"/>
  <c r="L325" i="36"/>
  <c r="N372" i="35"/>
  <c r="O372" i="35" s="1"/>
  <c r="L372" i="36"/>
  <c r="N301" i="35"/>
  <c r="O301" i="35" s="1"/>
  <c r="L301" i="36"/>
  <c r="N351" i="35"/>
  <c r="O351" i="35" s="1"/>
  <c r="L351" i="36"/>
  <c r="N193" i="35"/>
  <c r="O193" i="35" s="1"/>
  <c r="L193" i="36"/>
  <c r="N209" i="35"/>
  <c r="O209" i="35" s="1"/>
  <c r="L209" i="36"/>
  <c r="N131" i="35"/>
  <c r="O131" i="35" s="1"/>
  <c r="L131" i="36"/>
  <c r="N95" i="35"/>
  <c r="O95" i="35" s="1"/>
  <c r="L95" i="36"/>
  <c r="N290" i="35"/>
  <c r="O290" i="35" s="1"/>
  <c r="L290" i="36"/>
  <c r="N284" i="35"/>
  <c r="O284" i="35" s="1"/>
  <c r="L284" i="36"/>
  <c r="N73" i="35"/>
  <c r="O73" i="35" s="1"/>
  <c r="L73" i="36"/>
  <c r="N152" i="35"/>
  <c r="O152" i="35" s="1"/>
  <c r="L152" i="36"/>
  <c r="N268" i="35"/>
  <c r="O268" i="35" s="1"/>
  <c r="L268" i="36"/>
  <c r="N237" i="35"/>
  <c r="O237" i="35" s="1"/>
  <c r="L237" i="36"/>
  <c r="N144" i="35"/>
  <c r="O144" i="35" s="1"/>
  <c r="L144" i="36"/>
  <c r="N307" i="35"/>
  <c r="O307" i="35" s="1"/>
  <c r="L307" i="36"/>
  <c r="N150" i="35"/>
  <c r="O150" i="35" s="1"/>
  <c r="L150" i="36"/>
  <c r="N332" i="35"/>
  <c r="O332" i="35" s="1"/>
  <c r="L332" i="36"/>
  <c r="N360" i="35"/>
  <c r="O360" i="35" s="1"/>
  <c r="L360" i="36"/>
  <c r="N357" i="35"/>
  <c r="O357" i="35" s="1"/>
  <c r="L357" i="36"/>
  <c r="N174" i="35"/>
  <c r="O174" i="35" s="1"/>
  <c r="L174" i="36"/>
  <c r="N279" i="35"/>
  <c r="O279" i="35" s="1"/>
  <c r="L279" i="36"/>
  <c r="N136" i="35"/>
  <c r="O136" i="35" s="1"/>
  <c r="L136" i="36"/>
  <c r="N184" i="35"/>
  <c r="O184" i="35" s="1"/>
  <c r="L184" i="36"/>
  <c r="N254" i="35"/>
  <c r="O254" i="35" s="1"/>
  <c r="L254" i="36"/>
  <c r="N261" i="35"/>
  <c r="O261" i="35" s="1"/>
  <c r="L261" i="36"/>
  <c r="N157" i="35"/>
  <c r="O157" i="35" s="1"/>
  <c r="L157" i="36"/>
  <c r="N99" i="35"/>
  <c r="L99" i="36"/>
  <c r="N238" i="35"/>
  <c r="O238" i="35" s="1"/>
  <c r="L238" i="36"/>
  <c r="N116" i="35"/>
  <c r="O116" i="35" s="1"/>
  <c r="L116" i="36"/>
  <c r="N90" i="35"/>
  <c r="O90" i="35" s="1"/>
  <c r="L90" i="36"/>
  <c r="N366" i="35"/>
  <c r="O366" i="35" s="1"/>
  <c r="L366" i="36"/>
  <c r="N229" i="35"/>
  <c r="O229" i="35" s="1"/>
  <c r="L229" i="36"/>
  <c r="N244" i="35"/>
  <c r="O244" i="35" s="1"/>
  <c r="L244" i="36"/>
  <c r="N226" i="35"/>
  <c r="O226" i="35" s="1"/>
  <c r="L226" i="36"/>
  <c r="N199" i="35"/>
  <c r="O199" i="35" s="1"/>
  <c r="L199" i="36"/>
  <c r="N319" i="35"/>
  <c r="O319" i="35" s="1"/>
  <c r="L319" i="36"/>
  <c r="N101" i="35"/>
  <c r="O101" i="35" s="1"/>
  <c r="L101" i="36"/>
  <c r="N108" i="35"/>
  <c r="O108" i="35" s="1"/>
  <c r="L108" i="36"/>
  <c r="N189" i="35"/>
  <c r="O189" i="35" s="1"/>
  <c r="L189" i="36"/>
  <c r="N365" i="35"/>
  <c r="O365" i="35" s="1"/>
  <c r="L365" i="36"/>
  <c r="N256" i="35"/>
  <c r="O256" i="35" s="1"/>
  <c r="L256" i="36"/>
  <c r="N128" i="35"/>
  <c r="O128" i="35" s="1"/>
  <c r="L128" i="36"/>
  <c r="N147" i="35"/>
  <c r="O147" i="35" s="1"/>
  <c r="L147" i="36"/>
  <c r="N292" i="35"/>
  <c r="O292" i="35" s="1"/>
  <c r="L292" i="36"/>
  <c r="N267" i="35"/>
  <c r="O267" i="35" s="1"/>
  <c r="L267" i="36"/>
  <c r="N213" i="35"/>
  <c r="O213" i="35" s="1"/>
  <c r="L213" i="36"/>
  <c r="N218" i="35"/>
  <c r="O218" i="35" s="1"/>
  <c r="L218" i="36"/>
  <c r="N374" i="35"/>
  <c r="O374" i="35" s="1"/>
  <c r="L374" i="36"/>
  <c r="N282" i="35"/>
  <c r="O282" i="35" s="1"/>
  <c r="L282" i="36"/>
  <c r="N387" i="35"/>
  <c r="O387" i="35" s="1"/>
  <c r="L387" i="36"/>
  <c r="N149" i="35"/>
  <c r="O149" i="35" s="1"/>
  <c r="L149" i="36"/>
  <c r="N205" i="35"/>
  <c r="O205" i="35" s="1"/>
  <c r="L205" i="36"/>
  <c r="N346" i="35"/>
  <c r="O346" i="35" s="1"/>
  <c r="L346" i="36"/>
  <c r="N122" i="35"/>
  <c r="O122" i="35" s="1"/>
  <c r="L122" i="36"/>
  <c r="N202" i="35"/>
  <c r="O202" i="35" s="1"/>
  <c r="L202" i="36"/>
  <c r="N206" i="35"/>
  <c r="O206" i="35" s="1"/>
  <c r="L206" i="36"/>
  <c r="N75" i="35"/>
  <c r="O75" i="35" s="1"/>
  <c r="L75" i="36"/>
  <c r="N115" i="35"/>
  <c r="O115" i="35" s="1"/>
  <c r="L115" i="36"/>
  <c r="N120" i="35"/>
  <c r="O120" i="35" s="1"/>
  <c r="L120" i="36"/>
  <c r="N139" i="35"/>
  <c r="O139" i="35" s="1"/>
  <c r="L139" i="36"/>
  <c r="N195" i="35"/>
  <c r="O195" i="35" s="1"/>
  <c r="L195" i="36"/>
  <c r="N356" i="35"/>
  <c r="O356" i="35" s="1"/>
  <c r="L356" i="36"/>
  <c r="O27" i="35"/>
  <c r="N187" i="35"/>
  <c r="O187" i="35" s="1"/>
  <c r="L187" i="36"/>
  <c r="N173" i="35"/>
  <c r="O173" i="35" s="1"/>
  <c r="L173" i="36"/>
  <c r="N286" i="35"/>
  <c r="O286" i="35" s="1"/>
  <c r="L286" i="36"/>
  <c r="N295" i="35"/>
  <c r="O295" i="35" s="1"/>
  <c r="L295" i="36"/>
  <c r="N313" i="35"/>
  <c r="O313" i="35" s="1"/>
  <c r="L313" i="36"/>
  <c r="N98" i="35"/>
  <c r="O98" i="35" s="1"/>
  <c r="L98" i="36"/>
  <c r="N92" i="35"/>
  <c r="O92" i="35" s="1"/>
  <c r="L92" i="36"/>
  <c r="N340" i="35"/>
  <c r="O340" i="35" s="1"/>
  <c r="L340" i="36"/>
  <c r="N354" i="35"/>
  <c r="O354" i="35" s="1"/>
  <c r="L354" i="36"/>
  <c r="N305" i="35"/>
  <c r="O305" i="35" s="1"/>
  <c r="L305" i="36"/>
  <c r="N148" i="35"/>
  <c r="L148" i="36"/>
  <c r="N324" i="35"/>
  <c r="O324" i="35" s="1"/>
  <c r="L324" i="36"/>
  <c r="N198" i="35"/>
  <c r="O198" i="35" s="1"/>
  <c r="L198" i="36"/>
  <c r="N341" i="35"/>
  <c r="O341" i="35" s="1"/>
  <c r="L341" i="36"/>
  <c r="N381" i="35"/>
  <c r="O381" i="35" s="1"/>
  <c r="L381" i="36"/>
  <c r="N320" i="35"/>
  <c r="O320" i="35" s="1"/>
  <c r="L320" i="36"/>
  <c r="N318" i="35"/>
  <c r="O318" i="35" s="1"/>
  <c r="L318" i="36"/>
  <c r="N138" i="35"/>
  <c r="O138" i="35" s="1"/>
  <c r="L138" i="36"/>
  <c r="N368" i="35"/>
  <c r="O368" i="35" s="1"/>
  <c r="L368" i="36"/>
  <c r="N382" i="35"/>
  <c r="O382" i="35" s="1"/>
  <c r="L382" i="36"/>
  <c r="N160" i="35"/>
  <c r="O160" i="35" s="1"/>
  <c r="L160" i="36"/>
  <c r="N240" i="35"/>
  <c r="O240" i="35" s="1"/>
  <c r="L240" i="36"/>
  <c r="N331" i="35"/>
  <c r="O331" i="35" s="1"/>
  <c r="L331" i="36"/>
  <c r="N361" i="35"/>
  <c r="O361" i="35" s="1"/>
  <c r="L361" i="36"/>
  <c r="N257" i="35"/>
  <c r="O257" i="35" s="1"/>
  <c r="L257" i="36"/>
  <c r="N80" i="35"/>
  <c r="O80" i="35" s="1"/>
  <c r="L80" i="36"/>
  <c r="N337" i="35"/>
  <c r="O337" i="35" s="1"/>
  <c r="L337" i="36"/>
  <c r="N156" i="35"/>
  <c r="O156" i="35" s="1"/>
  <c r="L156" i="36"/>
  <c r="N306" i="35"/>
  <c r="O306" i="35" s="1"/>
  <c r="L306" i="36"/>
  <c r="N161" i="35"/>
  <c r="O161" i="35" s="1"/>
  <c r="L161" i="36"/>
  <c r="N104" i="35"/>
  <c r="O104" i="35" s="1"/>
  <c r="L104" i="36"/>
  <c r="N110" i="35"/>
  <c r="O110" i="35" s="1"/>
  <c r="L110" i="36"/>
  <c r="N70" i="35"/>
  <c r="O70" i="35" s="1"/>
  <c r="L70" i="36"/>
  <c r="N186" i="35"/>
  <c r="O186" i="35" s="1"/>
  <c r="L186" i="36"/>
  <c r="N376" i="35"/>
  <c r="O376" i="35" s="1"/>
  <c r="L376" i="36"/>
  <c r="N215" i="35"/>
  <c r="O215" i="35" s="1"/>
  <c r="L215" i="36"/>
  <c r="N375" i="35"/>
  <c r="O375" i="35" s="1"/>
  <c r="L375" i="36"/>
  <c r="N201" i="35"/>
  <c r="O201" i="35" s="1"/>
  <c r="L201" i="36"/>
  <c r="N121" i="35"/>
  <c r="O121" i="35" s="1"/>
  <c r="L121" i="36"/>
  <c r="N96" i="35"/>
  <c r="O96" i="35" s="1"/>
  <c r="L96" i="36"/>
  <c r="N170" i="35"/>
  <c r="O170" i="35" s="1"/>
  <c r="L170" i="36"/>
  <c r="N72" i="35"/>
  <c r="O72" i="35" s="1"/>
  <c r="L72" i="36"/>
  <c r="N207" i="35"/>
  <c r="O207" i="35" s="1"/>
  <c r="L207" i="36"/>
  <c r="N77" i="35"/>
  <c r="O77" i="35" s="1"/>
  <c r="L77" i="36"/>
  <c r="N248" i="35"/>
  <c r="O248" i="35" s="1"/>
  <c r="L248" i="36"/>
  <c r="N86" i="35"/>
  <c r="O86" i="35" s="1"/>
  <c r="L86" i="36"/>
  <c r="N311" i="35"/>
  <c r="O311" i="35" s="1"/>
  <c r="L311" i="36"/>
  <c r="N126" i="35"/>
  <c r="O126" i="35" s="1"/>
  <c r="L126" i="36"/>
  <c r="N222" i="35"/>
  <c r="O222" i="35" s="1"/>
  <c r="L222" i="36"/>
  <c r="N211" i="35"/>
  <c r="O211" i="35" s="1"/>
  <c r="L211" i="36"/>
  <c r="N328" i="35"/>
  <c r="O328" i="35" s="1"/>
  <c r="L328" i="36"/>
  <c r="N281" i="35"/>
  <c r="O281" i="35" s="1"/>
  <c r="L281" i="36"/>
  <c r="N102" i="35"/>
  <c r="O102" i="35" s="1"/>
  <c r="L102" i="36"/>
  <c r="N76" i="35"/>
  <c r="O76" i="35" s="1"/>
  <c r="L76" i="36"/>
  <c r="N355" i="35"/>
  <c r="O355" i="35" s="1"/>
  <c r="L355" i="36"/>
  <c r="N321" i="35"/>
  <c r="O321" i="35" s="1"/>
  <c r="L321" i="36"/>
  <c r="N339" i="35"/>
  <c r="O339" i="35" s="1"/>
  <c r="L339" i="36"/>
  <c r="N297" i="35"/>
  <c r="O297" i="35" s="1"/>
  <c r="L297" i="36"/>
  <c r="N299" i="35"/>
  <c r="O299" i="35" s="1"/>
  <c r="L299" i="36"/>
  <c r="N220" i="35"/>
  <c r="O220" i="35" s="1"/>
  <c r="L220" i="36"/>
  <c r="N294" i="35"/>
  <c r="O294" i="35" s="1"/>
  <c r="L294" i="36"/>
  <c r="N312" i="35"/>
  <c r="O312" i="35" s="1"/>
  <c r="L312" i="36"/>
  <c r="N143" i="35"/>
  <c r="O143" i="35" s="1"/>
  <c r="L143" i="36"/>
  <c r="N300" i="35"/>
  <c r="O300" i="35" s="1"/>
  <c r="L300" i="36"/>
  <c r="N134" i="35"/>
  <c r="O134" i="35" s="1"/>
  <c r="L134" i="36"/>
  <c r="N182" i="35"/>
  <c r="O182" i="35" s="1"/>
  <c r="L182" i="36"/>
  <c r="N191" i="35"/>
  <c r="O191" i="35" s="1"/>
  <c r="L191" i="36"/>
  <c r="N338" i="35"/>
  <c r="O338" i="35" s="1"/>
  <c r="L338" i="36"/>
  <c r="N111" i="35"/>
  <c r="O111" i="35" s="1"/>
  <c r="L111" i="36"/>
  <c r="N200" i="35"/>
  <c r="O200" i="35" s="1"/>
  <c r="L200" i="36"/>
  <c r="N322" i="35"/>
  <c r="O322" i="35" s="1"/>
  <c r="L322" i="36"/>
  <c r="N327" i="35"/>
  <c r="O327" i="35" s="1"/>
  <c r="L327" i="36"/>
  <c r="N91" i="35"/>
  <c r="O91" i="35" s="1"/>
  <c r="L91" i="36"/>
  <c r="N164" i="35"/>
  <c r="O164" i="35" s="1"/>
  <c r="L164" i="36"/>
  <c r="N239" i="35"/>
  <c r="O239" i="35" s="1"/>
  <c r="L239" i="36"/>
  <c r="N309" i="35"/>
  <c r="O309" i="35" s="1"/>
  <c r="L309" i="36"/>
  <c r="N353" i="35"/>
  <c r="O353" i="35" s="1"/>
  <c r="L353" i="36"/>
  <c r="N308" i="35"/>
  <c r="O308" i="35" s="1"/>
  <c r="L308" i="36"/>
  <c r="N345" i="35"/>
  <c r="O345" i="35" s="1"/>
  <c r="L345" i="36"/>
  <c r="N350" i="35"/>
  <c r="O350" i="35" s="1"/>
  <c r="L350" i="36"/>
  <c r="N249" i="35"/>
  <c r="O249" i="35" s="1"/>
  <c r="L249" i="36"/>
  <c r="N203" i="35"/>
  <c r="O203" i="35" s="1"/>
  <c r="L203" i="36"/>
  <c r="N196" i="35"/>
  <c r="O196" i="35" s="1"/>
  <c r="L196" i="36"/>
  <c r="N247" i="35"/>
  <c r="O247" i="35" s="1"/>
  <c r="L247" i="36"/>
  <c r="N140" i="35"/>
  <c r="O140" i="35" s="1"/>
  <c r="L140" i="36"/>
  <c r="N93" i="35"/>
  <c r="O93" i="35" s="1"/>
  <c r="L93" i="36"/>
  <c r="N369" i="35"/>
  <c r="O369" i="35" s="1"/>
  <c r="L369" i="36"/>
  <c r="N117" i="35"/>
  <c r="O117" i="35" s="1"/>
  <c r="L117" i="36"/>
  <c r="N87" i="35"/>
  <c r="O87" i="35" s="1"/>
  <c r="L87" i="36"/>
  <c r="N370" i="35"/>
  <c r="O370" i="35" s="1"/>
  <c r="L370" i="36"/>
  <c r="N343" i="35"/>
  <c r="O343" i="35" s="1"/>
  <c r="L343" i="36"/>
  <c r="N288" i="35"/>
  <c r="O288" i="35" s="1"/>
  <c r="L288" i="36"/>
  <c r="N190" i="35"/>
  <c r="O190" i="35" s="1"/>
  <c r="L190" i="36"/>
  <c r="N167" i="35"/>
  <c r="O167" i="35" s="1"/>
  <c r="L167" i="36"/>
  <c r="N242" i="35"/>
  <c r="O242" i="35" s="1"/>
  <c r="L242" i="36"/>
  <c r="N235" i="35"/>
  <c r="O235" i="35" s="1"/>
  <c r="L235" i="36"/>
  <c r="N154" i="35"/>
  <c r="O154" i="35" s="1"/>
  <c r="L154" i="36"/>
  <c r="N69" i="35"/>
  <c r="H70" i="42" s="1"/>
  <c r="L69" i="36"/>
  <c r="N185" i="35"/>
  <c r="O185" i="35" s="1"/>
  <c r="L185" i="36"/>
  <c r="N260" i="35"/>
  <c r="O260" i="35" s="1"/>
  <c r="L260" i="36"/>
  <c r="N271" i="35"/>
  <c r="O271" i="35" s="1"/>
  <c r="L271" i="36"/>
  <c r="N155" i="35"/>
  <c r="O155" i="35" s="1"/>
  <c r="L155" i="36"/>
  <c r="N334" i="35"/>
  <c r="O334" i="35" s="1"/>
  <c r="L334" i="36"/>
  <c r="N272" i="35"/>
  <c r="O272" i="35" s="1"/>
  <c r="L272" i="36"/>
  <c r="N103" i="35"/>
  <c r="O103" i="35" s="1"/>
  <c r="L103" i="36"/>
  <c r="N141" i="35"/>
  <c r="O141" i="35" s="1"/>
  <c r="L141" i="36"/>
  <c r="N359" i="35"/>
  <c r="O359" i="35" s="1"/>
  <c r="L359" i="36"/>
  <c r="N123" i="35"/>
  <c r="O123" i="35" s="1"/>
  <c r="L123" i="36"/>
  <c r="N74" i="35"/>
  <c r="O74" i="35" s="1"/>
  <c r="L74" i="36"/>
  <c r="N296" i="35"/>
  <c r="O296" i="35" s="1"/>
  <c r="L296" i="36"/>
  <c r="N270" i="35"/>
  <c r="O270" i="35" s="1"/>
  <c r="L270" i="36"/>
  <c r="N243" i="35"/>
  <c r="O243" i="35" s="1"/>
  <c r="L243" i="36"/>
  <c r="N265" i="35"/>
  <c r="O265" i="35" s="1"/>
  <c r="L265" i="36"/>
  <c r="N342" i="35"/>
  <c r="O342" i="35" s="1"/>
  <c r="L342" i="36"/>
  <c r="N315" i="35"/>
  <c r="O315" i="35" s="1"/>
  <c r="L315" i="36"/>
  <c r="N119" i="35"/>
  <c r="O119" i="35" s="1"/>
  <c r="L119" i="36"/>
  <c r="N287" i="35"/>
  <c r="O287" i="35" s="1"/>
  <c r="L287" i="36"/>
  <c r="N107" i="35"/>
  <c r="O107" i="35" s="1"/>
  <c r="L107" i="36"/>
  <c r="N97" i="35"/>
  <c r="O97" i="35" s="1"/>
  <c r="L97" i="36"/>
  <c r="N263" i="35"/>
  <c r="O263" i="35" s="1"/>
  <c r="L263" i="36"/>
  <c r="N130" i="35"/>
  <c r="O130" i="35" s="1"/>
  <c r="L130" i="36"/>
  <c r="N245" i="35"/>
  <c r="O245" i="35" s="1"/>
  <c r="L245" i="36"/>
  <c r="N192" i="35"/>
  <c r="O192" i="35" s="1"/>
  <c r="L192" i="36"/>
  <c r="N133" i="35"/>
  <c r="O133" i="35" s="1"/>
  <c r="L133" i="36"/>
  <c r="N373" i="35"/>
  <c r="O373" i="35" s="1"/>
  <c r="L373" i="36"/>
  <c r="N109" i="35"/>
  <c r="O109" i="35" s="1"/>
  <c r="L109" i="36"/>
  <c r="N194" i="35"/>
  <c r="O194" i="35" s="1"/>
  <c r="L194" i="36"/>
  <c r="N180" i="35"/>
  <c r="O180" i="35" s="1"/>
  <c r="L180" i="36"/>
  <c r="N348" i="35"/>
  <c r="O348" i="35" s="1"/>
  <c r="L348" i="36"/>
  <c r="N183" i="35"/>
  <c r="O183" i="35" s="1"/>
  <c r="L183" i="36"/>
  <c r="N83" i="35"/>
  <c r="O83" i="35" s="1"/>
  <c r="L83" i="36"/>
  <c r="N304" i="35"/>
  <c r="O304" i="35" s="1"/>
  <c r="L304" i="36"/>
  <c r="N264" i="35"/>
  <c r="O264" i="35" s="1"/>
  <c r="L264" i="36"/>
  <c r="N172" i="35"/>
  <c r="O172" i="35" s="1"/>
  <c r="L172" i="36"/>
  <c r="N146" i="35"/>
  <c r="O146" i="35" s="1"/>
  <c r="L146" i="36"/>
  <c r="N251" i="35"/>
  <c r="O251" i="35" s="1"/>
  <c r="L251" i="36"/>
  <c r="N380" i="35"/>
  <c r="O380" i="35" s="1"/>
  <c r="L380" i="36"/>
  <c r="N317" i="35"/>
  <c r="O317" i="35" s="1"/>
  <c r="L317" i="36"/>
  <c r="N81" i="35"/>
  <c r="O81" i="35" s="1"/>
  <c r="L81" i="36"/>
  <c r="N285" i="35"/>
  <c r="O285" i="35" s="1"/>
  <c r="L285" i="36"/>
  <c r="N293" i="35"/>
  <c r="O293" i="35" s="1"/>
  <c r="L293" i="36"/>
  <c r="N367" i="35"/>
  <c r="O367" i="35" s="1"/>
  <c r="L367" i="36"/>
  <c r="N302" i="35"/>
  <c r="O302" i="35" s="1"/>
  <c r="L302" i="36"/>
  <c r="N153" i="35"/>
  <c r="O153" i="35" s="1"/>
  <c r="L153" i="36"/>
  <c r="N162" i="35"/>
  <c r="O162" i="35" s="1"/>
  <c r="L162" i="36"/>
  <c r="N79" i="35"/>
  <c r="H95" i="42" s="1"/>
  <c r="L79" i="36"/>
  <c r="N277" i="35"/>
  <c r="O277" i="35" s="1"/>
  <c r="L277" i="36"/>
  <c r="N246" i="35"/>
  <c r="O246" i="35" s="1"/>
  <c r="L246" i="36"/>
  <c r="N386" i="35"/>
  <c r="O386" i="35" s="1"/>
  <c r="L386" i="36"/>
  <c r="N179" i="35"/>
  <c r="O179" i="35" s="1"/>
  <c r="L179" i="36"/>
  <c r="N118" i="35"/>
  <c r="O118" i="35" s="1"/>
  <c r="L118" i="36"/>
  <c r="N166" i="35"/>
  <c r="O166" i="35" s="1"/>
  <c r="L166" i="36"/>
  <c r="N385" i="35"/>
  <c r="O385" i="35" s="1"/>
  <c r="L385" i="36"/>
  <c r="N168" i="35"/>
  <c r="O168" i="35" s="1"/>
  <c r="L168" i="36"/>
  <c r="N105" i="35"/>
  <c r="O105" i="35" s="1"/>
  <c r="L105" i="36"/>
  <c r="N255" i="35"/>
  <c r="O255" i="35" s="1"/>
  <c r="L255" i="36"/>
  <c r="N142" i="35"/>
  <c r="O142" i="35" s="1"/>
  <c r="L142" i="36"/>
  <c r="N216" i="35"/>
  <c r="O216" i="35" s="1"/>
  <c r="L216" i="36"/>
  <c r="N177" i="35"/>
  <c r="O177" i="35" s="1"/>
  <c r="L177" i="36"/>
  <c r="N280" i="35"/>
  <c r="O280" i="35" s="1"/>
  <c r="L280" i="36"/>
  <c r="N352" i="35"/>
  <c r="O352" i="35" s="1"/>
  <c r="L352" i="36"/>
  <c r="N358" i="35"/>
  <c r="O358" i="35" s="1"/>
  <c r="L358" i="36"/>
  <c r="N236" i="35"/>
  <c r="O236" i="35" s="1"/>
  <c r="L236" i="36"/>
  <c r="N262" i="35"/>
  <c r="O262" i="35" s="1"/>
  <c r="L262" i="36"/>
  <c r="N333" i="35"/>
  <c r="O333" i="35" s="1"/>
  <c r="L333" i="36"/>
  <c r="N298" i="35"/>
  <c r="O298" i="35" s="1"/>
  <c r="L298" i="36"/>
  <c r="N175" i="35"/>
  <c r="O175" i="35" s="1"/>
  <c r="L175" i="36"/>
  <c r="N314" i="35"/>
  <c r="O314" i="35" s="1"/>
  <c r="L314" i="36"/>
  <c r="N221" i="35"/>
  <c r="O221" i="35" s="1"/>
  <c r="L221" i="36"/>
  <c r="N214" i="35"/>
  <c r="O214" i="35" s="1"/>
  <c r="L214" i="36"/>
  <c r="N85" i="35"/>
  <c r="O85" i="35" s="1"/>
  <c r="L85" i="36"/>
  <c r="N112" i="35"/>
  <c r="O112" i="35" s="1"/>
  <c r="L112" i="36"/>
  <c r="N276" i="35"/>
  <c r="O276" i="35" s="1"/>
  <c r="L276" i="36"/>
  <c r="N171" i="35"/>
  <c r="O171" i="35" s="1"/>
  <c r="L171" i="36"/>
  <c r="N137" i="35"/>
  <c r="O137" i="35" s="1"/>
  <c r="L137" i="36"/>
  <c r="N231" i="35"/>
  <c r="O231" i="35" s="1"/>
  <c r="L231" i="36"/>
  <c r="N336" i="35"/>
  <c r="O336" i="35" s="1"/>
  <c r="L336" i="36"/>
  <c r="N132" i="35"/>
  <c r="O132" i="35" s="1"/>
  <c r="L132" i="36"/>
  <c r="N234" i="35"/>
  <c r="O234" i="35" s="1"/>
  <c r="L234" i="36"/>
  <c r="N113" i="35"/>
  <c r="O113" i="35" s="1"/>
  <c r="L113" i="36"/>
  <c r="N259" i="35"/>
  <c r="O259" i="35" s="1"/>
  <c r="L259" i="36"/>
  <c r="N316" i="35"/>
  <c r="O316" i="35" s="1"/>
  <c r="L316" i="36"/>
  <c r="N82" i="35"/>
  <c r="O82" i="35" s="1"/>
  <c r="L82" i="36"/>
  <c r="N223" i="35"/>
  <c r="O223" i="35" s="1"/>
  <c r="L223" i="36"/>
  <c r="N344" i="35"/>
  <c r="O344" i="35" s="1"/>
  <c r="L344" i="36"/>
  <c r="N326" i="35"/>
  <c r="O326" i="35" s="1"/>
  <c r="L326" i="36"/>
  <c r="N158" i="35"/>
  <c r="O158" i="35" s="1"/>
  <c r="L158" i="36"/>
  <c r="N100" i="35"/>
  <c r="O100" i="35" s="1"/>
  <c r="L100" i="36"/>
  <c r="N241" i="35"/>
  <c r="O241" i="35" s="1"/>
  <c r="L241" i="36"/>
  <c r="N129" i="35"/>
  <c r="O129" i="35" s="1"/>
  <c r="L129" i="36"/>
  <c r="N208" i="35"/>
  <c r="O208" i="35" s="1"/>
  <c r="L208" i="36"/>
  <c r="N163" i="35"/>
  <c r="O163" i="35" s="1"/>
  <c r="L163" i="36"/>
  <c r="N71" i="35"/>
  <c r="O71" i="35" s="1"/>
  <c r="L71" i="36"/>
  <c r="N169" i="35"/>
  <c r="O169" i="35" s="1"/>
  <c r="L169" i="36"/>
  <c r="N252" i="35"/>
  <c r="O252" i="35" s="1"/>
  <c r="L252" i="36"/>
  <c r="N204" i="35"/>
  <c r="O204" i="35" s="1"/>
  <c r="L204" i="36"/>
  <c r="N176" i="35"/>
  <c r="O176" i="35" s="1"/>
  <c r="L176" i="36"/>
  <c r="N274" i="35"/>
  <c r="O274" i="35" s="1"/>
  <c r="L274" i="36"/>
  <c r="N125" i="35"/>
  <c r="O125" i="35" s="1"/>
  <c r="L125" i="36"/>
  <c r="N329" i="35"/>
  <c r="O329" i="35" s="1"/>
  <c r="L329" i="36"/>
  <c r="N217" i="35"/>
  <c r="O217" i="35" s="1"/>
  <c r="L217" i="36"/>
  <c r="N250" i="35"/>
  <c r="O250" i="35" s="1"/>
  <c r="L250" i="36"/>
  <c r="N225" i="35"/>
  <c r="O225" i="35" s="1"/>
  <c r="L225" i="36"/>
  <c r="N212" i="35"/>
  <c r="O212" i="35" s="1"/>
  <c r="L212" i="36"/>
  <c r="N258" i="35"/>
  <c r="O258" i="35" s="1"/>
  <c r="L258" i="36"/>
  <c r="N227" i="35"/>
  <c r="O227" i="35" s="1"/>
  <c r="L227" i="36"/>
  <c r="N378" i="35"/>
  <c r="O378" i="35" s="1"/>
  <c r="L378" i="36"/>
  <c r="N124" i="35"/>
  <c r="H260" i="42" s="1"/>
  <c r="L124" i="36"/>
  <c r="N310" i="35"/>
  <c r="O310" i="35" s="1"/>
  <c r="L310" i="36"/>
  <c r="N178" i="35"/>
  <c r="O178" i="35" s="1"/>
  <c r="L178" i="36"/>
  <c r="N188" i="35"/>
  <c r="O188" i="35" s="1"/>
  <c r="L188" i="36"/>
  <c r="N253" i="35"/>
  <c r="O253" i="35" s="1"/>
  <c r="L253" i="36"/>
  <c r="N335" i="35"/>
  <c r="O335" i="35" s="1"/>
  <c r="L335" i="36"/>
  <c r="N94" i="35"/>
  <c r="O94" i="35" s="1"/>
  <c r="L94" i="36"/>
  <c r="N363" i="35"/>
  <c r="O363" i="35" s="1"/>
  <c r="L363" i="36"/>
  <c r="N210" i="35"/>
  <c r="O210" i="35" s="1"/>
  <c r="L210" i="36"/>
  <c r="N233" i="35"/>
  <c r="O233" i="35" s="1"/>
  <c r="L233" i="36"/>
  <c r="N197" i="35"/>
  <c r="O197" i="35" s="1"/>
  <c r="L197" i="36"/>
  <c r="N219" i="35"/>
  <c r="O219" i="35" s="1"/>
  <c r="L219" i="36"/>
  <c r="N283" i="35"/>
  <c r="O283" i="35" s="1"/>
  <c r="L283" i="36"/>
  <c r="O79" i="34"/>
  <c r="O3" i="33"/>
  <c r="O69" i="34"/>
  <c r="L24" i="36"/>
  <c r="N24" i="36" s="1"/>
  <c r="L25" i="36"/>
  <c r="N25" i="36" s="1"/>
  <c r="L27" i="36"/>
  <c r="N27" i="36" s="1"/>
  <c r="L20" i="36"/>
  <c r="N20" i="36" s="1"/>
  <c r="L19" i="36"/>
  <c r="N19" i="36" s="1"/>
  <c r="L22" i="36"/>
  <c r="N22" i="36" s="1"/>
  <c r="L23" i="36"/>
  <c r="N23" i="36" s="1"/>
  <c r="L21" i="36"/>
  <c r="N21" i="36" s="1"/>
  <c r="L26" i="36"/>
  <c r="N26" i="36" s="1"/>
  <c r="O4" i="32"/>
  <c r="M7" i="36"/>
  <c r="M2" i="36" s="1"/>
  <c r="M4" i="35"/>
  <c r="L17" i="36"/>
  <c r="N17" i="36" s="1"/>
  <c r="L15" i="36"/>
  <c r="N15" i="36" s="1"/>
  <c r="L10" i="36"/>
  <c r="N10" i="36" s="1"/>
  <c r="L8" i="36"/>
  <c r="N8" i="36" s="1"/>
  <c r="L18" i="36"/>
  <c r="N18" i="36" s="1"/>
  <c r="L9" i="36"/>
  <c r="N9" i="36" s="1"/>
  <c r="L14" i="36"/>
  <c r="N14" i="36" s="1"/>
  <c r="L12" i="36"/>
  <c r="N12" i="36" s="1"/>
  <c r="L16" i="36"/>
  <c r="N16" i="36" s="1"/>
  <c r="L11" i="36"/>
  <c r="N11" i="36" s="1"/>
  <c r="L13" i="36"/>
  <c r="N13" i="36" s="1"/>
  <c r="L7" i="36"/>
  <c r="N4" i="33"/>
  <c r="O7" i="34"/>
  <c r="BW65" i="25" l="1"/>
  <c r="BW69" i="25"/>
  <c r="BW81" i="25"/>
  <c r="BW63" i="25"/>
  <c r="BW85" i="25"/>
  <c r="BW67" i="25"/>
  <c r="BW4" i="25"/>
  <c r="BW83" i="25"/>
  <c r="BW8" i="25"/>
  <c r="BW38" i="25"/>
  <c r="BW16" i="25"/>
  <c r="BW6" i="25"/>
  <c r="BW44" i="25"/>
  <c r="BW14" i="25"/>
  <c r="BW64" i="25"/>
  <c r="BW66" i="25"/>
  <c r="BW26" i="25"/>
  <c r="H365" i="42"/>
  <c r="BW5" i="25"/>
  <c r="BW70" i="25"/>
  <c r="BW9" i="25"/>
  <c r="BW84" i="25"/>
  <c r="BW82" i="25"/>
  <c r="BW17" i="25"/>
  <c r="BW7" i="25"/>
  <c r="BW33" i="25"/>
  <c r="BW15" i="25"/>
  <c r="BW45" i="25"/>
  <c r="BW39" i="25"/>
  <c r="H109" i="42"/>
  <c r="H124" i="42"/>
  <c r="H194" i="42"/>
  <c r="H105" i="42"/>
  <c r="N106" i="35"/>
  <c r="O106" i="35" s="1"/>
  <c r="H233" i="42"/>
  <c r="H164" i="42"/>
  <c r="H270" i="42"/>
  <c r="H231" i="42"/>
  <c r="H294" i="42"/>
  <c r="H223" i="42"/>
  <c r="H352" i="42"/>
  <c r="H351" i="42"/>
  <c r="H334" i="42"/>
  <c r="H126" i="42"/>
  <c r="H163" i="42"/>
  <c r="H193" i="42"/>
  <c r="H101" i="42"/>
  <c r="H140" i="42"/>
  <c r="H305" i="42"/>
  <c r="H249" i="42"/>
  <c r="H348" i="42"/>
  <c r="H295" i="42"/>
  <c r="H251" i="42"/>
  <c r="H271" i="42"/>
  <c r="H400" i="42"/>
  <c r="H383" i="42"/>
  <c r="H366" i="42"/>
  <c r="H397" i="42"/>
  <c r="BW88" i="25"/>
  <c r="H110" i="42"/>
  <c r="H166" i="42"/>
  <c r="H81" i="42"/>
  <c r="H117" i="42"/>
  <c r="H172" i="42"/>
  <c r="H149" i="42"/>
  <c r="H169" i="42"/>
  <c r="H232" i="42"/>
  <c r="H220" i="42"/>
  <c r="H299" i="42"/>
  <c r="H287" i="42"/>
  <c r="H309" i="42"/>
  <c r="H399" i="42"/>
  <c r="H382" i="42"/>
  <c r="H306" i="42"/>
  <c r="H78" i="42"/>
  <c r="H82" i="42"/>
  <c r="H129" i="42"/>
  <c r="H106" i="42"/>
  <c r="H188" i="42"/>
  <c r="H165" i="42"/>
  <c r="H185" i="42"/>
  <c r="H248" i="42"/>
  <c r="H236" i="42"/>
  <c r="H315" i="42"/>
  <c r="H337" i="42"/>
  <c r="H341" i="42"/>
  <c r="H308" i="42"/>
  <c r="H398" i="42"/>
  <c r="H338" i="42"/>
  <c r="L106" i="36"/>
  <c r="BX28" i="25" s="1"/>
  <c r="H212" i="42"/>
  <c r="H130" i="42"/>
  <c r="H167" i="42"/>
  <c r="H122" i="42"/>
  <c r="H227" i="42"/>
  <c r="H181" i="42"/>
  <c r="H211" i="42"/>
  <c r="H296" i="42"/>
  <c r="H252" i="42"/>
  <c r="H256" i="42"/>
  <c r="H353" i="42"/>
  <c r="H357" i="42"/>
  <c r="H340" i="42"/>
  <c r="H307" i="42"/>
  <c r="H354" i="42"/>
  <c r="H146" i="42"/>
  <c r="H206" i="42"/>
  <c r="H86" i="42"/>
  <c r="H142" i="42"/>
  <c r="H291" i="42"/>
  <c r="H138" i="42"/>
  <c r="H250" i="42"/>
  <c r="H221" i="42"/>
  <c r="H332" i="42"/>
  <c r="H272" i="42"/>
  <c r="H369" i="42"/>
  <c r="H373" i="42"/>
  <c r="H356" i="42"/>
  <c r="H339" i="42"/>
  <c r="H370" i="42"/>
  <c r="H83" i="42"/>
  <c r="H209" i="42"/>
  <c r="H102" i="42"/>
  <c r="H145" i="42"/>
  <c r="H224" i="42"/>
  <c r="H170" i="42"/>
  <c r="H152" i="42"/>
  <c r="H253" i="42"/>
  <c r="H225" i="42"/>
  <c r="H288" i="42"/>
  <c r="H401" i="42"/>
  <c r="H389" i="42"/>
  <c r="H372" i="42"/>
  <c r="H355" i="42"/>
  <c r="H402" i="42"/>
  <c r="H131" i="42"/>
  <c r="H87" i="42"/>
  <c r="H118" i="42"/>
  <c r="H178" i="42"/>
  <c r="H139" i="42"/>
  <c r="H186" i="42"/>
  <c r="H168" i="42"/>
  <c r="H269" i="42"/>
  <c r="H257" i="42"/>
  <c r="H380" i="42"/>
  <c r="H358" i="42"/>
  <c r="H314" i="42"/>
  <c r="H404" i="42"/>
  <c r="H371" i="42"/>
  <c r="H311" i="42"/>
  <c r="H179" i="42"/>
  <c r="H103" i="42"/>
  <c r="H210" i="42"/>
  <c r="H79" i="42"/>
  <c r="H171" i="42"/>
  <c r="H234" i="42"/>
  <c r="H184" i="42"/>
  <c r="H285" i="42"/>
  <c r="H273" i="42"/>
  <c r="H229" i="42"/>
  <c r="H374" i="42"/>
  <c r="H330" i="42"/>
  <c r="H313" i="42"/>
  <c r="H403" i="42"/>
  <c r="H359" i="42"/>
  <c r="H182" i="42"/>
  <c r="H119" i="42"/>
  <c r="H107" i="42"/>
  <c r="H127" i="42"/>
  <c r="H187" i="42"/>
  <c r="H298" i="42"/>
  <c r="H141" i="42"/>
  <c r="H226" i="42"/>
  <c r="H289" i="42"/>
  <c r="H245" i="42"/>
  <c r="H390" i="42"/>
  <c r="H346" i="42"/>
  <c r="H329" i="42"/>
  <c r="H360" i="42"/>
  <c r="H375" i="42"/>
  <c r="H276" i="42"/>
  <c r="H147" i="42"/>
  <c r="H123" i="42"/>
  <c r="H84" i="42"/>
  <c r="H228" i="42"/>
  <c r="H143" i="42"/>
  <c r="H173" i="42"/>
  <c r="H274" i="42"/>
  <c r="H396" i="42"/>
  <c r="H277" i="42"/>
  <c r="H347" i="42"/>
  <c r="H362" i="42"/>
  <c r="H345" i="42"/>
  <c r="H376" i="42"/>
  <c r="H391" i="42"/>
  <c r="BW20" i="25"/>
  <c r="H343" i="42"/>
  <c r="H88" i="42"/>
  <c r="H150" i="42"/>
  <c r="H151" i="42"/>
  <c r="H100" i="42"/>
  <c r="H292" i="42"/>
  <c r="H191" i="42"/>
  <c r="H189" i="42"/>
  <c r="H290" i="42"/>
  <c r="H214" i="42"/>
  <c r="H293" i="42"/>
  <c r="H379" i="42"/>
  <c r="H378" i="42"/>
  <c r="H361" i="42"/>
  <c r="H392" i="42"/>
  <c r="BW28" i="25"/>
  <c r="H104" i="42"/>
  <c r="H183" i="42"/>
  <c r="H80" i="42"/>
  <c r="H116" i="42"/>
  <c r="H144" i="42"/>
  <c r="H207" i="42"/>
  <c r="H275" i="42"/>
  <c r="H310" i="42"/>
  <c r="H230" i="42"/>
  <c r="H312" i="42"/>
  <c r="H395" i="42"/>
  <c r="H394" i="42"/>
  <c r="H377" i="42"/>
  <c r="H317" i="42"/>
  <c r="H120" i="42"/>
  <c r="H76" i="42"/>
  <c r="H128" i="42"/>
  <c r="H162" i="42"/>
  <c r="H192" i="42"/>
  <c r="H213" i="42"/>
  <c r="H222" i="42"/>
  <c r="H331" i="42"/>
  <c r="H246" i="42"/>
  <c r="H316" i="42"/>
  <c r="H320" i="42"/>
  <c r="H319" i="42"/>
  <c r="H393" i="42"/>
  <c r="H333" i="42"/>
  <c r="BW13" i="25"/>
  <c r="H77" i="42"/>
  <c r="H108" i="42"/>
  <c r="H161" i="42"/>
  <c r="H89" i="42"/>
  <c r="H208" i="42"/>
  <c r="H148" i="42"/>
  <c r="H254" i="42"/>
  <c r="H215" i="42"/>
  <c r="H278" i="42"/>
  <c r="H328" i="42"/>
  <c r="H336" i="42"/>
  <c r="H335" i="42"/>
  <c r="H318" i="42"/>
  <c r="H349" i="42"/>
  <c r="H125" i="42"/>
  <c r="H190" i="42"/>
  <c r="H85" i="42"/>
  <c r="H121" i="42"/>
  <c r="H297" i="42"/>
  <c r="H180" i="42"/>
  <c r="H286" i="42"/>
  <c r="H247" i="42"/>
  <c r="H235" i="42"/>
  <c r="H255" i="42"/>
  <c r="H368" i="42"/>
  <c r="H367" i="42"/>
  <c r="H350" i="42"/>
  <c r="H381" i="42"/>
  <c r="BW41" i="25"/>
  <c r="BW53" i="25"/>
  <c r="BW56" i="25"/>
  <c r="BW73" i="25"/>
  <c r="BW77" i="25"/>
  <c r="BW87" i="25"/>
  <c r="BW42" i="25"/>
  <c r="BW21" i="25"/>
  <c r="BW12" i="25"/>
  <c r="BW19" i="25"/>
  <c r="BW54" i="25"/>
  <c r="BW25" i="25"/>
  <c r="BW23" i="25"/>
  <c r="BW58" i="25"/>
  <c r="BW27" i="25"/>
  <c r="BW37" i="25"/>
  <c r="BW24" i="25"/>
  <c r="BW31" i="25"/>
  <c r="BW32" i="25"/>
  <c r="BW74" i="25"/>
  <c r="BW36" i="25"/>
  <c r="BW57" i="25"/>
  <c r="BW61" i="25"/>
  <c r="BW40" i="25"/>
  <c r="BW52" i="25"/>
  <c r="BW78" i="25"/>
  <c r="BW55" i="25"/>
  <c r="BW60" i="25"/>
  <c r="BW34" i="25"/>
  <c r="BW89" i="25"/>
  <c r="BW29" i="25"/>
  <c r="BW80" i="25"/>
  <c r="BW72" i="25"/>
  <c r="BW76" i="25"/>
  <c r="BW75" i="25"/>
  <c r="BW71" i="25"/>
  <c r="BW59" i="25"/>
  <c r="BW11" i="25"/>
  <c r="BW79" i="25"/>
  <c r="BW18" i="25"/>
  <c r="BI41" i="25"/>
  <c r="G363" i="42"/>
  <c r="BW30" i="25"/>
  <c r="N3" i="34"/>
  <c r="N4" i="34" s="1"/>
  <c r="G199" i="42"/>
  <c r="G195" i="42" s="1"/>
  <c r="BW22" i="25"/>
  <c r="BW86" i="25"/>
  <c r="BW35" i="25"/>
  <c r="O99" i="35"/>
  <c r="BX102" i="25"/>
  <c r="BX98" i="25"/>
  <c r="BX94" i="25"/>
  <c r="BX90" i="25"/>
  <c r="BX100" i="25"/>
  <c r="BX96" i="25"/>
  <c r="BX92" i="25"/>
  <c r="BX91" i="25"/>
  <c r="BX101" i="25"/>
  <c r="BX93" i="25"/>
  <c r="BX99" i="25"/>
  <c r="BX97" i="25"/>
  <c r="BX103" i="25"/>
  <c r="BX95" i="25"/>
  <c r="BX82" i="25"/>
  <c r="BX84" i="25"/>
  <c r="BX68" i="25"/>
  <c r="BX64" i="25"/>
  <c r="BX48" i="25"/>
  <c r="BX44" i="25"/>
  <c r="BX16" i="25"/>
  <c r="BX8" i="25"/>
  <c r="BX4" i="25"/>
  <c r="BX17" i="25"/>
  <c r="BX15" i="25"/>
  <c r="BX33" i="25"/>
  <c r="BX27" i="25"/>
  <c r="BX83" i="25"/>
  <c r="BX51" i="25"/>
  <c r="BX69" i="25"/>
  <c r="BX66" i="25"/>
  <c r="BX63" i="25"/>
  <c r="BX50" i="25"/>
  <c r="BX47" i="25"/>
  <c r="BX10" i="25"/>
  <c r="BX65" i="25"/>
  <c r="BX62" i="25"/>
  <c r="BX14" i="25"/>
  <c r="BX85" i="25"/>
  <c r="BX67" i="25"/>
  <c r="BX45" i="25"/>
  <c r="BX39" i="25"/>
  <c r="BX5" i="25"/>
  <c r="BX46" i="25"/>
  <c r="BX49" i="25"/>
  <c r="BX38" i="25"/>
  <c r="BX43" i="25"/>
  <c r="BX7" i="25"/>
  <c r="BX81" i="25"/>
  <c r="BX70" i="25"/>
  <c r="BX37" i="25"/>
  <c r="BX9" i="25"/>
  <c r="BX6" i="25"/>
  <c r="BK90" i="25"/>
  <c r="BK102" i="25"/>
  <c r="BK99" i="25"/>
  <c r="BK96" i="25"/>
  <c r="BK93" i="25"/>
  <c r="BK103" i="25"/>
  <c r="BK100" i="25"/>
  <c r="BK97" i="25"/>
  <c r="BK101" i="25"/>
  <c r="BK92" i="25"/>
  <c r="BK94" i="25"/>
  <c r="BK98" i="25"/>
  <c r="BK95" i="25"/>
  <c r="BJ91" i="25"/>
  <c r="BJ47" i="25"/>
  <c r="BJ56" i="25"/>
  <c r="BJ81" i="25"/>
  <c r="BJ74" i="25"/>
  <c r="BJ54" i="25"/>
  <c r="BJ63" i="25"/>
  <c r="BJ72" i="25"/>
  <c r="BJ20" i="25"/>
  <c r="BJ70" i="25"/>
  <c r="BJ79" i="25"/>
  <c r="BJ88" i="25"/>
  <c r="BJ36" i="25"/>
  <c r="BJ13" i="25"/>
  <c r="BJ86" i="25"/>
  <c r="BJ44" i="25"/>
  <c r="BJ11" i="25"/>
  <c r="BJ52" i="25"/>
  <c r="BJ29" i="25"/>
  <c r="BJ67" i="25"/>
  <c r="BJ18" i="25"/>
  <c r="BJ27" i="25"/>
  <c r="BJ68" i="25"/>
  <c r="BJ45" i="25"/>
  <c r="BJ9" i="25"/>
  <c r="BJ34" i="25"/>
  <c r="BJ43" i="25"/>
  <c r="BJ84" i="25"/>
  <c r="BJ61" i="25"/>
  <c r="BJ25" i="25"/>
  <c r="BJ40" i="25"/>
  <c r="BJ50" i="25"/>
  <c r="BJ59" i="25"/>
  <c r="BJ7" i="25"/>
  <c r="BJ77" i="25"/>
  <c r="BJ8" i="25"/>
  <c r="BJ66" i="25"/>
  <c r="BJ75" i="25"/>
  <c r="BJ55" i="25"/>
  <c r="BJ16" i="25"/>
  <c r="BJ57" i="25"/>
  <c r="BJ51" i="25"/>
  <c r="BJ82" i="25"/>
  <c r="BJ30" i="25"/>
  <c r="BJ71" i="25"/>
  <c r="BJ32" i="25"/>
  <c r="BJ73" i="25"/>
  <c r="BJ35" i="25"/>
  <c r="BJ12" i="25"/>
  <c r="BJ46" i="25"/>
  <c r="BJ87" i="25"/>
  <c r="BJ48" i="25"/>
  <c r="BJ89" i="25"/>
  <c r="BJ19" i="25"/>
  <c r="BJ5" i="25"/>
  <c r="BJ62" i="25"/>
  <c r="BJ23" i="25"/>
  <c r="BJ64" i="25"/>
  <c r="BJ60" i="25"/>
  <c r="BJ24" i="25"/>
  <c r="BJ21" i="25"/>
  <c r="BJ78" i="25"/>
  <c r="BJ39" i="25"/>
  <c r="BJ80" i="25"/>
  <c r="BJ76" i="25"/>
  <c r="BJ14" i="25"/>
  <c r="BJ37" i="25"/>
  <c r="BJ17" i="25"/>
  <c r="BJ10" i="25"/>
  <c r="BJ83" i="25"/>
  <c r="BJ28" i="25"/>
  <c r="BJ53" i="25"/>
  <c r="BJ33" i="25"/>
  <c r="BJ26" i="25"/>
  <c r="BJ6" i="25"/>
  <c r="BJ15" i="25"/>
  <c r="BJ69" i="25"/>
  <c r="BJ49" i="25"/>
  <c r="BJ42" i="25"/>
  <c r="BJ22" i="25"/>
  <c r="BJ31" i="25"/>
  <c r="BJ85" i="25"/>
  <c r="BJ65" i="25"/>
  <c r="BJ58" i="25"/>
  <c r="BJ38" i="25"/>
  <c r="BJ4" i="25"/>
  <c r="H136" i="42"/>
  <c r="H137" i="42"/>
  <c r="O148" i="35"/>
  <c r="F405" i="42"/>
  <c r="F406" i="42" s="1"/>
  <c r="G342" i="42"/>
  <c r="G66" i="42"/>
  <c r="G174" i="42"/>
  <c r="G69" i="42"/>
  <c r="H45" i="42"/>
  <c r="H24" i="42"/>
  <c r="G300" i="42"/>
  <c r="G258" i="42"/>
  <c r="G384" i="42"/>
  <c r="G237" i="42"/>
  <c r="G216" i="42"/>
  <c r="G279" i="42"/>
  <c r="G153" i="42"/>
  <c r="G111" i="42"/>
  <c r="G132" i="42"/>
  <c r="G90" i="42"/>
  <c r="G321" i="42"/>
  <c r="H3" i="42"/>
  <c r="H115" i="42"/>
  <c r="H75" i="42"/>
  <c r="H259" i="42"/>
  <c r="H175" i="42"/>
  <c r="H74" i="42"/>
  <c r="H238" i="42"/>
  <c r="H261" i="42"/>
  <c r="H385" i="42"/>
  <c r="H98" i="42"/>
  <c r="H91" i="42"/>
  <c r="H73" i="42"/>
  <c r="H282" i="42"/>
  <c r="H302" i="42"/>
  <c r="H327" i="42"/>
  <c r="H114" i="42"/>
  <c r="H242" i="42"/>
  <c r="H268" i="42"/>
  <c r="H219" i="42"/>
  <c r="H325" i="42"/>
  <c r="H155" i="42"/>
  <c r="H284" i="42"/>
  <c r="H135" i="42"/>
  <c r="H197" i="42"/>
  <c r="H244" i="42"/>
  <c r="H72" i="42"/>
  <c r="H97" i="42"/>
  <c r="H243" i="42"/>
  <c r="H267" i="42"/>
  <c r="H324" i="42"/>
  <c r="H113" i="42"/>
  <c r="H96" i="42"/>
  <c r="H198" i="42"/>
  <c r="H203" i="42"/>
  <c r="H283" i="42"/>
  <c r="H71" i="42"/>
  <c r="H112" i="42"/>
  <c r="H266" i="42"/>
  <c r="H154" i="42"/>
  <c r="H200" i="42"/>
  <c r="H241" i="42"/>
  <c r="H239" i="42"/>
  <c r="H156" i="42"/>
  <c r="H196" i="42"/>
  <c r="H265" i="42"/>
  <c r="H158" i="42"/>
  <c r="H264" i="42"/>
  <c r="H240" i="42"/>
  <c r="H388" i="42"/>
  <c r="H323" i="42"/>
  <c r="I402" i="42"/>
  <c r="I370" i="42"/>
  <c r="I354" i="42"/>
  <c r="I338" i="42"/>
  <c r="I306" i="42"/>
  <c r="I397" i="42"/>
  <c r="I381" i="42"/>
  <c r="I365" i="42"/>
  <c r="I349" i="42"/>
  <c r="I333" i="42"/>
  <c r="I317" i="42"/>
  <c r="I392" i="42"/>
  <c r="I376" i="42"/>
  <c r="I360" i="42"/>
  <c r="I328" i="42"/>
  <c r="I312" i="42"/>
  <c r="I403" i="42"/>
  <c r="I371" i="42"/>
  <c r="I355" i="42"/>
  <c r="I398" i="42"/>
  <c r="I382" i="42"/>
  <c r="I366" i="42"/>
  <c r="I350" i="42"/>
  <c r="I334" i="42"/>
  <c r="I318" i="42"/>
  <c r="I393" i="42"/>
  <c r="I377" i="42"/>
  <c r="I361" i="42"/>
  <c r="I345" i="42"/>
  <c r="I329" i="42"/>
  <c r="I313" i="42"/>
  <c r="I404" i="42"/>
  <c r="I372" i="42"/>
  <c r="I356" i="42"/>
  <c r="I340" i="42"/>
  <c r="I308" i="42"/>
  <c r="I399" i="42"/>
  <c r="I383" i="42"/>
  <c r="I367" i="42"/>
  <c r="I351" i="42"/>
  <c r="I335" i="42"/>
  <c r="I319" i="42"/>
  <c r="I394" i="42"/>
  <c r="I378" i="42"/>
  <c r="I362" i="42"/>
  <c r="I346" i="42"/>
  <c r="I330" i="42"/>
  <c r="I314" i="42"/>
  <c r="I389" i="42"/>
  <c r="I373" i="42"/>
  <c r="I357" i="42"/>
  <c r="I341" i="42"/>
  <c r="I309" i="42"/>
  <c r="I400" i="42"/>
  <c r="I368" i="42"/>
  <c r="I352" i="42"/>
  <c r="I336" i="42"/>
  <c r="I320" i="42"/>
  <c r="I395" i="42"/>
  <c r="I379" i="42"/>
  <c r="I347" i="42"/>
  <c r="I331" i="42"/>
  <c r="I315" i="42"/>
  <c r="I390" i="42"/>
  <c r="I374" i="42"/>
  <c r="I358" i="42"/>
  <c r="I401" i="42"/>
  <c r="I369" i="42"/>
  <c r="I353" i="42"/>
  <c r="I337" i="42"/>
  <c r="I396" i="42"/>
  <c r="I380" i="42"/>
  <c r="I348" i="42"/>
  <c r="I332" i="42"/>
  <c r="I298" i="42"/>
  <c r="I250" i="42"/>
  <c r="I234" i="42"/>
  <c r="I288" i="42"/>
  <c r="I272" i="42"/>
  <c r="I256" i="42"/>
  <c r="I224" i="42"/>
  <c r="I299" i="42"/>
  <c r="I251" i="42"/>
  <c r="I235" i="42"/>
  <c r="I359" i="42"/>
  <c r="I294" i="42"/>
  <c r="I278" i="42"/>
  <c r="I246" i="42"/>
  <c r="I230" i="42"/>
  <c r="I289" i="42"/>
  <c r="I273" i="42"/>
  <c r="I257" i="42"/>
  <c r="I225" i="42"/>
  <c r="I339" i="42"/>
  <c r="I311" i="42"/>
  <c r="I307" i="42"/>
  <c r="I252" i="42"/>
  <c r="I236" i="42"/>
  <c r="I375" i="42"/>
  <c r="I295" i="42"/>
  <c r="I247" i="42"/>
  <c r="I231" i="42"/>
  <c r="I215" i="42"/>
  <c r="I310" i="42"/>
  <c r="I290" i="42"/>
  <c r="I274" i="42"/>
  <c r="I226" i="42"/>
  <c r="I210" i="42"/>
  <c r="I285" i="42"/>
  <c r="I269" i="42"/>
  <c r="I253" i="42"/>
  <c r="I221" i="42"/>
  <c r="I391" i="42"/>
  <c r="I296" i="42"/>
  <c r="I248" i="42"/>
  <c r="I232" i="42"/>
  <c r="I291" i="42"/>
  <c r="I275" i="42"/>
  <c r="I227" i="42"/>
  <c r="I211" i="42"/>
  <c r="I305" i="42"/>
  <c r="I297" i="42"/>
  <c r="I249" i="42"/>
  <c r="I233" i="42"/>
  <c r="I270" i="42"/>
  <c r="I214" i="42"/>
  <c r="I184" i="42"/>
  <c r="I168" i="42"/>
  <c r="I152" i="42"/>
  <c r="I179" i="42"/>
  <c r="I163" i="42"/>
  <c r="I147" i="42"/>
  <c r="I255" i="42"/>
  <c r="I222" i="42"/>
  <c r="I245" i="42"/>
  <c r="I254" i="42"/>
  <c r="I180" i="42"/>
  <c r="I164" i="42"/>
  <c r="I148" i="42"/>
  <c r="I213" i="42"/>
  <c r="I207" i="42"/>
  <c r="I191" i="42"/>
  <c r="I143" i="42"/>
  <c r="I186" i="42"/>
  <c r="I170" i="42"/>
  <c r="I138" i="42"/>
  <c r="I293" i="42"/>
  <c r="I229" i="42"/>
  <c r="I181" i="42"/>
  <c r="I165" i="42"/>
  <c r="I149" i="42"/>
  <c r="I208" i="42"/>
  <c r="I192" i="42"/>
  <c r="I144" i="42"/>
  <c r="I292" i="42"/>
  <c r="I228" i="42"/>
  <c r="I187" i="42"/>
  <c r="I171" i="42"/>
  <c r="I139" i="42"/>
  <c r="I287" i="42"/>
  <c r="I182" i="42"/>
  <c r="I166" i="42"/>
  <c r="I150" i="42"/>
  <c r="I277" i="42"/>
  <c r="I286" i="42"/>
  <c r="I276" i="42"/>
  <c r="I220" i="42"/>
  <c r="I183" i="42"/>
  <c r="I167" i="42"/>
  <c r="I151" i="42"/>
  <c r="I271" i="42"/>
  <c r="I162" i="42"/>
  <c r="I116" i="42"/>
  <c r="I100" i="42"/>
  <c r="I84" i="42"/>
  <c r="I188" i="42"/>
  <c r="I185" i="42"/>
  <c r="I127" i="42"/>
  <c r="I79" i="42"/>
  <c r="I178" i="42"/>
  <c r="I145" i="42"/>
  <c r="I142" i="42"/>
  <c r="I122" i="42"/>
  <c r="I106" i="42"/>
  <c r="I316" i="42"/>
  <c r="I117" i="42"/>
  <c r="I101" i="42"/>
  <c r="I85" i="42"/>
  <c r="I223" i="42"/>
  <c r="I194" i="42"/>
  <c r="I161" i="42"/>
  <c r="I128" i="42"/>
  <c r="I80" i="42"/>
  <c r="I123" i="42"/>
  <c r="I107" i="42"/>
  <c r="I118" i="42"/>
  <c r="I102" i="42"/>
  <c r="I86" i="42"/>
  <c r="I141" i="42"/>
  <c r="I129" i="42"/>
  <c r="I81" i="42"/>
  <c r="I193" i="42"/>
  <c r="I190" i="42"/>
  <c r="I124" i="42"/>
  <c r="I108" i="42"/>
  <c r="I76" i="42"/>
  <c r="I119" i="42"/>
  <c r="I103" i="42"/>
  <c r="I87" i="42"/>
  <c r="I209" i="42"/>
  <c r="I206" i="42"/>
  <c r="I130" i="42"/>
  <c r="I82" i="42"/>
  <c r="I173" i="42"/>
  <c r="I140" i="42"/>
  <c r="I125" i="42"/>
  <c r="I109" i="42"/>
  <c r="I77" i="42"/>
  <c r="I120" i="42"/>
  <c r="I104" i="42"/>
  <c r="I88" i="42"/>
  <c r="I189" i="42"/>
  <c r="I131" i="42"/>
  <c r="I83" i="42"/>
  <c r="I212" i="42"/>
  <c r="I146" i="42"/>
  <c r="I126" i="42"/>
  <c r="I110" i="42"/>
  <c r="I78" i="42"/>
  <c r="I172" i="42"/>
  <c r="I169" i="42"/>
  <c r="I105" i="42"/>
  <c r="I121" i="42"/>
  <c r="I89" i="42"/>
  <c r="H94" i="42"/>
  <c r="H93" i="42"/>
  <c r="H160" i="42"/>
  <c r="H202" i="42"/>
  <c r="H157" i="42"/>
  <c r="H280" i="42"/>
  <c r="H304" i="42"/>
  <c r="H322" i="42"/>
  <c r="H204" i="42"/>
  <c r="H176" i="42"/>
  <c r="H218" i="42"/>
  <c r="H263" i="42"/>
  <c r="H301" i="42"/>
  <c r="H134" i="42"/>
  <c r="H364" i="42"/>
  <c r="H281" i="42"/>
  <c r="H205" i="42"/>
  <c r="H303" i="42"/>
  <c r="H387" i="42"/>
  <c r="H177" i="42"/>
  <c r="H201" i="42"/>
  <c r="H326" i="42"/>
  <c r="H386" i="42"/>
  <c r="H99" i="42"/>
  <c r="H92" i="42"/>
  <c r="H133" i="42"/>
  <c r="H217" i="42"/>
  <c r="H159" i="42"/>
  <c r="H262" i="42"/>
  <c r="H344" i="42"/>
  <c r="I64" i="42"/>
  <c r="I48" i="42"/>
  <c r="I32" i="42"/>
  <c r="I61" i="42"/>
  <c r="I29" i="42"/>
  <c r="I58" i="42"/>
  <c r="I42" i="42"/>
  <c r="I26" i="42"/>
  <c r="I55" i="42"/>
  <c r="I39" i="42"/>
  <c r="I52" i="42"/>
  <c r="I36" i="42"/>
  <c r="I65" i="42"/>
  <c r="I49" i="42"/>
  <c r="I33" i="42"/>
  <c r="I62" i="42"/>
  <c r="I46" i="42"/>
  <c r="I30" i="42"/>
  <c r="I59" i="42"/>
  <c r="I43" i="42"/>
  <c r="I27" i="42"/>
  <c r="I56" i="42"/>
  <c r="I40" i="42"/>
  <c r="I53" i="42"/>
  <c r="I37" i="42"/>
  <c r="I51" i="42"/>
  <c r="I35" i="42"/>
  <c r="I50" i="42"/>
  <c r="I34" i="42"/>
  <c r="I63" i="42"/>
  <c r="I47" i="42"/>
  <c r="I31" i="42"/>
  <c r="I60" i="42"/>
  <c r="I44" i="42"/>
  <c r="I28" i="42"/>
  <c r="I57" i="42"/>
  <c r="I41" i="42"/>
  <c r="I25" i="42"/>
  <c r="I54" i="42"/>
  <c r="I38" i="42"/>
  <c r="I6" i="42"/>
  <c r="I22" i="42"/>
  <c r="I9" i="42"/>
  <c r="I12" i="42"/>
  <c r="I15" i="42"/>
  <c r="I18" i="42"/>
  <c r="I5" i="42"/>
  <c r="I21" i="42"/>
  <c r="I8" i="42"/>
  <c r="I11" i="42"/>
  <c r="I19" i="42"/>
  <c r="I14" i="42"/>
  <c r="I17" i="42"/>
  <c r="I20" i="42"/>
  <c r="I7" i="42"/>
  <c r="I23" i="42"/>
  <c r="I10" i="42"/>
  <c r="I13" i="42"/>
  <c r="I16" i="42"/>
  <c r="N7" i="36"/>
  <c r="I4" i="42" s="1"/>
  <c r="O50" i="35"/>
  <c r="O2" i="34"/>
  <c r="O24" i="36"/>
  <c r="O9" i="36"/>
  <c r="O13" i="36"/>
  <c r="O18" i="36"/>
  <c r="O26" i="36"/>
  <c r="O21" i="36"/>
  <c r="O22" i="36"/>
  <c r="O8" i="36"/>
  <c r="O16" i="36"/>
  <c r="O20" i="36"/>
  <c r="O11" i="36"/>
  <c r="O19" i="36"/>
  <c r="O10" i="36"/>
  <c r="O25" i="36"/>
  <c r="O12" i="36"/>
  <c r="O14" i="36"/>
  <c r="O15" i="36"/>
  <c r="O23" i="36"/>
  <c r="O17" i="36"/>
  <c r="O27" i="36"/>
  <c r="N2" i="35"/>
  <c r="N53" i="36"/>
  <c r="O53" i="36" s="1"/>
  <c r="L53" i="37"/>
  <c r="O38" i="35"/>
  <c r="L32" i="37"/>
  <c r="N32" i="36"/>
  <c r="O32" i="36" s="1"/>
  <c r="N31" i="36"/>
  <c r="O31" i="36" s="1"/>
  <c r="L31" i="37"/>
  <c r="L37" i="37"/>
  <c r="N37" i="36"/>
  <c r="O37" i="36" s="1"/>
  <c r="N35" i="36"/>
  <c r="O35" i="36" s="1"/>
  <c r="L35" i="37"/>
  <c r="L52" i="37"/>
  <c r="N52" i="36"/>
  <c r="O52" i="36" s="1"/>
  <c r="N57" i="36"/>
  <c r="O57" i="36" s="1"/>
  <c r="L57" i="37"/>
  <c r="L55" i="37"/>
  <c r="N55" i="36"/>
  <c r="O55" i="36" s="1"/>
  <c r="L40" i="37"/>
  <c r="N40" i="36"/>
  <c r="O40" i="36" s="1"/>
  <c r="L48" i="37"/>
  <c r="N48" i="36"/>
  <c r="O48" i="36" s="1"/>
  <c r="L56" i="37"/>
  <c r="N56" i="36"/>
  <c r="O56" i="36" s="1"/>
  <c r="N65" i="36"/>
  <c r="O65" i="36" s="1"/>
  <c r="L65" i="37"/>
  <c r="L30" i="37"/>
  <c r="N30" i="36"/>
  <c r="O30" i="36" s="1"/>
  <c r="L44" i="37"/>
  <c r="N44" i="36"/>
  <c r="O44" i="36" s="1"/>
  <c r="L50" i="37"/>
  <c r="N50" i="36"/>
  <c r="L29" i="38"/>
  <c r="N29" i="37"/>
  <c r="O29" i="37" s="1"/>
  <c r="L36" i="37"/>
  <c r="N36" i="36"/>
  <c r="O36" i="36" s="1"/>
  <c r="N39" i="36"/>
  <c r="O39" i="36" s="1"/>
  <c r="L39" i="37"/>
  <c r="N46" i="36"/>
  <c r="O46" i="36" s="1"/>
  <c r="L46" i="37"/>
  <c r="N59" i="36"/>
  <c r="O59" i="36" s="1"/>
  <c r="L59" i="37"/>
  <c r="N54" i="36"/>
  <c r="O54" i="36" s="1"/>
  <c r="L54" i="37"/>
  <c r="N41" i="36"/>
  <c r="O41" i="36" s="1"/>
  <c r="L41" i="37"/>
  <c r="N51" i="36"/>
  <c r="O51" i="36" s="1"/>
  <c r="L51" i="37"/>
  <c r="L64" i="37"/>
  <c r="N64" i="36"/>
  <c r="O64" i="36" s="1"/>
  <c r="L42" i="37"/>
  <c r="N42" i="36"/>
  <c r="O42" i="36" s="1"/>
  <c r="N45" i="36"/>
  <c r="O45" i="36" s="1"/>
  <c r="L45" i="37"/>
  <c r="N34" i="36"/>
  <c r="O34" i="36" s="1"/>
  <c r="L34" i="37"/>
  <c r="L43" i="37"/>
  <c r="N43" i="36"/>
  <c r="O43" i="36" s="1"/>
  <c r="L60" i="37"/>
  <c r="N60" i="36"/>
  <c r="O60" i="36" s="1"/>
  <c r="N33" i="36"/>
  <c r="O33" i="36" s="1"/>
  <c r="L33" i="37"/>
  <c r="L28" i="38"/>
  <c r="N28" i="37"/>
  <c r="O28" i="37" s="1"/>
  <c r="L61" i="37"/>
  <c r="N61" i="36"/>
  <c r="O61" i="36" s="1"/>
  <c r="N47" i="36"/>
  <c r="O47" i="36" s="1"/>
  <c r="L47" i="37"/>
  <c r="N66" i="36"/>
  <c r="O66" i="36" s="1"/>
  <c r="L66" i="37"/>
  <c r="L62" i="37"/>
  <c r="N62" i="36"/>
  <c r="O62" i="36" s="1"/>
  <c r="L49" i="37"/>
  <c r="N49" i="36"/>
  <c r="O49" i="36" s="1"/>
  <c r="N58" i="36"/>
  <c r="O58" i="36" s="1"/>
  <c r="L58" i="37"/>
  <c r="L63" i="37"/>
  <c r="N63" i="36"/>
  <c r="O63" i="36" s="1"/>
  <c r="N38" i="36"/>
  <c r="L38" i="37"/>
  <c r="O79" i="35"/>
  <c r="N219" i="36"/>
  <c r="O219" i="36" s="1"/>
  <c r="L219" i="37"/>
  <c r="N188" i="36"/>
  <c r="O188" i="36" s="1"/>
  <c r="L188" i="37"/>
  <c r="N204" i="36"/>
  <c r="O204" i="36" s="1"/>
  <c r="L204" i="37"/>
  <c r="N241" i="36"/>
  <c r="O241" i="36" s="1"/>
  <c r="L241" i="37"/>
  <c r="N223" i="36"/>
  <c r="O223" i="36" s="1"/>
  <c r="L223" i="37"/>
  <c r="N106" i="36"/>
  <c r="L106" i="37"/>
  <c r="N97" i="36"/>
  <c r="O97" i="36" s="1"/>
  <c r="L97" i="37"/>
  <c r="N265" i="36"/>
  <c r="O265" i="36" s="1"/>
  <c r="L265" i="37"/>
  <c r="N260" i="36"/>
  <c r="O260" i="36" s="1"/>
  <c r="L260" i="37"/>
  <c r="N350" i="36"/>
  <c r="O350" i="36" s="1"/>
  <c r="L350" i="37"/>
  <c r="N239" i="36"/>
  <c r="O239" i="36" s="1"/>
  <c r="L239" i="37"/>
  <c r="N294" i="36"/>
  <c r="O294" i="36" s="1"/>
  <c r="L294" i="37"/>
  <c r="N72" i="36"/>
  <c r="I73" i="42" s="1"/>
  <c r="L72" i="37"/>
  <c r="N331" i="36"/>
  <c r="O331" i="36" s="1"/>
  <c r="L331" i="37"/>
  <c r="N305" i="36"/>
  <c r="O305" i="36" s="1"/>
  <c r="L305" i="37"/>
  <c r="N256" i="36"/>
  <c r="O256" i="36" s="1"/>
  <c r="L256" i="37"/>
  <c r="N325" i="36"/>
  <c r="O325" i="36" s="1"/>
  <c r="L325" i="37"/>
  <c r="N227" i="36"/>
  <c r="O227" i="36" s="1"/>
  <c r="L227" i="37"/>
  <c r="N336" i="36"/>
  <c r="O336" i="36" s="1"/>
  <c r="L336" i="37"/>
  <c r="N175" i="36"/>
  <c r="O175" i="36" s="1"/>
  <c r="L175" i="37"/>
  <c r="N105" i="36"/>
  <c r="O105" i="36" s="1"/>
  <c r="L105" i="37"/>
  <c r="N133" i="36"/>
  <c r="O133" i="36" s="1"/>
  <c r="L133" i="37"/>
  <c r="N141" i="36"/>
  <c r="O141" i="36" s="1"/>
  <c r="L141" i="37"/>
  <c r="N288" i="36"/>
  <c r="O288" i="36" s="1"/>
  <c r="L288" i="37"/>
  <c r="N338" i="36"/>
  <c r="O338" i="36" s="1"/>
  <c r="L338" i="37"/>
  <c r="N76" i="36"/>
  <c r="O76" i="36" s="1"/>
  <c r="L76" i="37"/>
  <c r="N139" i="36"/>
  <c r="O139" i="36" s="1"/>
  <c r="L139" i="37"/>
  <c r="N346" i="36"/>
  <c r="O346" i="36" s="1"/>
  <c r="L346" i="37"/>
  <c r="N218" i="36"/>
  <c r="O218" i="36" s="1"/>
  <c r="L218" i="37"/>
  <c r="N226" i="36"/>
  <c r="O226" i="36" s="1"/>
  <c r="L226" i="37"/>
  <c r="N99" i="36"/>
  <c r="L99" i="37"/>
  <c r="N174" i="36"/>
  <c r="O174" i="36" s="1"/>
  <c r="L174" i="37"/>
  <c r="N268" i="36"/>
  <c r="O268" i="36" s="1"/>
  <c r="L268" i="37"/>
  <c r="N224" i="36"/>
  <c r="O224" i="36" s="1"/>
  <c r="L224" i="37"/>
  <c r="N379" i="36"/>
  <c r="O379" i="36" s="1"/>
  <c r="L379" i="37"/>
  <c r="N383" i="36"/>
  <c r="O383" i="36" s="1"/>
  <c r="L383" i="37"/>
  <c r="N291" i="36"/>
  <c r="O291" i="36" s="1"/>
  <c r="L291" i="37"/>
  <c r="N197" i="36"/>
  <c r="O197" i="36" s="1"/>
  <c r="L197" i="37"/>
  <c r="N85" i="36"/>
  <c r="O85" i="36" s="1"/>
  <c r="L85" i="37"/>
  <c r="N358" i="36"/>
  <c r="O358" i="36" s="1"/>
  <c r="L358" i="37"/>
  <c r="N246" i="36"/>
  <c r="O246" i="36" s="1"/>
  <c r="L246" i="37"/>
  <c r="N302" i="36"/>
  <c r="O302" i="36" s="1"/>
  <c r="L302" i="37"/>
  <c r="N251" i="36"/>
  <c r="O251" i="36" s="1"/>
  <c r="L251" i="37"/>
  <c r="N183" i="36"/>
  <c r="O183" i="36" s="1"/>
  <c r="L183" i="37"/>
  <c r="N107" i="36"/>
  <c r="O107" i="36" s="1"/>
  <c r="L107" i="37"/>
  <c r="N243" i="36"/>
  <c r="O243" i="36" s="1"/>
  <c r="L243" i="37"/>
  <c r="N185" i="36"/>
  <c r="O185" i="36" s="1"/>
  <c r="L185" i="37"/>
  <c r="N369" i="36"/>
  <c r="O369" i="36" s="1"/>
  <c r="L369" i="37"/>
  <c r="N220" i="36"/>
  <c r="O220" i="36" s="1"/>
  <c r="L220" i="37"/>
  <c r="N376" i="36"/>
  <c r="O376" i="36" s="1"/>
  <c r="L376" i="37"/>
  <c r="N156" i="36"/>
  <c r="O156" i="36" s="1"/>
  <c r="L156" i="37"/>
  <c r="N240" i="36"/>
  <c r="O240" i="36" s="1"/>
  <c r="L240" i="37"/>
  <c r="N381" i="36"/>
  <c r="O381" i="36" s="1"/>
  <c r="L381" i="37"/>
  <c r="N354" i="36"/>
  <c r="O354" i="36" s="1"/>
  <c r="L354" i="37"/>
  <c r="N286" i="36"/>
  <c r="O286" i="36" s="1"/>
  <c r="L286" i="37"/>
  <c r="N365" i="36"/>
  <c r="O365" i="36" s="1"/>
  <c r="L365" i="37"/>
  <c r="N131" i="36"/>
  <c r="O131" i="36" s="1"/>
  <c r="L131" i="37"/>
  <c r="N371" i="36"/>
  <c r="O371" i="36" s="1"/>
  <c r="L371" i="37"/>
  <c r="N178" i="36"/>
  <c r="O178" i="36" s="1"/>
  <c r="L178" i="37"/>
  <c r="N258" i="36"/>
  <c r="O258" i="36" s="1"/>
  <c r="L258" i="37"/>
  <c r="N252" i="36"/>
  <c r="O252" i="36" s="1"/>
  <c r="L252" i="37"/>
  <c r="N82" i="36"/>
  <c r="O82" i="36" s="1"/>
  <c r="L82" i="37"/>
  <c r="N231" i="36"/>
  <c r="O231" i="36" s="1"/>
  <c r="L231" i="37"/>
  <c r="N168" i="36"/>
  <c r="O168" i="36" s="1"/>
  <c r="L168" i="37"/>
  <c r="N103" i="36"/>
  <c r="O103" i="36" s="1"/>
  <c r="L103" i="37"/>
  <c r="N102" i="36"/>
  <c r="O102" i="36" s="1"/>
  <c r="L102" i="37"/>
  <c r="N311" i="36"/>
  <c r="O311" i="36" s="1"/>
  <c r="L311" i="37"/>
  <c r="N170" i="36"/>
  <c r="O170" i="36" s="1"/>
  <c r="L170" i="37"/>
  <c r="N120" i="36"/>
  <c r="O120" i="36" s="1"/>
  <c r="L120" i="37"/>
  <c r="N357" i="36"/>
  <c r="O357" i="36" s="1"/>
  <c r="L357" i="37"/>
  <c r="N181" i="36"/>
  <c r="O181" i="36" s="1"/>
  <c r="L181" i="37"/>
  <c r="N230" i="36"/>
  <c r="O230" i="36" s="1"/>
  <c r="L230" i="37"/>
  <c r="N233" i="36"/>
  <c r="O233" i="36" s="1"/>
  <c r="L233" i="37"/>
  <c r="N100" i="36"/>
  <c r="O100" i="36" s="1"/>
  <c r="L100" i="37"/>
  <c r="N298" i="36"/>
  <c r="O298" i="36" s="1"/>
  <c r="L298" i="37"/>
  <c r="N352" i="36"/>
  <c r="O352" i="36" s="1"/>
  <c r="L352" i="37"/>
  <c r="N277" i="36"/>
  <c r="O277" i="36" s="1"/>
  <c r="L277" i="37"/>
  <c r="N367" i="36"/>
  <c r="O367" i="36" s="1"/>
  <c r="L367" i="37"/>
  <c r="N146" i="36"/>
  <c r="O146" i="36" s="1"/>
  <c r="L146" i="37"/>
  <c r="N348" i="36"/>
  <c r="O348" i="36" s="1"/>
  <c r="L348" i="37"/>
  <c r="N192" i="36"/>
  <c r="O192" i="36" s="1"/>
  <c r="L192" i="37"/>
  <c r="N270" i="36"/>
  <c r="O270" i="36" s="1"/>
  <c r="L270" i="37"/>
  <c r="N343" i="36"/>
  <c r="O343" i="36" s="1"/>
  <c r="L343" i="37"/>
  <c r="N93" i="36"/>
  <c r="O93" i="36" s="1"/>
  <c r="L93" i="37"/>
  <c r="N164" i="36"/>
  <c r="O164" i="36" s="1"/>
  <c r="L164" i="37"/>
  <c r="N191" i="36"/>
  <c r="O191" i="36" s="1"/>
  <c r="L191" i="37"/>
  <c r="N299" i="36"/>
  <c r="O299" i="36" s="1"/>
  <c r="L299" i="37"/>
  <c r="N186" i="36"/>
  <c r="O186" i="36" s="1"/>
  <c r="L186" i="37"/>
  <c r="N337" i="36"/>
  <c r="O337" i="36" s="1"/>
  <c r="L337" i="37"/>
  <c r="N160" i="36"/>
  <c r="O160" i="36" s="1"/>
  <c r="L160" i="37"/>
  <c r="N340" i="36"/>
  <c r="O340" i="36" s="1"/>
  <c r="L340" i="37"/>
  <c r="N173" i="36"/>
  <c r="O173" i="36" s="1"/>
  <c r="L173" i="37"/>
  <c r="N205" i="36"/>
  <c r="O205" i="36" s="1"/>
  <c r="L205" i="37"/>
  <c r="N189" i="36"/>
  <c r="O189" i="36" s="1"/>
  <c r="L189" i="37"/>
  <c r="N244" i="36"/>
  <c r="O244" i="36" s="1"/>
  <c r="L244" i="37"/>
  <c r="N209" i="36"/>
  <c r="O209" i="36" s="1"/>
  <c r="L209" i="37"/>
  <c r="N151" i="36"/>
  <c r="O151" i="36" s="1"/>
  <c r="L151" i="37"/>
  <c r="N89" i="36"/>
  <c r="O89" i="36" s="1"/>
  <c r="L89" i="37"/>
  <c r="N310" i="36"/>
  <c r="O310" i="36" s="1"/>
  <c r="L310" i="37"/>
  <c r="N212" i="36"/>
  <c r="O212" i="36" s="1"/>
  <c r="L212" i="37"/>
  <c r="N169" i="36"/>
  <c r="O169" i="36" s="1"/>
  <c r="L169" i="37"/>
  <c r="N287" i="36"/>
  <c r="O287" i="36" s="1"/>
  <c r="L287" i="37"/>
  <c r="N69" i="36"/>
  <c r="I70" i="42" s="1"/>
  <c r="L69" i="37"/>
  <c r="N345" i="36"/>
  <c r="O345" i="36" s="1"/>
  <c r="L345" i="37"/>
  <c r="N281" i="36"/>
  <c r="O281" i="36" s="1"/>
  <c r="L281" i="37"/>
  <c r="N86" i="36"/>
  <c r="O86" i="36" s="1"/>
  <c r="L86" i="37"/>
  <c r="N341" i="36"/>
  <c r="O341" i="36" s="1"/>
  <c r="L341" i="37"/>
  <c r="N213" i="36"/>
  <c r="O213" i="36" s="1"/>
  <c r="L213" i="37"/>
  <c r="N157" i="36"/>
  <c r="O157" i="36" s="1"/>
  <c r="L157" i="37"/>
  <c r="N360" i="36"/>
  <c r="O360" i="36" s="1"/>
  <c r="L360" i="37"/>
  <c r="N152" i="36"/>
  <c r="O152" i="36" s="1"/>
  <c r="L152" i="37"/>
  <c r="N377" i="36"/>
  <c r="O377" i="36" s="1"/>
  <c r="L377" i="37"/>
  <c r="N330" i="36"/>
  <c r="O330" i="36" s="1"/>
  <c r="L330" i="37"/>
  <c r="N316" i="36"/>
  <c r="O316" i="36" s="1"/>
  <c r="L316" i="37"/>
  <c r="N385" i="36"/>
  <c r="O385" i="36" s="1"/>
  <c r="L385" i="37"/>
  <c r="N210" i="36"/>
  <c r="O210" i="36" s="1"/>
  <c r="L210" i="37"/>
  <c r="N137" i="36"/>
  <c r="O137" i="36" s="1"/>
  <c r="L137" i="37"/>
  <c r="N214" i="36"/>
  <c r="O214" i="36" s="1"/>
  <c r="L214" i="37"/>
  <c r="N333" i="36"/>
  <c r="O333" i="36" s="1"/>
  <c r="L333" i="37"/>
  <c r="N280" i="36"/>
  <c r="O280" i="36" s="1"/>
  <c r="L280" i="37"/>
  <c r="N293" i="36"/>
  <c r="O293" i="36" s="1"/>
  <c r="L293" i="37"/>
  <c r="N180" i="36"/>
  <c r="O180" i="36" s="1"/>
  <c r="L180" i="37"/>
  <c r="N245" i="36"/>
  <c r="O245" i="36" s="1"/>
  <c r="L245" i="37"/>
  <c r="N370" i="36"/>
  <c r="O370" i="36" s="1"/>
  <c r="L370" i="37"/>
  <c r="N140" i="36"/>
  <c r="O140" i="36" s="1"/>
  <c r="L140" i="37"/>
  <c r="N91" i="36"/>
  <c r="O91" i="36" s="1"/>
  <c r="L91" i="37"/>
  <c r="N182" i="36"/>
  <c r="O182" i="36" s="1"/>
  <c r="L182" i="37"/>
  <c r="N96" i="36"/>
  <c r="O96" i="36" s="1"/>
  <c r="L96" i="37"/>
  <c r="N70" i="36"/>
  <c r="O70" i="36" s="1"/>
  <c r="L70" i="37"/>
  <c r="N80" i="36"/>
  <c r="O80" i="36" s="1"/>
  <c r="L80" i="37"/>
  <c r="N382" i="36"/>
  <c r="O382" i="36" s="1"/>
  <c r="L382" i="37"/>
  <c r="N92" i="36"/>
  <c r="O92" i="36" s="1"/>
  <c r="L92" i="37"/>
  <c r="N187" i="36"/>
  <c r="O187" i="36" s="1"/>
  <c r="L187" i="37"/>
  <c r="N229" i="36"/>
  <c r="O229" i="36" s="1"/>
  <c r="L229" i="37"/>
  <c r="N78" i="36"/>
  <c r="O78" i="36" s="1"/>
  <c r="L78" i="37"/>
  <c r="N275" i="36"/>
  <c r="O275" i="36" s="1"/>
  <c r="L275" i="37"/>
  <c r="N225" i="36"/>
  <c r="O225" i="36" s="1"/>
  <c r="L225" i="37"/>
  <c r="N329" i="36"/>
  <c r="O329" i="36" s="1"/>
  <c r="L329" i="37"/>
  <c r="N71" i="36"/>
  <c r="O71" i="36" s="1"/>
  <c r="L71" i="37"/>
  <c r="N158" i="36"/>
  <c r="O158" i="36" s="1"/>
  <c r="L158" i="37"/>
  <c r="N166" i="36"/>
  <c r="O166" i="36" s="1"/>
  <c r="L166" i="37"/>
  <c r="N119" i="36"/>
  <c r="O119" i="36" s="1"/>
  <c r="L119" i="37"/>
  <c r="N296" i="36"/>
  <c r="O296" i="36" s="1"/>
  <c r="L296" i="37"/>
  <c r="N272" i="36"/>
  <c r="O272" i="36" s="1"/>
  <c r="L272" i="37"/>
  <c r="N154" i="36"/>
  <c r="O154" i="36" s="1"/>
  <c r="L154" i="37"/>
  <c r="N297" i="36"/>
  <c r="O297" i="36" s="1"/>
  <c r="L297" i="37"/>
  <c r="N248" i="36"/>
  <c r="O248" i="36" s="1"/>
  <c r="L248" i="37"/>
  <c r="N198" i="36"/>
  <c r="O198" i="36" s="1"/>
  <c r="L198" i="37"/>
  <c r="N115" i="36"/>
  <c r="O115" i="36" s="1"/>
  <c r="L115" i="37"/>
  <c r="N149" i="36"/>
  <c r="O149" i="36" s="1"/>
  <c r="L149" i="37"/>
  <c r="N261" i="36"/>
  <c r="O261" i="36" s="1"/>
  <c r="L261" i="37"/>
  <c r="N332" i="36"/>
  <c r="O332" i="36" s="1"/>
  <c r="L332" i="37"/>
  <c r="N73" i="36"/>
  <c r="O73" i="36" s="1"/>
  <c r="L73" i="37"/>
  <c r="N362" i="36"/>
  <c r="O362" i="36" s="1"/>
  <c r="L362" i="37"/>
  <c r="N88" i="36"/>
  <c r="O88" i="36" s="1"/>
  <c r="L88" i="37"/>
  <c r="N232" i="36"/>
  <c r="O232" i="36" s="1"/>
  <c r="L232" i="37"/>
  <c r="N363" i="36"/>
  <c r="O363" i="36" s="1"/>
  <c r="L363" i="37"/>
  <c r="N259" i="36"/>
  <c r="O259" i="36" s="1"/>
  <c r="L259" i="37"/>
  <c r="N221" i="36"/>
  <c r="O221" i="36" s="1"/>
  <c r="L221" i="37"/>
  <c r="N285" i="36"/>
  <c r="O285" i="36" s="1"/>
  <c r="L285" i="37"/>
  <c r="N172" i="36"/>
  <c r="O172" i="36" s="1"/>
  <c r="L172" i="37"/>
  <c r="N194" i="36"/>
  <c r="O194" i="36" s="1"/>
  <c r="L194" i="37"/>
  <c r="N247" i="36"/>
  <c r="O247" i="36" s="1"/>
  <c r="L247" i="37"/>
  <c r="N308" i="36"/>
  <c r="O308" i="36" s="1"/>
  <c r="L308" i="37"/>
  <c r="N327" i="36"/>
  <c r="O327" i="36" s="1"/>
  <c r="L327" i="37"/>
  <c r="N134" i="36"/>
  <c r="O134" i="36" s="1"/>
  <c r="L134" i="37"/>
  <c r="N328" i="36"/>
  <c r="O328" i="36" s="1"/>
  <c r="L328" i="37"/>
  <c r="N121" i="36"/>
  <c r="O121" i="36" s="1"/>
  <c r="L121" i="37"/>
  <c r="N110" i="36"/>
  <c r="O110" i="36" s="1"/>
  <c r="L110" i="37"/>
  <c r="N368" i="36"/>
  <c r="O368" i="36" s="1"/>
  <c r="L368" i="37"/>
  <c r="N267" i="36"/>
  <c r="O267" i="36" s="1"/>
  <c r="L267" i="37"/>
  <c r="N108" i="36"/>
  <c r="O108" i="36" s="1"/>
  <c r="L108" i="37"/>
  <c r="N366" i="36"/>
  <c r="O366" i="36" s="1"/>
  <c r="L366" i="37"/>
  <c r="N193" i="36"/>
  <c r="O193" i="36" s="1"/>
  <c r="L193" i="37"/>
  <c r="N250" i="36"/>
  <c r="O250" i="36" s="1"/>
  <c r="L250" i="37"/>
  <c r="N125" i="36"/>
  <c r="O125" i="36" s="1"/>
  <c r="L125" i="37"/>
  <c r="N163" i="36"/>
  <c r="O163" i="36" s="1"/>
  <c r="L163" i="37"/>
  <c r="N326" i="36"/>
  <c r="O326" i="36" s="1"/>
  <c r="L326" i="37"/>
  <c r="N171" i="36"/>
  <c r="O171" i="36" s="1"/>
  <c r="L171" i="37"/>
  <c r="N177" i="36"/>
  <c r="O177" i="36" s="1"/>
  <c r="L177" i="37"/>
  <c r="N79" i="36"/>
  <c r="I95" i="42" s="1"/>
  <c r="L79" i="37"/>
  <c r="N235" i="36"/>
  <c r="O235" i="36" s="1"/>
  <c r="L235" i="37"/>
  <c r="N339" i="36"/>
  <c r="O339" i="36" s="1"/>
  <c r="L339" i="37"/>
  <c r="N324" i="36"/>
  <c r="O324" i="36" s="1"/>
  <c r="L324" i="37"/>
  <c r="N98" i="36"/>
  <c r="O98" i="36" s="1"/>
  <c r="L98" i="37"/>
  <c r="N75" i="36"/>
  <c r="O75" i="36" s="1"/>
  <c r="L75" i="37"/>
  <c r="N254" i="36"/>
  <c r="O254" i="36" s="1"/>
  <c r="L254" i="37"/>
  <c r="N150" i="36"/>
  <c r="O150" i="36" s="1"/>
  <c r="L150" i="37"/>
  <c r="N284" i="36"/>
  <c r="O284" i="36" s="1"/>
  <c r="L284" i="37"/>
  <c r="N114" i="36"/>
  <c r="O114" i="36" s="1"/>
  <c r="L114" i="37"/>
  <c r="N135" i="36"/>
  <c r="O135" i="36" s="1"/>
  <c r="L135" i="37"/>
  <c r="N269" i="36"/>
  <c r="O269" i="36" s="1"/>
  <c r="L269" i="37"/>
  <c r="N349" i="36"/>
  <c r="O349" i="36" s="1"/>
  <c r="L349" i="37"/>
  <c r="N228" i="36"/>
  <c r="O228" i="36" s="1"/>
  <c r="L228" i="37"/>
  <c r="N94" i="36"/>
  <c r="O94" i="36" s="1"/>
  <c r="L94" i="37"/>
  <c r="N124" i="36"/>
  <c r="I260" i="42" s="1"/>
  <c r="L124" i="37"/>
  <c r="N262" i="36"/>
  <c r="O262" i="36" s="1"/>
  <c r="L262" i="37"/>
  <c r="N118" i="36"/>
  <c r="O118" i="36" s="1"/>
  <c r="L118" i="37"/>
  <c r="N81" i="36"/>
  <c r="O81" i="36" s="1"/>
  <c r="L81" i="37"/>
  <c r="N264" i="36"/>
  <c r="O264" i="36" s="1"/>
  <c r="L264" i="37"/>
  <c r="N315" i="36"/>
  <c r="O315" i="36" s="1"/>
  <c r="L315" i="37"/>
  <c r="N74" i="36"/>
  <c r="O74" i="36" s="1"/>
  <c r="L74" i="37"/>
  <c r="N334" i="36"/>
  <c r="O334" i="36" s="1"/>
  <c r="L334" i="37"/>
  <c r="N87" i="36"/>
  <c r="O87" i="36" s="1"/>
  <c r="L87" i="37"/>
  <c r="N196" i="36"/>
  <c r="O196" i="36" s="1"/>
  <c r="L196" i="37"/>
  <c r="N322" i="36"/>
  <c r="O322" i="36" s="1"/>
  <c r="L322" i="37"/>
  <c r="N300" i="36"/>
  <c r="O300" i="36" s="1"/>
  <c r="L300" i="37"/>
  <c r="N77" i="36"/>
  <c r="O77" i="36" s="1"/>
  <c r="L77" i="37"/>
  <c r="N201" i="36"/>
  <c r="O201" i="36" s="1"/>
  <c r="L201" i="37"/>
  <c r="N104" i="36"/>
  <c r="O104" i="36" s="1"/>
  <c r="L104" i="37"/>
  <c r="N257" i="36"/>
  <c r="O257" i="36" s="1"/>
  <c r="L257" i="37"/>
  <c r="N138" i="36"/>
  <c r="O138" i="36" s="1"/>
  <c r="L138" i="37"/>
  <c r="N292" i="36"/>
  <c r="O292" i="36" s="1"/>
  <c r="L292" i="37"/>
  <c r="N101" i="36"/>
  <c r="O101" i="36" s="1"/>
  <c r="L101" i="37"/>
  <c r="N351" i="36"/>
  <c r="O351" i="36" s="1"/>
  <c r="L351" i="37"/>
  <c r="N113" i="36"/>
  <c r="O113" i="36" s="1"/>
  <c r="L113" i="37"/>
  <c r="N216" i="36"/>
  <c r="O216" i="36" s="1"/>
  <c r="L216" i="37"/>
  <c r="N162" i="36"/>
  <c r="O162" i="36" s="1"/>
  <c r="L162" i="37"/>
  <c r="N109" i="36"/>
  <c r="O109" i="36" s="1"/>
  <c r="L109" i="37"/>
  <c r="N130" i="36"/>
  <c r="O130" i="36" s="1"/>
  <c r="L130" i="37"/>
  <c r="N242" i="36"/>
  <c r="O242" i="36" s="1"/>
  <c r="L242" i="37"/>
  <c r="N353" i="36"/>
  <c r="O353" i="36" s="1"/>
  <c r="L353" i="37"/>
  <c r="N321" i="36"/>
  <c r="O321" i="36" s="1"/>
  <c r="L321" i="37"/>
  <c r="N211" i="36"/>
  <c r="O211" i="36" s="1"/>
  <c r="L211" i="37"/>
  <c r="N206" i="36"/>
  <c r="O206" i="36" s="1"/>
  <c r="L206" i="37"/>
  <c r="N387" i="36"/>
  <c r="O387" i="36" s="1"/>
  <c r="L387" i="37"/>
  <c r="N90" i="36"/>
  <c r="O90" i="36" s="1"/>
  <c r="L90" i="37"/>
  <c r="N184" i="36"/>
  <c r="O184" i="36" s="1"/>
  <c r="L184" i="37"/>
  <c r="N307" i="36"/>
  <c r="O307" i="36" s="1"/>
  <c r="L307" i="37"/>
  <c r="N290" i="36"/>
  <c r="O290" i="36" s="1"/>
  <c r="L290" i="37"/>
  <c r="N289" i="36"/>
  <c r="O289" i="36" s="1"/>
  <c r="L289" i="37"/>
  <c r="N266" i="36"/>
  <c r="O266" i="36" s="1"/>
  <c r="L266" i="37"/>
  <c r="N84" i="36"/>
  <c r="O84" i="36" s="1"/>
  <c r="L84" i="37"/>
  <c r="N303" i="36"/>
  <c r="O303" i="36" s="1"/>
  <c r="L303" i="37"/>
  <c r="N273" i="36"/>
  <c r="O273" i="36" s="1"/>
  <c r="L273" i="37"/>
  <c r="N335" i="36"/>
  <c r="O335" i="36" s="1"/>
  <c r="L335" i="37"/>
  <c r="N378" i="36"/>
  <c r="O378" i="36" s="1"/>
  <c r="L378" i="37"/>
  <c r="N274" i="36"/>
  <c r="O274" i="36" s="1"/>
  <c r="L274" i="37"/>
  <c r="N208" i="36"/>
  <c r="O208" i="36" s="1"/>
  <c r="L208" i="37"/>
  <c r="N276" i="36"/>
  <c r="O276" i="36" s="1"/>
  <c r="L276" i="37"/>
  <c r="N179" i="36"/>
  <c r="O179" i="36" s="1"/>
  <c r="L179" i="37"/>
  <c r="N317" i="36"/>
  <c r="O317" i="36" s="1"/>
  <c r="L317" i="37"/>
  <c r="N123" i="36"/>
  <c r="O123" i="36" s="1"/>
  <c r="L123" i="37"/>
  <c r="N155" i="36"/>
  <c r="O155" i="36" s="1"/>
  <c r="L155" i="37"/>
  <c r="N203" i="36"/>
  <c r="O203" i="36" s="1"/>
  <c r="L203" i="37"/>
  <c r="N200" i="36"/>
  <c r="O200" i="36" s="1"/>
  <c r="L200" i="37"/>
  <c r="N143" i="36"/>
  <c r="O143" i="36" s="1"/>
  <c r="L143" i="37"/>
  <c r="N375" i="36"/>
  <c r="O375" i="36" s="1"/>
  <c r="L375" i="37"/>
  <c r="N161" i="36"/>
  <c r="O161" i="36" s="1"/>
  <c r="L161" i="37"/>
  <c r="N356" i="36"/>
  <c r="O356" i="36" s="1"/>
  <c r="L356" i="37"/>
  <c r="N147" i="36"/>
  <c r="O147" i="36" s="1"/>
  <c r="L147" i="37"/>
  <c r="N319" i="36"/>
  <c r="O319" i="36" s="1"/>
  <c r="L319" i="37"/>
  <c r="N301" i="36"/>
  <c r="O301" i="36" s="1"/>
  <c r="L301" i="37"/>
  <c r="N217" i="36"/>
  <c r="O217" i="36" s="1"/>
  <c r="L217" i="37"/>
  <c r="N344" i="36"/>
  <c r="O344" i="36" s="1"/>
  <c r="L344" i="37"/>
  <c r="N234" i="36"/>
  <c r="O234" i="36" s="1"/>
  <c r="L234" i="37"/>
  <c r="N142" i="36"/>
  <c r="O142" i="36" s="1"/>
  <c r="L142" i="37"/>
  <c r="N304" i="36"/>
  <c r="O304" i="36" s="1"/>
  <c r="L304" i="37"/>
  <c r="N167" i="36"/>
  <c r="O167" i="36" s="1"/>
  <c r="L167" i="37"/>
  <c r="N117" i="36"/>
  <c r="O117" i="36" s="1"/>
  <c r="L117" i="37"/>
  <c r="N309" i="36"/>
  <c r="O309" i="36" s="1"/>
  <c r="L309" i="37"/>
  <c r="N355" i="36"/>
  <c r="O355" i="36" s="1"/>
  <c r="L355" i="37"/>
  <c r="N222" i="36"/>
  <c r="O222" i="36" s="1"/>
  <c r="L222" i="37"/>
  <c r="N207" i="36"/>
  <c r="O207" i="36" s="1"/>
  <c r="L207" i="37"/>
  <c r="N361" i="36"/>
  <c r="O361" i="36" s="1"/>
  <c r="L361" i="37"/>
  <c r="N318" i="36"/>
  <c r="O318" i="36" s="1"/>
  <c r="L318" i="37"/>
  <c r="N313" i="36"/>
  <c r="O313" i="36" s="1"/>
  <c r="L313" i="37"/>
  <c r="N202" i="36"/>
  <c r="O202" i="36" s="1"/>
  <c r="L202" i="37"/>
  <c r="N282" i="36"/>
  <c r="O282" i="36" s="1"/>
  <c r="L282" i="37"/>
  <c r="N116" i="36"/>
  <c r="O116" i="36" s="1"/>
  <c r="L116" i="37"/>
  <c r="N136" i="36"/>
  <c r="O136" i="36" s="1"/>
  <c r="L136" i="37"/>
  <c r="N144" i="36"/>
  <c r="O144" i="36" s="1"/>
  <c r="L144" i="37"/>
  <c r="N145" i="36"/>
  <c r="O145" i="36" s="1"/>
  <c r="L145" i="37"/>
  <c r="N127" i="36"/>
  <c r="O127" i="36" s="1"/>
  <c r="L127" i="37"/>
  <c r="N159" i="36"/>
  <c r="O159" i="36" s="1"/>
  <c r="L159" i="37"/>
  <c r="N384" i="36"/>
  <c r="O384" i="36" s="1"/>
  <c r="L384" i="37"/>
  <c r="N165" i="36"/>
  <c r="O165" i="36" s="1"/>
  <c r="L165" i="37"/>
  <c r="N283" i="36"/>
  <c r="O283" i="36" s="1"/>
  <c r="L283" i="37"/>
  <c r="N253" i="36"/>
  <c r="O253" i="36" s="1"/>
  <c r="L253" i="37"/>
  <c r="N112" i="36"/>
  <c r="O112" i="36" s="1"/>
  <c r="L112" i="37"/>
  <c r="N314" i="36"/>
  <c r="O314" i="36" s="1"/>
  <c r="L314" i="37"/>
  <c r="N236" i="36"/>
  <c r="O236" i="36" s="1"/>
  <c r="L236" i="37"/>
  <c r="N386" i="36"/>
  <c r="O386" i="36" s="1"/>
  <c r="L386" i="37"/>
  <c r="N380" i="36"/>
  <c r="O380" i="36" s="1"/>
  <c r="L380" i="37"/>
  <c r="N263" i="36"/>
  <c r="O263" i="36" s="1"/>
  <c r="L263" i="37"/>
  <c r="N342" i="36"/>
  <c r="O342" i="36" s="1"/>
  <c r="L342" i="37"/>
  <c r="N359" i="36"/>
  <c r="O359" i="36" s="1"/>
  <c r="L359" i="37"/>
  <c r="N271" i="36"/>
  <c r="O271" i="36" s="1"/>
  <c r="L271" i="37"/>
  <c r="N249" i="36"/>
  <c r="O249" i="36" s="1"/>
  <c r="L249" i="37"/>
  <c r="N312" i="36"/>
  <c r="O312" i="36" s="1"/>
  <c r="L312" i="37"/>
  <c r="N215" i="36"/>
  <c r="O215" i="36" s="1"/>
  <c r="L215" i="37"/>
  <c r="N148" i="36"/>
  <c r="L148" i="37"/>
  <c r="N195" i="36"/>
  <c r="O195" i="36" s="1"/>
  <c r="L195" i="37"/>
  <c r="N128" i="36"/>
  <c r="O128" i="36" s="1"/>
  <c r="L128" i="37"/>
  <c r="N95" i="36"/>
  <c r="O95" i="36" s="1"/>
  <c r="L95" i="37"/>
  <c r="N372" i="36"/>
  <c r="O372" i="36" s="1"/>
  <c r="L372" i="37"/>
  <c r="N176" i="36"/>
  <c r="O176" i="36" s="1"/>
  <c r="L176" i="37"/>
  <c r="N129" i="36"/>
  <c r="O129" i="36" s="1"/>
  <c r="L129" i="37"/>
  <c r="N132" i="36"/>
  <c r="O132" i="36" s="1"/>
  <c r="L132" i="37"/>
  <c r="N255" i="36"/>
  <c r="O255" i="36" s="1"/>
  <c r="L255" i="37"/>
  <c r="N153" i="36"/>
  <c r="O153" i="36" s="1"/>
  <c r="L153" i="37"/>
  <c r="N83" i="36"/>
  <c r="O83" i="36" s="1"/>
  <c r="L83" i="37"/>
  <c r="N373" i="36"/>
  <c r="O373" i="36" s="1"/>
  <c r="L373" i="37"/>
  <c r="N190" i="36"/>
  <c r="O190" i="36" s="1"/>
  <c r="L190" i="37"/>
  <c r="N111" i="36"/>
  <c r="O111" i="36" s="1"/>
  <c r="L111" i="37"/>
  <c r="N126" i="36"/>
  <c r="O126" i="36" s="1"/>
  <c r="L126" i="37"/>
  <c r="N306" i="36"/>
  <c r="O306" i="36" s="1"/>
  <c r="L306" i="37"/>
  <c r="N320" i="36"/>
  <c r="O320" i="36" s="1"/>
  <c r="L320" i="37"/>
  <c r="N295" i="36"/>
  <c r="O295" i="36" s="1"/>
  <c r="L295" i="37"/>
  <c r="N122" i="36"/>
  <c r="O122" i="36" s="1"/>
  <c r="L122" i="37"/>
  <c r="N374" i="36"/>
  <c r="O374" i="36" s="1"/>
  <c r="L374" i="37"/>
  <c r="N199" i="36"/>
  <c r="O199" i="36" s="1"/>
  <c r="L199" i="37"/>
  <c r="N238" i="36"/>
  <c r="O238" i="36" s="1"/>
  <c r="L238" i="37"/>
  <c r="N279" i="36"/>
  <c r="O279" i="36" s="1"/>
  <c r="L279" i="37"/>
  <c r="N237" i="36"/>
  <c r="O237" i="36" s="1"/>
  <c r="L237" i="37"/>
  <c r="N278" i="36"/>
  <c r="O278" i="36" s="1"/>
  <c r="L278" i="37"/>
  <c r="N347" i="36"/>
  <c r="O347" i="36" s="1"/>
  <c r="L347" i="37"/>
  <c r="N364" i="36"/>
  <c r="O364" i="36" s="1"/>
  <c r="L364" i="37"/>
  <c r="N323" i="36"/>
  <c r="O323" i="36" s="1"/>
  <c r="L323" i="37"/>
  <c r="O124" i="35"/>
  <c r="O3" i="34"/>
  <c r="O69" i="35"/>
  <c r="L23" i="37"/>
  <c r="N23" i="37" s="1"/>
  <c r="L22" i="37"/>
  <c r="N22" i="37" s="1"/>
  <c r="L24" i="37"/>
  <c r="N24" i="37" s="1"/>
  <c r="L25" i="37"/>
  <c r="N25" i="37" s="1"/>
  <c r="L19" i="37"/>
  <c r="N19" i="37" s="1"/>
  <c r="L20" i="37"/>
  <c r="N20" i="37" s="1"/>
  <c r="L26" i="37"/>
  <c r="N26" i="37" s="1"/>
  <c r="L27" i="37"/>
  <c r="N27" i="37" s="1"/>
  <c r="L21" i="37"/>
  <c r="N21" i="37" s="1"/>
  <c r="O4" i="33"/>
  <c r="M4" i="36"/>
  <c r="M7" i="37"/>
  <c r="M2" i="37" s="1"/>
  <c r="L9" i="37"/>
  <c r="N9" i="37" s="1"/>
  <c r="L18" i="37"/>
  <c r="N18" i="37" s="1"/>
  <c r="L15" i="37"/>
  <c r="N15" i="37" s="1"/>
  <c r="L13" i="37"/>
  <c r="N13" i="37" s="1"/>
  <c r="L12" i="37"/>
  <c r="N12" i="37" s="1"/>
  <c r="L8" i="37"/>
  <c r="N8" i="37" s="1"/>
  <c r="L11" i="37"/>
  <c r="N11" i="37" s="1"/>
  <c r="L14" i="37"/>
  <c r="N14" i="37" s="1"/>
  <c r="L16" i="37"/>
  <c r="N16" i="37" s="1"/>
  <c r="L17" i="37"/>
  <c r="N17" i="37" s="1"/>
  <c r="L10" i="37"/>
  <c r="N10" i="37" s="1"/>
  <c r="L7" i="37"/>
  <c r="O7" i="35"/>
  <c r="H199" i="42" l="1"/>
  <c r="N3" i="35"/>
  <c r="N4" i="35" s="1"/>
  <c r="BX71" i="25"/>
  <c r="BX41" i="25"/>
  <c r="BX40" i="25"/>
  <c r="BJ41" i="25"/>
  <c r="BX74" i="25"/>
  <c r="BX26" i="25"/>
  <c r="BX59" i="25"/>
  <c r="BX54" i="25"/>
  <c r="BX32" i="25"/>
  <c r="BX86" i="25"/>
  <c r="BX22" i="25"/>
  <c r="BX57" i="25"/>
  <c r="BX36" i="25"/>
  <c r="BX75" i="25"/>
  <c r="BX77" i="25"/>
  <c r="BX23" i="25"/>
  <c r="BX30" i="25"/>
  <c r="BX29" i="25"/>
  <c r="BX52" i="25"/>
  <c r="BX89" i="25"/>
  <c r="BX34" i="25"/>
  <c r="BX13" i="25"/>
  <c r="BX56" i="25"/>
  <c r="BX25" i="25"/>
  <c r="BX61" i="25"/>
  <c r="BX53" i="25"/>
  <c r="BX60" i="25"/>
  <c r="BX31" i="25"/>
  <c r="BX78" i="25"/>
  <c r="BX72" i="25"/>
  <c r="BX12" i="25"/>
  <c r="BX76" i="25"/>
  <c r="BX21" i="25"/>
  <c r="BX79" i="25"/>
  <c r="BX80" i="25"/>
  <c r="BX55" i="25"/>
  <c r="BX35" i="25"/>
  <c r="BX87" i="25"/>
  <c r="BX20" i="25"/>
  <c r="BX58" i="25"/>
  <c r="BX11" i="25"/>
  <c r="BX73" i="25"/>
  <c r="BX19" i="25"/>
  <c r="BX24" i="25"/>
  <c r="BX88" i="25"/>
  <c r="BX42" i="25"/>
  <c r="BX18" i="25"/>
  <c r="H342" i="42"/>
  <c r="H363" i="42"/>
  <c r="O106" i="36"/>
  <c r="O27" i="37"/>
  <c r="O148" i="36"/>
  <c r="BY102" i="25"/>
  <c r="BY98" i="25"/>
  <c r="BY94" i="25"/>
  <c r="BY90" i="25"/>
  <c r="BY103" i="25"/>
  <c r="BY101" i="25"/>
  <c r="BY97" i="25"/>
  <c r="BY93" i="25"/>
  <c r="BY92" i="25"/>
  <c r="BY100" i="25"/>
  <c r="BY91" i="25"/>
  <c r="BY95" i="25"/>
  <c r="BY99" i="25"/>
  <c r="BY96" i="25"/>
  <c r="BY86" i="25"/>
  <c r="BY82" i="25"/>
  <c r="BY78" i="25"/>
  <c r="BY74" i="25"/>
  <c r="BY70" i="25"/>
  <c r="BY66" i="25"/>
  <c r="BY62" i="25"/>
  <c r="BY58" i="25"/>
  <c r="BY54" i="25"/>
  <c r="BY50" i="25"/>
  <c r="BY46" i="25"/>
  <c r="BY42" i="25"/>
  <c r="BY38" i="25"/>
  <c r="BY34" i="25"/>
  <c r="BY30" i="25"/>
  <c r="BY26" i="25"/>
  <c r="BY22" i="25"/>
  <c r="BY18" i="25"/>
  <c r="BY14" i="25"/>
  <c r="BY10" i="25"/>
  <c r="BY6" i="25"/>
  <c r="BY89" i="25"/>
  <c r="BY85" i="25"/>
  <c r="BY81" i="25"/>
  <c r="BY77" i="25"/>
  <c r="BY73" i="25"/>
  <c r="BY69" i="25"/>
  <c r="BY65" i="25"/>
  <c r="BY61" i="25"/>
  <c r="BY57" i="25"/>
  <c r="BY53" i="25"/>
  <c r="BY49" i="25"/>
  <c r="BY45" i="25"/>
  <c r="BY41" i="25"/>
  <c r="BY37" i="25"/>
  <c r="BY33" i="25"/>
  <c r="BY29" i="25"/>
  <c r="BY25" i="25"/>
  <c r="BY21" i="25"/>
  <c r="BY17" i="25"/>
  <c r="BY88" i="25"/>
  <c r="BY27" i="25"/>
  <c r="BY11" i="25"/>
  <c r="BY9" i="25"/>
  <c r="BY76" i="25"/>
  <c r="BY39" i="25"/>
  <c r="BY36" i="25"/>
  <c r="BY87" i="25"/>
  <c r="BY79" i="25"/>
  <c r="BY63" i="25"/>
  <c r="BY60" i="25"/>
  <c r="BY72" i="25"/>
  <c r="BY75" i="25"/>
  <c r="BY59" i="25"/>
  <c r="BY56" i="25"/>
  <c r="BY12" i="25"/>
  <c r="BY71" i="25"/>
  <c r="BY68" i="25"/>
  <c r="BY8" i="25"/>
  <c r="BY35" i="25"/>
  <c r="BY51" i="25"/>
  <c r="BY40" i="25"/>
  <c r="BY67" i="25"/>
  <c r="BY5" i="25"/>
  <c r="BY55" i="25"/>
  <c r="BY44" i="25"/>
  <c r="BY84" i="25"/>
  <c r="BY24" i="25"/>
  <c r="BY20" i="25"/>
  <c r="BY83" i="25"/>
  <c r="BY28" i="25"/>
  <c r="BY16" i="25"/>
  <c r="BY13" i="25"/>
  <c r="BY43" i="25"/>
  <c r="BY7" i="25"/>
  <c r="BY23" i="25"/>
  <c r="BY80" i="25"/>
  <c r="BY48" i="25"/>
  <c r="BY32" i="25"/>
  <c r="BY19" i="25"/>
  <c r="BY4" i="25"/>
  <c r="BY64" i="25"/>
  <c r="BY47" i="25"/>
  <c r="BY31" i="25"/>
  <c r="BY15" i="25"/>
  <c r="BY52" i="25"/>
  <c r="BK91" i="25"/>
  <c r="BL99" i="25"/>
  <c r="BL96" i="25"/>
  <c r="BL93" i="25"/>
  <c r="BL103" i="25"/>
  <c r="BL100" i="25"/>
  <c r="BL97" i="25"/>
  <c r="BL94" i="25"/>
  <c r="BL101" i="25"/>
  <c r="BL98" i="25"/>
  <c r="BL102" i="25"/>
  <c r="BL95" i="25"/>
  <c r="BL92" i="25"/>
  <c r="BL90" i="25"/>
  <c r="BK41" i="25"/>
  <c r="BK53" i="25"/>
  <c r="BK78" i="25"/>
  <c r="BK71" i="25"/>
  <c r="BK51" i="25"/>
  <c r="BK12" i="25"/>
  <c r="BK69" i="25"/>
  <c r="BK17" i="25"/>
  <c r="BK87" i="25"/>
  <c r="BK67" i="25"/>
  <c r="BK28" i="25"/>
  <c r="BK85" i="25"/>
  <c r="BK33" i="25"/>
  <c r="BK10" i="25"/>
  <c r="BK83" i="25"/>
  <c r="BK44" i="25"/>
  <c r="BK8" i="25"/>
  <c r="BK49" i="25"/>
  <c r="BK26" i="25"/>
  <c r="BK6" i="25"/>
  <c r="BK60" i="25"/>
  <c r="BK24" i="25"/>
  <c r="BK65" i="25"/>
  <c r="BK58" i="25"/>
  <c r="BK22" i="25"/>
  <c r="BK76" i="25"/>
  <c r="BK40" i="25"/>
  <c r="BK81" i="25"/>
  <c r="BK74" i="25"/>
  <c r="BK38" i="25"/>
  <c r="BK15" i="25"/>
  <c r="BK56" i="25"/>
  <c r="BK52" i="25"/>
  <c r="BK54" i="25"/>
  <c r="BK16" i="25"/>
  <c r="BK31" i="25"/>
  <c r="BK72" i="25"/>
  <c r="BK68" i="25"/>
  <c r="BK42" i="25"/>
  <c r="BK70" i="25"/>
  <c r="BK5" i="25"/>
  <c r="BK47" i="25"/>
  <c r="BK88" i="25"/>
  <c r="BK84" i="25"/>
  <c r="BK13" i="25"/>
  <c r="BK86" i="25"/>
  <c r="BK64" i="25"/>
  <c r="BK63" i="25"/>
  <c r="BK43" i="25"/>
  <c r="BK27" i="25"/>
  <c r="BK29" i="25"/>
  <c r="BK25" i="25"/>
  <c r="BK32" i="25"/>
  <c r="BK79" i="25"/>
  <c r="BK59" i="25"/>
  <c r="BK20" i="25"/>
  <c r="BK45" i="25"/>
  <c r="BK57" i="25"/>
  <c r="BK21" i="25"/>
  <c r="BK18" i="25"/>
  <c r="BK75" i="25"/>
  <c r="BK36" i="25"/>
  <c r="BK61" i="25"/>
  <c r="BK73" i="25"/>
  <c r="BK48" i="25"/>
  <c r="BK34" i="25"/>
  <c r="BK14" i="25"/>
  <c r="BK7" i="25"/>
  <c r="BK77" i="25"/>
  <c r="BK89" i="25"/>
  <c r="BK37" i="25"/>
  <c r="BK50" i="25"/>
  <c r="BK30" i="25"/>
  <c r="BK23" i="25"/>
  <c r="BK80" i="25"/>
  <c r="BK11" i="25"/>
  <c r="BK66" i="25"/>
  <c r="BK46" i="25"/>
  <c r="BK39" i="25"/>
  <c r="BK19" i="25"/>
  <c r="BK9" i="25"/>
  <c r="BK82" i="25"/>
  <c r="BK62" i="25"/>
  <c r="BK55" i="25"/>
  <c r="BK35" i="25"/>
  <c r="BK4" i="25"/>
  <c r="I137" i="42"/>
  <c r="I136" i="42"/>
  <c r="O72" i="36"/>
  <c r="O2" i="35"/>
  <c r="O50" i="36"/>
  <c r="G405" i="42"/>
  <c r="G406" i="42" s="1"/>
  <c r="H132" i="42"/>
  <c r="H69" i="42"/>
  <c r="H66" i="42"/>
  <c r="I3" i="42"/>
  <c r="H216" i="42"/>
  <c r="H384" i="42"/>
  <c r="H153" i="42"/>
  <c r="H237" i="42"/>
  <c r="H321" i="42"/>
  <c r="H111" i="42"/>
  <c r="H174" i="42"/>
  <c r="H279" i="42"/>
  <c r="H258" i="42"/>
  <c r="I24" i="42"/>
  <c r="I45" i="42"/>
  <c r="H195" i="42"/>
  <c r="H300" i="42"/>
  <c r="H90" i="42"/>
  <c r="I244" i="42"/>
  <c r="I266" i="42"/>
  <c r="I114" i="42"/>
  <c r="I259" i="42"/>
  <c r="I156" i="42"/>
  <c r="I97" i="42"/>
  <c r="I96" i="42"/>
  <c r="I155" i="42"/>
  <c r="I197" i="42"/>
  <c r="I242" i="42"/>
  <c r="I284" i="42"/>
  <c r="I282" i="42"/>
  <c r="I135" i="42"/>
  <c r="I113" i="42"/>
  <c r="I112" i="42"/>
  <c r="I324" i="42"/>
  <c r="I205" i="42"/>
  <c r="I72" i="42"/>
  <c r="I200" i="42"/>
  <c r="I158" i="42"/>
  <c r="I203" i="42"/>
  <c r="I196" i="42"/>
  <c r="I268" i="42"/>
  <c r="I71" i="42"/>
  <c r="I199" i="42"/>
  <c r="I154" i="42"/>
  <c r="I267" i="42"/>
  <c r="I364" i="42"/>
  <c r="I363" i="42" s="1"/>
  <c r="I217" i="42"/>
  <c r="I264" i="42"/>
  <c r="I283" i="42"/>
  <c r="I388" i="42"/>
  <c r="J397" i="42"/>
  <c r="J381" i="42"/>
  <c r="J365" i="42"/>
  <c r="J349" i="42"/>
  <c r="J333" i="42"/>
  <c r="J317" i="42"/>
  <c r="J392" i="42"/>
  <c r="J376" i="42"/>
  <c r="J360" i="42"/>
  <c r="J328" i="42"/>
  <c r="J312" i="42"/>
  <c r="J403" i="42"/>
  <c r="J371" i="42"/>
  <c r="J355" i="42"/>
  <c r="J339" i="42"/>
  <c r="J307" i="42"/>
  <c r="J398" i="42"/>
  <c r="J382" i="42"/>
  <c r="J366" i="42"/>
  <c r="J350" i="42"/>
  <c r="J393" i="42"/>
  <c r="J377" i="42"/>
  <c r="J361" i="42"/>
  <c r="J345" i="42"/>
  <c r="J329" i="42"/>
  <c r="J313" i="42"/>
  <c r="J404" i="42"/>
  <c r="J372" i="42"/>
  <c r="J356" i="42"/>
  <c r="J340" i="42"/>
  <c r="J308" i="42"/>
  <c r="J399" i="42"/>
  <c r="J383" i="42"/>
  <c r="J367" i="42"/>
  <c r="J351" i="42"/>
  <c r="J335" i="42"/>
  <c r="J319" i="42"/>
  <c r="J394" i="42"/>
  <c r="J378" i="42"/>
  <c r="J362" i="42"/>
  <c r="J346" i="42"/>
  <c r="J330" i="42"/>
  <c r="J314" i="42"/>
  <c r="J389" i="42"/>
  <c r="J373" i="42"/>
  <c r="J357" i="42"/>
  <c r="J341" i="42"/>
  <c r="J309" i="42"/>
  <c r="J400" i="42"/>
  <c r="J368" i="42"/>
  <c r="J352" i="42"/>
  <c r="J336" i="42"/>
  <c r="J320" i="42"/>
  <c r="J395" i="42"/>
  <c r="J379" i="42"/>
  <c r="J347" i="42"/>
  <c r="J331" i="42"/>
  <c r="J315" i="42"/>
  <c r="J390" i="42"/>
  <c r="J374" i="42"/>
  <c r="J358" i="42"/>
  <c r="J310" i="42"/>
  <c r="J401" i="42"/>
  <c r="J369" i="42"/>
  <c r="J353" i="42"/>
  <c r="J396" i="42"/>
  <c r="J380" i="42"/>
  <c r="J348" i="42"/>
  <c r="J332" i="42"/>
  <c r="J391" i="42"/>
  <c r="J375" i="42"/>
  <c r="J359" i="42"/>
  <c r="J316" i="42"/>
  <c r="J293" i="42"/>
  <c r="J277" i="42"/>
  <c r="J245" i="42"/>
  <c r="J229" i="42"/>
  <c r="J213" i="42"/>
  <c r="J334" i="42"/>
  <c r="J299" i="42"/>
  <c r="J251" i="42"/>
  <c r="J235" i="42"/>
  <c r="J294" i="42"/>
  <c r="J278" i="42"/>
  <c r="J246" i="42"/>
  <c r="J230" i="42"/>
  <c r="J289" i="42"/>
  <c r="J273" i="42"/>
  <c r="J257" i="42"/>
  <c r="J225" i="42"/>
  <c r="J311" i="42"/>
  <c r="J252" i="42"/>
  <c r="J236" i="42"/>
  <c r="J220" i="42"/>
  <c r="J295" i="42"/>
  <c r="J247" i="42"/>
  <c r="J231" i="42"/>
  <c r="J290" i="42"/>
  <c r="J274" i="42"/>
  <c r="J226" i="42"/>
  <c r="J354" i="42"/>
  <c r="J338" i="42"/>
  <c r="J285" i="42"/>
  <c r="J269" i="42"/>
  <c r="J253" i="42"/>
  <c r="J221" i="42"/>
  <c r="J318" i="42"/>
  <c r="J296" i="42"/>
  <c r="J248" i="42"/>
  <c r="J232" i="42"/>
  <c r="J337" i="42"/>
  <c r="J306" i="42"/>
  <c r="J291" i="42"/>
  <c r="J275" i="42"/>
  <c r="J227" i="42"/>
  <c r="J370" i="42"/>
  <c r="J286" i="42"/>
  <c r="J270" i="42"/>
  <c r="J254" i="42"/>
  <c r="J222" i="42"/>
  <c r="J292" i="42"/>
  <c r="J276" i="42"/>
  <c r="J228" i="42"/>
  <c r="J212" i="42"/>
  <c r="J402" i="42"/>
  <c r="J179" i="42"/>
  <c r="J163" i="42"/>
  <c r="J147" i="42"/>
  <c r="J255" i="42"/>
  <c r="J206" i="42"/>
  <c r="J190" i="42"/>
  <c r="J142" i="42"/>
  <c r="J250" i="42"/>
  <c r="J249" i="42"/>
  <c r="J207" i="42"/>
  <c r="J191" i="42"/>
  <c r="J143" i="42"/>
  <c r="J186" i="42"/>
  <c r="J170" i="42"/>
  <c r="J138" i="42"/>
  <c r="J298" i="42"/>
  <c r="J234" i="42"/>
  <c r="J181" i="42"/>
  <c r="J165" i="42"/>
  <c r="J149" i="42"/>
  <c r="J288" i="42"/>
  <c r="J208" i="42"/>
  <c r="J192" i="42"/>
  <c r="J144" i="42"/>
  <c r="J305" i="42"/>
  <c r="J297" i="42"/>
  <c r="J233" i="42"/>
  <c r="J187" i="42"/>
  <c r="J171" i="42"/>
  <c r="J139" i="42"/>
  <c r="J287" i="42"/>
  <c r="J215" i="42"/>
  <c r="J182" i="42"/>
  <c r="J166" i="42"/>
  <c r="J150" i="42"/>
  <c r="J224" i="42"/>
  <c r="J209" i="42"/>
  <c r="J193" i="42"/>
  <c r="J161" i="42"/>
  <c r="J145" i="42"/>
  <c r="J272" i="42"/>
  <c r="J271" i="42"/>
  <c r="J223" i="42"/>
  <c r="J194" i="42"/>
  <c r="J178" i="42"/>
  <c r="J162" i="42"/>
  <c r="J146" i="42"/>
  <c r="J188" i="42"/>
  <c r="J185" i="42"/>
  <c r="J127" i="42"/>
  <c r="J79" i="42"/>
  <c r="J152" i="42"/>
  <c r="J122" i="42"/>
  <c r="J106" i="42"/>
  <c r="J117" i="42"/>
  <c r="J101" i="42"/>
  <c r="J85" i="42"/>
  <c r="J211" i="42"/>
  <c r="J168" i="42"/>
  <c r="J128" i="42"/>
  <c r="J80" i="42"/>
  <c r="J123" i="42"/>
  <c r="J107" i="42"/>
  <c r="J184" i="42"/>
  <c r="J151" i="42"/>
  <c r="J148" i="42"/>
  <c r="J118" i="42"/>
  <c r="J102" i="42"/>
  <c r="J86" i="42"/>
  <c r="J210" i="42"/>
  <c r="J141" i="42"/>
  <c r="J129" i="42"/>
  <c r="J81" i="42"/>
  <c r="J256" i="42"/>
  <c r="J167" i="42"/>
  <c r="J164" i="42"/>
  <c r="J124" i="42"/>
  <c r="J108" i="42"/>
  <c r="J76" i="42"/>
  <c r="J119" i="42"/>
  <c r="J103" i="42"/>
  <c r="J87" i="42"/>
  <c r="J183" i="42"/>
  <c r="J180" i="42"/>
  <c r="J130" i="42"/>
  <c r="J82" i="42"/>
  <c r="J173" i="42"/>
  <c r="J140" i="42"/>
  <c r="J125" i="42"/>
  <c r="J109" i="42"/>
  <c r="J77" i="42"/>
  <c r="J120" i="42"/>
  <c r="J104" i="42"/>
  <c r="J88" i="42"/>
  <c r="J214" i="42"/>
  <c r="J189" i="42"/>
  <c r="J131" i="42"/>
  <c r="J83" i="42"/>
  <c r="J126" i="42"/>
  <c r="J110" i="42"/>
  <c r="J78" i="42"/>
  <c r="J172" i="42"/>
  <c r="J169" i="42"/>
  <c r="J121" i="42"/>
  <c r="J105" i="42"/>
  <c r="J89" i="42"/>
  <c r="J100" i="42"/>
  <c r="J116" i="42"/>
  <c r="J84" i="42"/>
  <c r="I94" i="42"/>
  <c r="I219" i="42"/>
  <c r="I280" i="42"/>
  <c r="I241" i="42"/>
  <c r="I304" i="42"/>
  <c r="I387" i="42"/>
  <c r="I322" i="42"/>
  <c r="I93" i="42"/>
  <c r="I134" i="42"/>
  <c r="I160" i="42"/>
  <c r="I202" i="42"/>
  <c r="I157" i="42"/>
  <c r="I176" i="42"/>
  <c r="I239" i="42"/>
  <c r="I265" i="42"/>
  <c r="I263" i="42"/>
  <c r="I240" i="42"/>
  <c r="I177" i="42"/>
  <c r="I343" i="42"/>
  <c r="I281" i="42"/>
  <c r="I303" i="42"/>
  <c r="I92" i="42"/>
  <c r="I75" i="42"/>
  <c r="I133" i="42"/>
  <c r="I159" i="42"/>
  <c r="I323" i="42"/>
  <c r="I385" i="42"/>
  <c r="I344" i="42"/>
  <c r="I386" i="42"/>
  <c r="I91" i="42"/>
  <c r="I201" i="42"/>
  <c r="I238" i="42"/>
  <c r="I175" i="42"/>
  <c r="I326" i="42"/>
  <c r="I327" i="42"/>
  <c r="I99" i="42"/>
  <c r="I204" i="42"/>
  <c r="I218" i="42"/>
  <c r="I115" i="42"/>
  <c r="I198" i="42"/>
  <c r="I302" i="42"/>
  <c r="I98" i="42"/>
  <c r="I261" i="42"/>
  <c r="I74" i="42"/>
  <c r="I243" i="42"/>
  <c r="I262" i="42"/>
  <c r="I325" i="42"/>
  <c r="I301" i="42"/>
  <c r="O79" i="36"/>
  <c r="J61" i="42"/>
  <c r="J29" i="42"/>
  <c r="J58" i="42"/>
  <c r="J42" i="42"/>
  <c r="J26" i="42"/>
  <c r="J55" i="42"/>
  <c r="J39" i="42"/>
  <c r="J48" i="42"/>
  <c r="J52" i="42"/>
  <c r="J36" i="42"/>
  <c r="J65" i="42"/>
  <c r="J49" i="42"/>
  <c r="J33" i="42"/>
  <c r="J62" i="42"/>
  <c r="J46" i="42"/>
  <c r="J30" i="42"/>
  <c r="J59" i="42"/>
  <c r="J43" i="42"/>
  <c r="J27" i="42"/>
  <c r="J56" i="42"/>
  <c r="J40" i="42"/>
  <c r="J53" i="42"/>
  <c r="J37" i="42"/>
  <c r="J50" i="42"/>
  <c r="J34" i="42"/>
  <c r="J63" i="42"/>
  <c r="J47" i="42"/>
  <c r="J31" i="42"/>
  <c r="J32" i="42"/>
  <c r="J60" i="42"/>
  <c r="J44" i="42"/>
  <c r="J28" i="42"/>
  <c r="J57" i="42"/>
  <c r="J41" i="42"/>
  <c r="J25" i="42"/>
  <c r="J54" i="42"/>
  <c r="J38" i="42"/>
  <c r="J51" i="42"/>
  <c r="J35" i="42"/>
  <c r="J64" i="42"/>
  <c r="J19" i="42"/>
  <c r="J6" i="42"/>
  <c r="J22" i="42"/>
  <c r="J9" i="42"/>
  <c r="J12" i="42"/>
  <c r="J15" i="42"/>
  <c r="J18" i="42"/>
  <c r="J5" i="42"/>
  <c r="J21" i="42"/>
  <c r="J16" i="42"/>
  <c r="J8" i="42"/>
  <c r="J11" i="42"/>
  <c r="J14" i="42"/>
  <c r="J13" i="42"/>
  <c r="J17" i="42"/>
  <c r="J20" i="42"/>
  <c r="J7" i="42"/>
  <c r="J23" i="42"/>
  <c r="J10" i="42"/>
  <c r="N7" i="37"/>
  <c r="J4" i="42" s="1"/>
  <c r="O15" i="37"/>
  <c r="O22" i="37"/>
  <c r="O18" i="37"/>
  <c r="O25" i="37"/>
  <c r="O23" i="37"/>
  <c r="O14" i="37"/>
  <c r="O9" i="37"/>
  <c r="O24" i="37"/>
  <c r="O10" i="37"/>
  <c r="O8" i="37"/>
  <c r="O11" i="37"/>
  <c r="O21" i="37"/>
  <c r="O12" i="37"/>
  <c r="O17" i="37"/>
  <c r="O26" i="37"/>
  <c r="O20" i="37"/>
  <c r="O13" i="37"/>
  <c r="O16" i="37"/>
  <c r="O19" i="37"/>
  <c r="O124" i="36"/>
  <c r="O99" i="36"/>
  <c r="N60" i="37"/>
  <c r="O60" i="37" s="1"/>
  <c r="L60" i="38"/>
  <c r="L35" i="38"/>
  <c r="N35" i="37"/>
  <c r="O35" i="37" s="1"/>
  <c r="L59" i="38"/>
  <c r="N59" i="37"/>
  <c r="O59" i="37" s="1"/>
  <c r="N30" i="37"/>
  <c r="O30" i="37" s="1"/>
  <c r="L30" i="38"/>
  <c r="L34" i="38"/>
  <c r="N34" i="37"/>
  <c r="O34" i="37" s="1"/>
  <c r="L46" i="38"/>
  <c r="N46" i="37"/>
  <c r="O46" i="37" s="1"/>
  <c r="N65" i="37"/>
  <c r="O65" i="37" s="1"/>
  <c r="L65" i="38"/>
  <c r="L62" i="38"/>
  <c r="N62" i="37"/>
  <c r="O62" i="37" s="1"/>
  <c r="L37" i="38"/>
  <c r="N37" i="37"/>
  <c r="O37" i="37" s="1"/>
  <c r="N66" i="37"/>
  <c r="O66" i="37" s="1"/>
  <c r="L66" i="38"/>
  <c r="L45" i="38"/>
  <c r="N45" i="37"/>
  <c r="O45" i="37" s="1"/>
  <c r="L39" i="38"/>
  <c r="N39" i="37"/>
  <c r="O39" i="37" s="1"/>
  <c r="L56" i="38"/>
  <c r="N56" i="37"/>
  <c r="O56" i="37" s="1"/>
  <c r="L31" i="38"/>
  <c r="N31" i="37"/>
  <c r="O31" i="37" s="1"/>
  <c r="L49" i="38"/>
  <c r="N49" i="37"/>
  <c r="O49" i="37" s="1"/>
  <c r="L43" i="38"/>
  <c r="N43" i="37"/>
  <c r="O43" i="37" s="1"/>
  <c r="L47" i="38"/>
  <c r="N47" i="37"/>
  <c r="O47" i="37" s="1"/>
  <c r="N48" i="37"/>
  <c r="O48" i="37" s="1"/>
  <c r="L48" i="38"/>
  <c r="N42" i="37"/>
  <c r="O42" i="37" s="1"/>
  <c r="L42" i="38"/>
  <c r="L32" i="38"/>
  <c r="N32" i="37"/>
  <c r="O32" i="37" s="1"/>
  <c r="N2" i="36"/>
  <c r="N36" i="37"/>
  <c r="O36" i="37" s="1"/>
  <c r="L36" i="38"/>
  <c r="L40" i="38"/>
  <c r="N40" i="37"/>
  <c r="O40" i="37" s="1"/>
  <c r="O38" i="36"/>
  <c r="N61" i="37"/>
  <c r="O61" i="37" s="1"/>
  <c r="L61" i="38"/>
  <c r="N64" i="37"/>
  <c r="O64" i="37" s="1"/>
  <c r="L64" i="38"/>
  <c r="N53" i="37"/>
  <c r="O53" i="37" s="1"/>
  <c r="L53" i="38"/>
  <c r="L38" i="38"/>
  <c r="N38" i="37"/>
  <c r="L51" i="38"/>
  <c r="N51" i="37"/>
  <c r="O51" i="37" s="1"/>
  <c r="L29" i="39"/>
  <c r="N29" i="38"/>
  <c r="O29" i="38" s="1"/>
  <c r="L55" i="38"/>
  <c r="N55" i="37"/>
  <c r="O55" i="37" s="1"/>
  <c r="N28" i="38"/>
  <c r="O28" i="38" s="1"/>
  <c r="L28" i="39"/>
  <c r="L57" i="38"/>
  <c r="N57" i="37"/>
  <c r="O57" i="37" s="1"/>
  <c r="L33" i="38"/>
  <c r="N33" i="37"/>
  <c r="O33" i="37" s="1"/>
  <c r="N41" i="37"/>
  <c r="O41" i="37" s="1"/>
  <c r="L41" i="38"/>
  <c r="L50" i="38"/>
  <c r="N50" i="37"/>
  <c r="L63" i="38"/>
  <c r="N63" i="37"/>
  <c r="O63" i="37" s="1"/>
  <c r="L58" i="38"/>
  <c r="N58" i="37"/>
  <c r="O58" i="37" s="1"/>
  <c r="N54" i="37"/>
  <c r="O54" i="37" s="1"/>
  <c r="L54" i="38"/>
  <c r="L44" i="38"/>
  <c r="N44" i="37"/>
  <c r="O44" i="37" s="1"/>
  <c r="L52" i="38"/>
  <c r="N52" i="37"/>
  <c r="O52" i="37" s="1"/>
  <c r="N112" i="37"/>
  <c r="O112" i="37" s="1"/>
  <c r="L112" i="38"/>
  <c r="N145" i="37"/>
  <c r="J325" i="42" s="1"/>
  <c r="L145" i="38"/>
  <c r="N361" i="37"/>
  <c r="O361" i="37" s="1"/>
  <c r="L361" i="38"/>
  <c r="N273" i="37"/>
  <c r="O273" i="37" s="1"/>
  <c r="L273" i="38"/>
  <c r="N90" i="37"/>
  <c r="O90" i="37" s="1"/>
  <c r="L90" i="38"/>
  <c r="N353" i="37"/>
  <c r="O353" i="37" s="1"/>
  <c r="L353" i="38"/>
  <c r="N113" i="37"/>
  <c r="O113" i="37" s="1"/>
  <c r="L113" i="38"/>
  <c r="N292" i="37"/>
  <c r="O292" i="37" s="1"/>
  <c r="L292" i="38"/>
  <c r="N81" i="37"/>
  <c r="O81" i="37" s="1"/>
  <c r="L81" i="38"/>
  <c r="N349" i="37"/>
  <c r="O349" i="37" s="1"/>
  <c r="L349" i="38"/>
  <c r="N193" i="37"/>
  <c r="O193" i="37" s="1"/>
  <c r="L193" i="38"/>
  <c r="N328" i="37"/>
  <c r="O328" i="37" s="1"/>
  <c r="L328" i="38"/>
  <c r="N285" i="37"/>
  <c r="O285" i="37" s="1"/>
  <c r="L285" i="38"/>
  <c r="N73" i="37"/>
  <c r="O73" i="37" s="1"/>
  <c r="L73" i="38"/>
  <c r="N297" i="37"/>
  <c r="O297" i="37" s="1"/>
  <c r="L297" i="38"/>
  <c r="N280" i="37"/>
  <c r="O280" i="37" s="1"/>
  <c r="L280" i="38"/>
  <c r="N151" i="37"/>
  <c r="O151" i="37" s="1"/>
  <c r="L151" i="38"/>
  <c r="N270" i="37"/>
  <c r="O270" i="37" s="1"/>
  <c r="L270" i="38"/>
  <c r="N231" i="37"/>
  <c r="O231" i="37" s="1"/>
  <c r="L231" i="38"/>
  <c r="N379" i="37"/>
  <c r="O379" i="37" s="1"/>
  <c r="L379" i="38"/>
  <c r="N256" i="37"/>
  <c r="O256" i="37" s="1"/>
  <c r="L256" i="38"/>
  <c r="N265" i="37"/>
  <c r="O265" i="37" s="1"/>
  <c r="L265" i="38"/>
  <c r="N278" i="37"/>
  <c r="O278" i="37" s="1"/>
  <c r="L278" i="38"/>
  <c r="N295" i="37"/>
  <c r="O295" i="37" s="1"/>
  <c r="L295" i="38"/>
  <c r="N373" i="37"/>
  <c r="O373" i="37" s="1"/>
  <c r="L373" i="38"/>
  <c r="N129" i="37"/>
  <c r="O129" i="37" s="1"/>
  <c r="L129" i="38"/>
  <c r="N148" i="37"/>
  <c r="L148" i="38"/>
  <c r="N342" i="37"/>
  <c r="O342" i="37" s="1"/>
  <c r="L342" i="38"/>
  <c r="N304" i="37"/>
  <c r="O304" i="37" s="1"/>
  <c r="L304" i="38"/>
  <c r="N143" i="37"/>
  <c r="O143" i="37" s="1"/>
  <c r="L143" i="38"/>
  <c r="N179" i="37"/>
  <c r="O179" i="37" s="1"/>
  <c r="L179" i="38"/>
  <c r="N322" i="37"/>
  <c r="O322" i="37" s="1"/>
  <c r="L322" i="38"/>
  <c r="N98" i="37"/>
  <c r="O98" i="37" s="1"/>
  <c r="L98" i="38"/>
  <c r="N177" i="37"/>
  <c r="O177" i="37" s="1"/>
  <c r="L177" i="38"/>
  <c r="N158" i="37"/>
  <c r="O158" i="37" s="1"/>
  <c r="L158" i="38"/>
  <c r="N229" i="37"/>
  <c r="O229" i="37" s="1"/>
  <c r="L229" i="38"/>
  <c r="N182" i="37"/>
  <c r="O182" i="37" s="1"/>
  <c r="L182" i="38"/>
  <c r="N287" i="37"/>
  <c r="O287" i="37" s="1"/>
  <c r="L287" i="38"/>
  <c r="N337" i="37"/>
  <c r="O337" i="37" s="1"/>
  <c r="L337" i="38"/>
  <c r="N100" i="37"/>
  <c r="O100" i="37" s="1"/>
  <c r="L100" i="38"/>
  <c r="N302" i="37"/>
  <c r="O302" i="37" s="1"/>
  <c r="L302" i="38"/>
  <c r="N139" i="37"/>
  <c r="O139" i="37" s="1"/>
  <c r="L139" i="38"/>
  <c r="N105" i="37"/>
  <c r="O105" i="37" s="1"/>
  <c r="L105" i="38"/>
  <c r="N144" i="37"/>
  <c r="O144" i="37" s="1"/>
  <c r="L144" i="38"/>
  <c r="N303" i="37"/>
  <c r="O303" i="37" s="1"/>
  <c r="L303" i="38"/>
  <c r="N387" i="37"/>
  <c r="O387" i="37" s="1"/>
  <c r="L387" i="38"/>
  <c r="N118" i="37"/>
  <c r="O118" i="37" s="1"/>
  <c r="L118" i="38"/>
  <c r="N269" i="37"/>
  <c r="O269" i="37" s="1"/>
  <c r="L269" i="38"/>
  <c r="N366" i="37"/>
  <c r="O366" i="37" s="1"/>
  <c r="L366" i="38"/>
  <c r="N134" i="37"/>
  <c r="O134" i="37" s="1"/>
  <c r="L134" i="38"/>
  <c r="N221" i="37"/>
  <c r="O221" i="37" s="1"/>
  <c r="L221" i="38"/>
  <c r="N332" i="37"/>
  <c r="O332" i="37" s="1"/>
  <c r="L332" i="38"/>
  <c r="N333" i="37"/>
  <c r="O333" i="37" s="1"/>
  <c r="L333" i="38"/>
  <c r="N316" i="37"/>
  <c r="O316" i="37" s="1"/>
  <c r="L316" i="38"/>
  <c r="N209" i="37"/>
  <c r="O209" i="37" s="1"/>
  <c r="L209" i="38"/>
  <c r="N192" i="37"/>
  <c r="O192" i="37" s="1"/>
  <c r="L192" i="38"/>
  <c r="N82" i="37"/>
  <c r="O82" i="37" s="1"/>
  <c r="L82" i="38"/>
  <c r="N220" i="37"/>
  <c r="O220" i="37" s="1"/>
  <c r="L220" i="38"/>
  <c r="N224" i="37"/>
  <c r="O224" i="37" s="1"/>
  <c r="L224" i="38"/>
  <c r="N305" i="37"/>
  <c r="O305" i="37" s="1"/>
  <c r="L305" i="38"/>
  <c r="N97" i="37"/>
  <c r="O97" i="37" s="1"/>
  <c r="L97" i="38"/>
  <c r="N320" i="37"/>
  <c r="O320" i="37" s="1"/>
  <c r="L320" i="38"/>
  <c r="N83" i="37"/>
  <c r="O83" i="37" s="1"/>
  <c r="L83" i="38"/>
  <c r="N176" i="37"/>
  <c r="O176" i="37" s="1"/>
  <c r="L176" i="38"/>
  <c r="N263" i="37"/>
  <c r="O263" i="37" s="1"/>
  <c r="L263" i="38"/>
  <c r="N253" i="37"/>
  <c r="O253" i="37" s="1"/>
  <c r="L253" i="38"/>
  <c r="N207" i="37"/>
  <c r="O207" i="37" s="1"/>
  <c r="L207" i="38"/>
  <c r="N142" i="37"/>
  <c r="O142" i="37" s="1"/>
  <c r="L142" i="38"/>
  <c r="N200" i="37"/>
  <c r="O200" i="37" s="1"/>
  <c r="L200" i="38"/>
  <c r="N242" i="37"/>
  <c r="O242" i="37" s="1"/>
  <c r="L242" i="38"/>
  <c r="N196" i="37"/>
  <c r="O196" i="37" s="1"/>
  <c r="L196" i="38"/>
  <c r="N324" i="37"/>
  <c r="O324" i="37" s="1"/>
  <c r="L324" i="38"/>
  <c r="N154" i="37"/>
  <c r="O154" i="37" s="1"/>
  <c r="L154" i="38"/>
  <c r="N71" i="37"/>
  <c r="O71" i="37" s="1"/>
  <c r="L71" i="38"/>
  <c r="N187" i="37"/>
  <c r="O187" i="37" s="1"/>
  <c r="L187" i="38"/>
  <c r="N91" i="37"/>
  <c r="O91" i="37" s="1"/>
  <c r="L91" i="38"/>
  <c r="N341" i="37"/>
  <c r="O341" i="37" s="1"/>
  <c r="L341" i="38"/>
  <c r="N186" i="37"/>
  <c r="O186" i="37" s="1"/>
  <c r="L186" i="38"/>
  <c r="N170" i="37"/>
  <c r="O170" i="37" s="1"/>
  <c r="L170" i="38"/>
  <c r="N365" i="37"/>
  <c r="O365" i="37" s="1"/>
  <c r="L365" i="38"/>
  <c r="N246" i="37"/>
  <c r="O246" i="37" s="1"/>
  <c r="L246" i="38"/>
  <c r="N76" i="37"/>
  <c r="O76" i="37" s="1"/>
  <c r="L76" i="38"/>
  <c r="N175" i="37"/>
  <c r="O175" i="37" s="1"/>
  <c r="L175" i="38"/>
  <c r="N215" i="37"/>
  <c r="O215" i="37" s="1"/>
  <c r="L215" i="38"/>
  <c r="N136" i="37"/>
  <c r="O136" i="37" s="1"/>
  <c r="L136" i="38"/>
  <c r="N301" i="37"/>
  <c r="O301" i="37" s="1"/>
  <c r="L301" i="38"/>
  <c r="N276" i="37"/>
  <c r="O276" i="37" s="1"/>
  <c r="L276" i="38"/>
  <c r="N84" i="37"/>
  <c r="O84" i="37" s="1"/>
  <c r="L84" i="38"/>
  <c r="N206" i="37"/>
  <c r="O206" i="37" s="1"/>
  <c r="L206" i="38"/>
  <c r="N135" i="37"/>
  <c r="O135" i="37" s="1"/>
  <c r="L135" i="38"/>
  <c r="N171" i="37"/>
  <c r="O171" i="37" s="1"/>
  <c r="L171" i="38"/>
  <c r="N108" i="37"/>
  <c r="O108" i="37" s="1"/>
  <c r="L108" i="38"/>
  <c r="N327" i="37"/>
  <c r="O327" i="37" s="1"/>
  <c r="L327" i="38"/>
  <c r="N259" i="37"/>
  <c r="O259" i="37" s="1"/>
  <c r="L259" i="38"/>
  <c r="N261" i="37"/>
  <c r="O261" i="37" s="1"/>
  <c r="L261" i="38"/>
  <c r="N214" i="37"/>
  <c r="O214" i="37" s="1"/>
  <c r="L214" i="38"/>
  <c r="N244" i="37"/>
  <c r="O244" i="37" s="1"/>
  <c r="L244" i="38"/>
  <c r="N348" i="37"/>
  <c r="O348" i="37" s="1"/>
  <c r="L348" i="38"/>
  <c r="N252" i="37"/>
  <c r="O252" i="37" s="1"/>
  <c r="L252" i="38"/>
  <c r="N369" i="37"/>
  <c r="O369" i="37" s="1"/>
  <c r="L369" i="38"/>
  <c r="N331" i="37"/>
  <c r="O331" i="37" s="1"/>
  <c r="L331" i="38"/>
  <c r="N106" i="37"/>
  <c r="L106" i="38"/>
  <c r="N237" i="37"/>
  <c r="O237" i="37" s="1"/>
  <c r="L237" i="38"/>
  <c r="N306" i="37"/>
  <c r="O306" i="37" s="1"/>
  <c r="L306" i="38"/>
  <c r="N283" i="37"/>
  <c r="O283" i="37" s="1"/>
  <c r="L283" i="38"/>
  <c r="N222" i="37"/>
  <c r="O222" i="37" s="1"/>
  <c r="L222" i="38"/>
  <c r="N138" i="37"/>
  <c r="O138" i="37" s="1"/>
  <c r="L138" i="38"/>
  <c r="N87" i="37"/>
  <c r="O87" i="37" s="1"/>
  <c r="L87" i="38"/>
  <c r="N262" i="37"/>
  <c r="O262" i="37" s="1"/>
  <c r="L262" i="38"/>
  <c r="N272" i="37"/>
  <c r="O272" i="37" s="1"/>
  <c r="L272" i="38"/>
  <c r="N329" i="37"/>
  <c r="O329" i="37" s="1"/>
  <c r="L329" i="38"/>
  <c r="N92" i="37"/>
  <c r="O92" i="37" s="1"/>
  <c r="L92" i="38"/>
  <c r="N140" i="37"/>
  <c r="O140" i="37" s="1"/>
  <c r="L140" i="38"/>
  <c r="N330" i="37"/>
  <c r="O330" i="37" s="1"/>
  <c r="L330" i="38"/>
  <c r="N169" i="37"/>
  <c r="O169" i="37" s="1"/>
  <c r="L169" i="38"/>
  <c r="N311" i="37"/>
  <c r="O311" i="37" s="1"/>
  <c r="L311" i="38"/>
  <c r="N286" i="37"/>
  <c r="O286" i="37" s="1"/>
  <c r="L286" i="38"/>
  <c r="N358" i="37"/>
  <c r="O358" i="37" s="1"/>
  <c r="L358" i="38"/>
  <c r="N268" i="37"/>
  <c r="O268" i="37" s="1"/>
  <c r="L268" i="38"/>
  <c r="N338" i="37"/>
  <c r="O338" i="37" s="1"/>
  <c r="L338" i="38"/>
  <c r="N336" i="37"/>
  <c r="O336" i="37" s="1"/>
  <c r="L336" i="38"/>
  <c r="N153" i="37"/>
  <c r="O153" i="37" s="1"/>
  <c r="L153" i="38"/>
  <c r="N116" i="37"/>
  <c r="O116" i="37" s="1"/>
  <c r="L116" i="38"/>
  <c r="N319" i="37"/>
  <c r="O319" i="37" s="1"/>
  <c r="L319" i="38"/>
  <c r="N203" i="37"/>
  <c r="O203" i="37" s="1"/>
  <c r="L203" i="38"/>
  <c r="N208" i="37"/>
  <c r="O208" i="37" s="1"/>
  <c r="L208" i="38"/>
  <c r="N266" i="37"/>
  <c r="O266" i="37" s="1"/>
  <c r="L266" i="38"/>
  <c r="N130" i="37"/>
  <c r="O130" i="37" s="1"/>
  <c r="L130" i="38"/>
  <c r="N114" i="37"/>
  <c r="O114" i="37" s="1"/>
  <c r="L114" i="38"/>
  <c r="N326" i="37"/>
  <c r="O326" i="37" s="1"/>
  <c r="L326" i="38"/>
  <c r="N267" i="37"/>
  <c r="O267" i="37" s="1"/>
  <c r="L267" i="38"/>
  <c r="N308" i="37"/>
  <c r="O308" i="37" s="1"/>
  <c r="L308" i="38"/>
  <c r="N137" i="37"/>
  <c r="O137" i="37" s="1"/>
  <c r="L137" i="38"/>
  <c r="N86" i="37"/>
  <c r="O86" i="37" s="1"/>
  <c r="L86" i="38"/>
  <c r="N189" i="37"/>
  <c r="O189" i="37" s="1"/>
  <c r="L189" i="38"/>
  <c r="N299" i="37"/>
  <c r="O299" i="37" s="1"/>
  <c r="L299" i="38"/>
  <c r="N146" i="37"/>
  <c r="O146" i="37" s="1"/>
  <c r="L146" i="38"/>
  <c r="N233" i="37"/>
  <c r="O233" i="37" s="1"/>
  <c r="L233" i="38"/>
  <c r="N258" i="37"/>
  <c r="O258" i="37" s="1"/>
  <c r="L258" i="38"/>
  <c r="N72" i="37"/>
  <c r="O72" i="37" s="1"/>
  <c r="L72" i="38"/>
  <c r="N223" i="37"/>
  <c r="O223" i="37" s="1"/>
  <c r="L223" i="38"/>
  <c r="N279" i="37"/>
  <c r="O279" i="37" s="1"/>
  <c r="L279" i="38"/>
  <c r="N372" i="37"/>
  <c r="O372" i="37" s="1"/>
  <c r="L372" i="38"/>
  <c r="N380" i="37"/>
  <c r="O380" i="37" s="1"/>
  <c r="L380" i="38"/>
  <c r="N355" i="37"/>
  <c r="O355" i="37" s="1"/>
  <c r="L355" i="38"/>
  <c r="N257" i="37"/>
  <c r="O257" i="37" s="1"/>
  <c r="L257" i="38"/>
  <c r="N334" i="37"/>
  <c r="O334" i="37" s="1"/>
  <c r="L334" i="38"/>
  <c r="N363" i="37"/>
  <c r="O363" i="37" s="1"/>
  <c r="L363" i="38"/>
  <c r="N149" i="37"/>
  <c r="O149" i="37" s="1"/>
  <c r="L149" i="38"/>
  <c r="N296" i="37"/>
  <c r="O296" i="37" s="1"/>
  <c r="L296" i="38"/>
  <c r="N225" i="37"/>
  <c r="O225" i="37" s="1"/>
  <c r="L225" i="38"/>
  <c r="N382" i="37"/>
  <c r="O382" i="37" s="1"/>
  <c r="L382" i="38"/>
  <c r="N370" i="37"/>
  <c r="O370" i="37" s="1"/>
  <c r="L370" i="38"/>
  <c r="N377" i="37"/>
  <c r="O377" i="37" s="1"/>
  <c r="L377" i="38"/>
  <c r="N102" i="37"/>
  <c r="O102" i="37" s="1"/>
  <c r="L102" i="38"/>
  <c r="N354" i="37"/>
  <c r="O354" i="37" s="1"/>
  <c r="L354" i="38"/>
  <c r="N185" i="37"/>
  <c r="O185" i="37" s="1"/>
  <c r="L185" i="38"/>
  <c r="N85" i="37"/>
  <c r="O85" i="37" s="1"/>
  <c r="L85" i="38"/>
  <c r="N174" i="37"/>
  <c r="O174" i="37" s="1"/>
  <c r="L174" i="38"/>
  <c r="N126" i="37"/>
  <c r="O126" i="37" s="1"/>
  <c r="L126" i="38"/>
  <c r="N255" i="37"/>
  <c r="O255" i="37" s="1"/>
  <c r="L255" i="38"/>
  <c r="N312" i="37"/>
  <c r="O312" i="37" s="1"/>
  <c r="L312" i="38"/>
  <c r="N165" i="37"/>
  <c r="O165" i="37" s="1"/>
  <c r="L165" i="38"/>
  <c r="N282" i="37"/>
  <c r="O282" i="37" s="1"/>
  <c r="L282" i="38"/>
  <c r="N234" i="37"/>
  <c r="O234" i="37" s="1"/>
  <c r="L234" i="38"/>
  <c r="N147" i="37"/>
  <c r="O147" i="37" s="1"/>
  <c r="L147" i="38"/>
  <c r="N274" i="37"/>
  <c r="O274" i="37" s="1"/>
  <c r="L274" i="38"/>
  <c r="N289" i="37"/>
  <c r="O289" i="37" s="1"/>
  <c r="L289" i="38"/>
  <c r="N109" i="37"/>
  <c r="O109" i="37" s="1"/>
  <c r="L109" i="38"/>
  <c r="N124" i="37"/>
  <c r="J260" i="42" s="1"/>
  <c r="L124" i="38"/>
  <c r="N163" i="37"/>
  <c r="O163" i="37" s="1"/>
  <c r="L163" i="38"/>
  <c r="N247" i="37"/>
  <c r="O247" i="37" s="1"/>
  <c r="L247" i="38"/>
  <c r="N281" i="37"/>
  <c r="O281" i="37" s="1"/>
  <c r="L281" i="38"/>
  <c r="N212" i="37"/>
  <c r="O212" i="37" s="1"/>
  <c r="L212" i="38"/>
  <c r="N205" i="37"/>
  <c r="O205" i="37" s="1"/>
  <c r="L205" i="38"/>
  <c r="N191" i="37"/>
  <c r="O191" i="37" s="1"/>
  <c r="L191" i="38"/>
  <c r="N367" i="37"/>
  <c r="O367" i="37" s="1"/>
  <c r="L367" i="38"/>
  <c r="N178" i="37"/>
  <c r="O178" i="37" s="1"/>
  <c r="L178" i="38"/>
  <c r="N288" i="37"/>
  <c r="O288" i="37" s="1"/>
  <c r="L288" i="38"/>
  <c r="N294" i="37"/>
  <c r="O294" i="37" s="1"/>
  <c r="L294" i="38"/>
  <c r="N241" i="37"/>
  <c r="O241" i="37" s="1"/>
  <c r="L241" i="38"/>
  <c r="N95" i="37"/>
  <c r="O95" i="37" s="1"/>
  <c r="L95" i="38"/>
  <c r="N386" i="37"/>
  <c r="O386" i="37" s="1"/>
  <c r="L386" i="38"/>
  <c r="N309" i="37"/>
  <c r="O309" i="37" s="1"/>
  <c r="L309" i="38"/>
  <c r="N155" i="37"/>
  <c r="O155" i="37" s="1"/>
  <c r="L155" i="38"/>
  <c r="N104" i="37"/>
  <c r="O104" i="37" s="1"/>
  <c r="L104" i="38"/>
  <c r="N74" i="37"/>
  <c r="O74" i="37" s="1"/>
  <c r="L74" i="38"/>
  <c r="N284" i="37"/>
  <c r="O284" i="37" s="1"/>
  <c r="L284" i="38"/>
  <c r="N339" i="37"/>
  <c r="O339" i="37" s="1"/>
  <c r="L339" i="38"/>
  <c r="N368" i="37"/>
  <c r="O368" i="37" s="1"/>
  <c r="L368" i="38"/>
  <c r="N232" i="37"/>
  <c r="O232" i="37" s="1"/>
  <c r="L232" i="38"/>
  <c r="N115" i="37"/>
  <c r="O115" i="37" s="1"/>
  <c r="L115" i="38"/>
  <c r="N119" i="37"/>
  <c r="O119" i="37" s="1"/>
  <c r="L119" i="38"/>
  <c r="N80" i="37"/>
  <c r="O80" i="37" s="1"/>
  <c r="L80" i="38"/>
  <c r="N152" i="37"/>
  <c r="O152" i="37" s="1"/>
  <c r="L152" i="38"/>
  <c r="N230" i="37"/>
  <c r="O230" i="37" s="1"/>
  <c r="L230" i="38"/>
  <c r="N381" i="37"/>
  <c r="O381" i="37" s="1"/>
  <c r="L381" i="38"/>
  <c r="N243" i="37"/>
  <c r="O243" i="37" s="1"/>
  <c r="L243" i="38"/>
  <c r="N99" i="37"/>
  <c r="BL4" i="25" s="1"/>
  <c r="L99" i="38"/>
  <c r="N238" i="37"/>
  <c r="O238" i="37" s="1"/>
  <c r="L238" i="38"/>
  <c r="N132" i="37"/>
  <c r="O132" i="37" s="1"/>
  <c r="L132" i="38"/>
  <c r="N384" i="37"/>
  <c r="O384" i="37" s="1"/>
  <c r="L384" i="38"/>
  <c r="N202" i="37"/>
  <c r="O202" i="37" s="1"/>
  <c r="L202" i="38"/>
  <c r="N344" i="37"/>
  <c r="O344" i="37" s="1"/>
  <c r="L344" i="38"/>
  <c r="N356" i="37"/>
  <c r="O356" i="37" s="1"/>
  <c r="L356" i="38"/>
  <c r="N290" i="37"/>
  <c r="O290" i="37" s="1"/>
  <c r="L290" i="38"/>
  <c r="N162" i="37"/>
  <c r="O162" i="37" s="1"/>
  <c r="L162" i="38"/>
  <c r="N94" i="37"/>
  <c r="O94" i="37" s="1"/>
  <c r="L94" i="38"/>
  <c r="N125" i="37"/>
  <c r="O125" i="37" s="1"/>
  <c r="L125" i="38"/>
  <c r="N245" i="37"/>
  <c r="O245" i="37" s="1"/>
  <c r="L245" i="38"/>
  <c r="N210" i="37"/>
  <c r="O210" i="37" s="1"/>
  <c r="L210" i="38"/>
  <c r="N310" i="37"/>
  <c r="O310" i="37" s="1"/>
  <c r="L310" i="38"/>
  <c r="N164" i="37"/>
  <c r="O164" i="37" s="1"/>
  <c r="L164" i="38"/>
  <c r="N277" i="37"/>
  <c r="O277" i="37" s="1"/>
  <c r="L277" i="38"/>
  <c r="N103" i="37"/>
  <c r="O103" i="37" s="1"/>
  <c r="L103" i="38"/>
  <c r="N197" i="37"/>
  <c r="O197" i="37" s="1"/>
  <c r="L197" i="38"/>
  <c r="N141" i="37"/>
  <c r="O141" i="37" s="1"/>
  <c r="L141" i="38"/>
  <c r="N227" i="37"/>
  <c r="O227" i="37" s="1"/>
  <c r="L227" i="38"/>
  <c r="N239" i="37"/>
  <c r="O239" i="37" s="1"/>
  <c r="L239" i="38"/>
  <c r="N204" i="37"/>
  <c r="O204" i="37" s="1"/>
  <c r="L204" i="38"/>
  <c r="N249" i="37"/>
  <c r="O249" i="37" s="1"/>
  <c r="L249" i="38"/>
  <c r="N123" i="37"/>
  <c r="O123" i="37" s="1"/>
  <c r="L123" i="38"/>
  <c r="N378" i="37"/>
  <c r="O378" i="37" s="1"/>
  <c r="L378" i="38"/>
  <c r="N211" i="37"/>
  <c r="O211" i="37" s="1"/>
  <c r="L211" i="38"/>
  <c r="N351" i="37"/>
  <c r="O351" i="37" s="1"/>
  <c r="L351" i="38"/>
  <c r="N201" i="37"/>
  <c r="O201" i="37" s="1"/>
  <c r="L201" i="38"/>
  <c r="N315" i="37"/>
  <c r="O315" i="37" s="1"/>
  <c r="L315" i="38"/>
  <c r="N150" i="37"/>
  <c r="O150" i="37" s="1"/>
  <c r="L150" i="38"/>
  <c r="N235" i="37"/>
  <c r="O235" i="37" s="1"/>
  <c r="L235" i="38"/>
  <c r="N88" i="37"/>
  <c r="O88" i="37" s="1"/>
  <c r="L88" i="38"/>
  <c r="N198" i="37"/>
  <c r="O198" i="37" s="1"/>
  <c r="L198" i="38"/>
  <c r="N70" i="37"/>
  <c r="O70" i="37" s="1"/>
  <c r="L70" i="38"/>
  <c r="N360" i="37"/>
  <c r="O360" i="37" s="1"/>
  <c r="L360" i="38"/>
  <c r="N345" i="37"/>
  <c r="O345" i="37" s="1"/>
  <c r="L345" i="38"/>
  <c r="N173" i="37"/>
  <c r="O173" i="37" s="1"/>
  <c r="L173" i="38"/>
  <c r="N181" i="37"/>
  <c r="O181" i="37" s="1"/>
  <c r="L181" i="38"/>
  <c r="N240" i="37"/>
  <c r="O240" i="37" s="1"/>
  <c r="L240" i="38"/>
  <c r="N107" i="37"/>
  <c r="O107" i="37" s="1"/>
  <c r="L107" i="38"/>
  <c r="N226" i="37"/>
  <c r="O226" i="37" s="1"/>
  <c r="L226" i="38"/>
  <c r="N323" i="37"/>
  <c r="O323" i="37" s="1"/>
  <c r="L323" i="38"/>
  <c r="N199" i="37"/>
  <c r="O199" i="37" s="1"/>
  <c r="L199" i="38"/>
  <c r="N111" i="37"/>
  <c r="O111" i="37" s="1"/>
  <c r="L111" i="38"/>
  <c r="N128" i="37"/>
  <c r="O128" i="37" s="1"/>
  <c r="L128" i="38"/>
  <c r="N307" i="37"/>
  <c r="O307" i="37" s="1"/>
  <c r="L307" i="38"/>
  <c r="N216" i="37"/>
  <c r="O216" i="37" s="1"/>
  <c r="L216" i="38"/>
  <c r="N250" i="37"/>
  <c r="O250" i="37" s="1"/>
  <c r="L250" i="38"/>
  <c r="N110" i="37"/>
  <c r="O110" i="37" s="1"/>
  <c r="L110" i="38"/>
  <c r="N194" i="37"/>
  <c r="O194" i="37" s="1"/>
  <c r="L194" i="38"/>
  <c r="N275" i="37"/>
  <c r="O275" i="37" s="1"/>
  <c r="L275" i="38"/>
  <c r="N180" i="37"/>
  <c r="O180" i="37" s="1"/>
  <c r="L180" i="38"/>
  <c r="N93" i="37"/>
  <c r="O93" i="37" s="1"/>
  <c r="L93" i="38"/>
  <c r="N291" i="37"/>
  <c r="O291" i="37" s="1"/>
  <c r="L291" i="38"/>
  <c r="N350" i="37"/>
  <c r="O350" i="37" s="1"/>
  <c r="L350" i="38"/>
  <c r="N188" i="37"/>
  <c r="O188" i="37" s="1"/>
  <c r="L188" i="38"/>
  <c r="N236" i="37"/>
  <c r="O236" i="37" s="1"/>
  <c r="L236" i="38"/>
  <c r="N159" i="37"/>
  <c r="O159" i="37" s="1"/>
  <c r="L159" i="38"/>
  <c r="N313" i="37"/>
  <c r="O313" i="37" s="1"/>
  <c r="L313" i="38"/>
  <c r="N117" i="37"/>
  <c r="O117" i="37" s="1"/>
  <c r="L117" i="38"/>
  <c r="N364" i="37"/>
  <c r="O364" i="37" s="1"/>
  <c r="L364" i="38"/>
  <c r="N374" i="37"/>
  <c r="O374" i="37" s="1"/>
  <c r="L374" i="38"/>
  <c r="N271" i="37"/>
  <c r="O271" i="37" s="1"/>
  <c r="L271" i="38"/>
  <c r="N217" i="37"/>
  <c r="O217" i="37" s="1"/>
  <c r="L217" i="38"/>
  <c r="N161" i="37"/>
  <c r="O161" i="37" s="1"/>
  <c r="L161" i="38"/>
  <c r="N335" i="37"/>
  <c r="O335" i="37" s="1"/>
  <c r="L335" i="38"/>
  <c r="N321" i="37"/>
  <c r="O321" i="37" s="1"/>
  <c r="L321" i="38"/>
  <c r="N77" i="37"/>
  <c r="O77" i="37" s="1"/>
  <c r="L77" i="38"/>
  <c r="N254" i="37"/>
  <c r="O254" i="37" s="1"/>
  <c r="L254" i="38"/>
  <c r="N362" i="37"/>
  <c r="O362" i="37" s="1"/>
  <c r="L362" i="38"/>
  <c r="N248" i="37"/>
  <c r="O248" i="37" s="1"/>
  <c r="L248" i="38"/>
  <c r="N166" i="37"/>
  <c r="O166" i="37" s="1"/>
  <c r="L166" i="38"/>
  <c r="N96" i="37"/>
  <c r="O96" i="37" s="1"/>
  <c r="L96" i="38"/>
  <c r="N157" i="37"/>
  <c r="O157" i="37" s="1"/>
  <c r="L157" i="38"/>
  <c r="N340" i="37"/>
  <c r="O340" i="37" s="1"/>
  <c r="L340" i="38"/>
  <c r="N352" i="37"/>
  <c r="O352" i="37" s="1"/>
  <c r="L352" i="38"/>
  <c r="N357" i="37"/>
  <c r="O357" i="37" s="1"/>
  <c r="L357" i="38"/>
  <c r="N371" i="37"/>
  <c r="O371" i="37" s="1"/>
  <c r="L371" i="38"/>
  <c r="N156" i="37"/>
  <c r="O156" i="37" s="1"/>
  <c r="L156" i="38"/>
  <c r="N183" i="37"/>
  <c r="O183" i="37" s="1"/>
  <c r="L183" i="38"/>
  <c r="N218" i="37"/>
  <c r="O218" i="37" s="1"/>
  <c r="L218" i="38"/>
  <c r="N190" i="37"/>
  <c r="O190" i="37" s="1"/>
  <c r="L190" i="38"/>
  <c r="N195" i="37"/>
  <c r="O195" i="37" s="1"/>
  <c r="L195" i="38"/>
  <c r="N314" i="37"/>
  <c r="O314" i="37" s="1"/>
  <c r="L314" i="38"/>
  <c r="N127" i="37"/>
  <c r="O127" i="37" s="1"/>
  <c r="L127" i="38"/>
  <c r="N318" i="37"/>
  <c r="O318" i="37" s="1"/>
  <c r="L318" i="38"/>
  <c r="N167" i="37"/>
  <c r="O167" i="37" s="1"/>
  <c r="L167" i="38"/>
  <c r="N184" i="37"/>
  <c r="O184" i="37" s="1"/>
  <c r="L184" i="38"/>
  <c r="N101" i="37"/>
  <c r="O101" i="37" s="1"/>
  <c r="L101" i="38"/>
  <c r="N264" i="37"/>
  <c r="O264" i="37" s="1"/>
  <c r="L264" i="38"/>
  <c r="N228" i="37"/>
  <c r="O228" i="37" s="1"/>
  <c r="L228" i="38"/>
  <c r="N121" i="37"/>
  <c r="O121" i="37" s="1"/>
  <c r="L121" i="38"/>
  <c r="N172" i="37"/>
  <c r="O172" i="37" s="1"/>
  <c r="L172" i="38"/>
  <c r="N78" i="37"/>
  <c r="O78" i="37" s="1"/>
  <c r="L78" i="38"/>
  <c r="N293" i="37"/>
  <c r="O293" i="37" s="1"/>
  <c r="L293" i="38"/>
  <c r="N385" i="37"/>
  <c r="O385" i="37" s="1"/>
  <c r="L385" i="38"/>
  <c r="N69" i="37"/>
  <c r="J70" i="42" s="1"/>
  <c r="L69" i="38"/>
  <c r="N89" i="37"/>
  <c r="O89" i="37" s="1"/>
  <c r="L89" i="38"/>
  <c r="N343" i="37"/>
  <c r="O343" i="37" s="1"/>
  <c r="L343" i="38"/>
  <c r="N168" i="37"/>
  <c r="O168" i="37" s="1"/>
  <c r="L168" i="38"/>
  <c r="N383" i="37"/>
  <c r="O383" i="37" s="1"/>
  <c r="L383" i="38"/>
  <c r="N133" i="37"/>
  <c r="O133" i="37" s="1"/>
  <c r="L133" i="38"/>
  <c r="N325" i="37"/>
  <c r="O325" i="37" s="1"/>
  <c r="L325" i="38"/>
  <c r="N260" i="37"/>
  <c r="O260" i="37" s="1"/>
  <c r="L260" i="38"/>
  <c r="N219" i="37"/>
  <c r="O219" i="37" s="1"/>
  <c r="L219" i="38"/>
  <c r="N347" i="37"/>
  <c r="O347" i="37" s="1"/>
  <c r="L347" i="38"/>
  <c r="N122" i="37"/>
  <c r="O122" i="37" s="1"/>
  <c r="L122" i="38"/>
  <c r="N359" i="37"/>
  <c r="O359" i="37" s="1"/>
  <c r="L359" i="38"/>
  <c r="N375" i="37"/>
  <c r="O375" i="37" s="1"/>
  <c r="L375" i="38"/>
  <c r="N317" i="37"/>
  <c r="O317" i="37" s="1"/>
  <c r="L317" i="38"/>
  <c r="N300" i="37"/>
  <c r="O300" i="37" s="1"/>
  <c r="L300" i="38"/>
  <c r="N75" i="37"/>
  <c r="O75" i="37" s="1"/>
  <c r="L75" i="38"/>
  <c r="N79" i="37"/>
  <c r="O79" i="37" s="1"/>
  <c r="L79" i="38"/>
  <c r="N213" i="37"/>
  <c r="O213" i="37" s="1"/>
  <c r="L213" i="38"/>
  <c r="N160" i="37"/>
  <c r="O160" i="37" s="1"/>
  <c r="L160" i="38"/>
  <c r="N298" i="37"/>
  <c r="O298" i="37" s="1"/>
  <c r="L298" i="38"/>
  <c r="N120" i="37"/>
  <c r="O120" i="37" s="1"/>
  <c r="L120" i="38"/>
  <c r="N131" i="37"/>
  <c r="O131" i="37" s="1"/>
  <c r="L131" i="38"/>
  <c r="N376" i="37"/>
  <c r="O376" i="37" s="1"/>
  <c r="L376" i="38"/>
  <c r="N251" i="37"/>
  <c r="O251" i="37" s="1"/>
  <c r="L251" i="38"/>
  <c r="N346" i="37"/>
  <c r="O346" i="37" s="1"/>
  <c r="L346" i="38"/>
  <c r="O145" i="37"/>
  <c r="N3" i="36"/>
  <c r="O3" i="35"/>
  <c r="O69" i="36"/>
  <c r="L22" i="38"/>
  <c r="N22" i="38" s="1"/>
  <c r="L27" i="38"/>
  <c r="N27" i="38" s="1"/>
  <c r="L23" i="38"/>
  <c r="N23" i="38" s="1"/>
  <c r="L26" i="38"/>
  <c r="N26" i="38" s="1"/>
  <c r="L20" i="38"/>
  <c r="N20" i="38" s="1"/>
  <c r="L19" i="38"/>
  <c r="N19" i="38" s="1"/>
  <c r="L25" i="38"/>
  <c r="N25" i="38" s="1"/>
  <c r="L21" i="38"/>
  <c r="N21" i="38" s="1"/>
  <c r="L24" i="38"/>
  <c r="N24" i="38" s="1"/>
  <c r="O4" i="34"/>
  <c r="M7" i="38"/>
  <c r="M2" i="38" s="1"/>
  <c r="M4" i="37"/>
  <c r="L17" i="38"/>
  <c r="N17" i="38" s="1"/>
  <c r="L12" i="38"/>
  <c r="N12" i="38" s="1"/>
  <c r="L18" i="38"/>
  <c r="N18" i="38" s="1"/>
  <c r="L14" i="38"/>
  <c r="N14" i="38" s="1"/>
  <c r="L16" i="38"/>
  <c r="N16" i="38" s="1"/>
  <c r="L11" i="38"/>
  <c r="N11" i="38" s="1"/>
  <c r="L10" i="38"/>
  <c r="N10" i="38" s="1"/>
  <c r="L9" i="38"/>
  <c r="N9" i="38" s="1"/>
  <c r="L13" i="38"/>
  <c r="N13" i="38" s="1"/>
  <c r="L8" i="38"/>
  <c r="N8" i="38" s="1"/>
  <c r="L15" i="38"/>
  <c r="N15" i="38" s="1"/>
  <c r="L7" i="38"/>
  <c r="O7" i="36"/>
  <c r="O27" i="38" l="1"/>
  <c r="O148" i="37"/>
  <c r="O106" i="37"/>
  <c r="O50" i="37"/>
  <c r="BZ87" i="25"/>
  <c r="BZ83" i="25"/>
  <c r="BZ79" i="25"/>
  <c r="BZ75" i="25"/>
  <c r="BZ71" i="25"/>
  <c r="BZ67" i="25"/>
  <c r="BZ63" i="25"/>
  <c r="BZ59" i="25"/>
  <c r="BZ55" i="25"/>
  <c r="BZ51" i="25"/>
  <c r="BZ47" i="25"/>
  <c r="BZ43" i="25"/>
  <c r="BZ39" i="25"/>
  <c r="BZ35" i="25"/>
  <c r="BZ31" i="25"/>
  <c r="BZ27" i="25"/>
  <c r="BZ23" i="25"/>
  <c r="BZ44" i="25"/>
  <c r="BZ40" i="25"/>
  <c r="BZ32" i="25"/>
  <c r="BZ88" i="25"/>
  <c r="BZ84" i="25"/>
  <c r="BZ80" i="25"/>
  <c r="BZ76" i="25"/>
  <c r="BZ72" i="25"/>
  <c r="BZ68" i="25"/>
  <c r="BZ64" i="25"/>
  <c r="BZ60" i="25"/>
  <c r="BZ56" i="25"/>
  <c r="BZ52" i="25"/>
  <c r="BZ48" i="25"/>
  <c r="BZ36" i="25"/>
  <c r="BZ28" i="25"/>
  <c r="BZ89" i="25"/>
  <c r="BZ85" i="25"/>
  <c r="BZ81" i="25"/>
  <c r="BZ77" i="25"/>
  <c r="BZ33" i="25"/>
  <c r="BZ30" i="25"/>
  <c r="BZ7" i="25"/>
  <c r="BZ5" i="25"/>
  <c r="BZ45" i="25"/>
  <c r="BZ42" i="25"/>
  <c r="BZ24" i="25"/>
  <c r="BZ19" i="25"/>
  <c r="BZ69" i="25"/>
  <c r="BZ66" i="25"/>
  <c r="BZ21" i="25"/>
  <c r="BZ65" i="25"/>
  <c r="BZ62" i="25"/>
  <c r="BZ18" i="25"/>
  <c r="BZ8" i="25"/>
  <c r="BZ6" i="25"/>
  <c r="BZ74" i="25"/>
  <c r="BZ86" i="25"/>
  <c r="BZ73" i="25"/>
  <c r="BZ25" i="25"/>
  <c r="BZ11" i="25"/>
  <c r="BZ78" i="25"/>
  <c r="BZ61" i="25"/>
  <c r="BZ50" i="25"/>
  <c r="BZ34" i="25"/>
  <c r="BZ29" i="25"/>
  <c r="BZ17" i="25"/>
  <c r="BZ20" i="25"/>
  <c r="BZ4" i="25"/>
  <c r="BZ57" i="25"/>
  <c r="BZ49" i="25"/>
  <c r="BZ38" i="25"/>
  <c r="BZ16" i="25"/>
  <c r="BZ13" i="25"/>
  <c r="BZ10" i="25"/>
  <c r="BZ82" i="25"/>
  <c r="BZ54" i="25"/>
  <c r="BZ70" i="25"/>
  <c r="BZ37" i="25"/>
  <c r="BZ14" i="25"/>
  <c r="BZ53" i="25"/>
  <c r="BZ22" i="25"/>
  <c r="BZ12" i="25"/>
  <c r="BZ58" i="25"/>
  <c r="BZ15" i="25"/>
  <c r="BZ9" i="25"/>
  <c r="BZ41" i="25"/>
  <c r="BZ26" i="25"/>
  <c r="BZ46" i="25"/>
  <c r="BZ103" i="25"/>
  <c r="BZ99" i="25"/>
  <c r="BZ95" i="25"/>
  <c r="BZ91" i="25"/>
  <c r="BZ100" i="25"/>
  <c r="BZ96" i="25"/>
  <c r="BZ92" i="25"/>
  <c r="BZ101" i="25"/>
  <c r="BZ97" i="25"/>
  <c r="BZ93" i="25"/>
  <c r="BZ102" i="25"/>
  <c r="BZ90" i="25"/>
  <c r="BZ94" i="25"/>
  <c r="BZ98" i="25"/>
  <c r="BL91" i="25"/>
  <c r="BM96" i="25"/>
  <c r="BM93" i="25"/>
  <c r="BM100" i="25"/>
  <c r="BM103" i="25"/>
  <c r="BM97" i="25"/>
  <c r="BM94" i="25"/>
  <c r="BM95" i="25"/>
  <c r="BM92" i="25"/>
  <c r="BM101" i="25"/>
  <c r="BM102" i="25"/>
  <c r="BM98" i="25"/>
  <c r="BM99" i="25"/>
  <c r="BM90" i="25"/>
  <c r="BL25" i="25"/>
  <c r="BL79" i="25"/>
  <c r="BL59" i="25"/>
  <c r="BL32" i="25"/>
  <c r="BL57" i="25"/>
  <c r="BL82" i="25"/>
  <c r="BL14" i="25"/>
  <c r="BL39" i="25"/>
  <c r="BL64" i="25"/>
  <c r="BL68" i="25"/>
  <c r="BL73" i="25"/>
  <c r="BL5" i="25"/>
  <c r="BL30" i="25"/>
  <c r="BL55" i="25"/>
  <c r="BL80" i="25"/>
  <c r="BL89" i="25"/>
  <c r="BL21" i="25"/>
  <c r="BL46" i="25"/>
  <c r="BL71" i="25"/>
  <c r="BL19" i="25"/>
  <c r="BL6" i="25"/>
  <c r="BL37" i="25"/>
  <c r="BL62" i="25"/>
  <c r="BL87" i="25"/>
  <c r="BL35" i="25"/>
  <c r="BL22" i="25"/>
  <c r="BL53" i="25"/>
  <c r="BL78" i="25"/>
  <c r="BL7" i="25"/>
  <c r="BL51" i="25"/>
  <c r="BL8" i="25"/>
  <c r="BL28" i="25"/>
  <c r="BL69" i="25"/>
  <c r="BL11" i="25"/>
  <c r="BL23" i="25"/>
  <c r="BL67" i="25"/>
  <c r="BL45" i="25"/>
  <c r="BL44" i="25"/>
  <c r="BL85" i="25"/>
  <c r="BL33" i="25"/>
  <c r="BL10" i="25"/>
  <c r="BL83" i="25"/>
  <c r="BL61" i="25"/>
  <c r="BL60" i="25"/>
  <c r="BL40" i="25"/>
  <c r="BL49" i="25"/>
  <c r="BL26" i="25"/>
  <c r="BL38" i="25"/>
  <c r="BL50" i="25"/>
  <c r="BL76" i="25"/>
  <c r="BL56" i="25"/>
  <c r="BL65" i="25"/>
  <c r="BL42" i="25"/>
  <c r="BL54" i="25"/>
  <c r="BL29" i="25"/>
  <c r="BL12" i="25"/>
  <c r="BL72" i="25"/>
  <c r="BL81" i="25"/>
  <c r="BL58" i="25"/>
  <c r="BL70" i="25"/>
  <c r="BL34" i="25"/>
  <c r="BL15" i="25"/>
  <c r="BL88" i="25"/>
  <c r="BL17" i="25"/>
  <c r="BL74" i="25"/>
  <c r="BL86" i="25"/>
  <c r="BL13" i="25"/>
  <c r="BL31" i="25"/>
  <c r="BL24" i="25"/>
  <c r="BL20" i="25"/>
  <c r="BL18" i="25"/>
  <c r="BL47" i="25"/>
  <c r="BL27" i="25"/>
  <c r="BL36" i="25"/>
  <c r="BL77" i="25"/>
  <c r="BL9" i="25"/>
  <c r="BL63" i="25"/>
  <c r="BL43" i="25"/>
  <c r="BL52" i="25"/>
  <c r="BL16" i="25"/>
  <c r="BL41" i="25"/>
  <c r="BL66" i="25"/>
  <c r="BL75" i="25"/>
  <c r="BL84" i="25"/>
  <c r="BL48" i="25"/>
  <c r="J137" i="42"/>
  <c r="J136" i="42"/>
  <c r="I342" i="42"/>
  <c r="H405" i="42"/>
  <c r="H406" i="42" s="1"/>
  <c r="O99" i="37"/>
  <c r="I384" i="42"/>
  <c r="I66" i="42"/>
  <c r="I132" i="42"/>
  <c r="I300" i="42"/>
  <c r="I237" i="42"/>
  <c r="I69" i="42"/>
  <c r="I174" i="42"/>
  <c r="I216" i="42"/>
  <c r="J45" i="42"/>
  <c r="I90" i="42"/>
  <c r="I153" i="42"/>
  <c r="I195" i="42"/>
  <c r="I258" i="42"/>
  <c r="I321" i="42"/>
  <c r="J24" i="42"/>
  <c r="I279" i="42"/>
  <c r="I111" i="42"/>
  <c r="J3" i="42"/>
  <c r="J72" i="42"/>
  <c r="J281" i="42"/>
  <c r="J219" i="42"/>
  <c r="J97" i="42"/>
  <c r="J218" i="42"/>
  <c r="J244" i="42"/>
  <c r="J302" i="42"/>
  <c r="J284" i="42"/>
  <c r="J324" i="42"/>
  <c r="J205" i="42"/>
  <c r="J113" i="42"/>
  <c r="J96" i="42"/>
  <c r="J267" i="42"/>
  <c r="J323" i="42"/>
  <c r="J196" i="42"/>
  <c r="J71" i="42"/>
  <c r="J112" i="42"/>
  <c r="J177" i="42"/>
  <c r="J203" i="42"/>
  <c r="J158" i="42"/>
  <c r="J283" i="42"/>
  <c r="J364" i="42"/>
  <c r="J363" i="42" s="1"/>
  <c r="J94" i="42"/>
  <c r="J199" i="42"/>
  <c r="J95" i="42"/>
  <c r="J242" i="42"/>
  <c r="K392" i="42"/>
  <c r="K376" i="42"/>
  <c r="K360" i="42"/>
  <c r="K328" i="42"/>
  <c r="K312" i="42"/>
  <c r="K403" i="42"/>
  <c r="K371" i="42"/>
  <c r="K355" i="42"/>
  <c r="K339" i="42"/>
  <c r="K307" i="42"/>
  <c r="K398" i="42"/>
  <c r="K382" i="42"/>
  <c r="K366" i="42"/>
  <c r="K350" i="42"/>
  <c r="K334" i="42"/>
  <c r="K318" i="42"/>
  <c r="K393" i="42"/>
  <c r="K377" i="42"/>
  <c r="K361" i="42"/>
  <c r="K345" i="42"/>
  <c r="K404" i="42"/>
  <c r="K372" i="42"/>
  <c r="K356" i="42"/>
  <c r="K340" i="42"/>
  <c r="K308" i="42"/>
  <c r="K399" i="42"/>
  <c r="K383" i="42"/>
  <c r="K367" i="42"/>
  <c r="K351" i="42"/>
  <c r="K335" i="42"/>
  <c r="K319" i="42"/>
  <c r="K394" i="42"/>
  <c r="K378" i="42"/>
  <c r="K362" i="42"/>
  <c r="K346" i="42"/>
  <c r="K330" i="42"/>
  <c r="K314" i="42"/>
  <c r="K389" i="42"/>
  <c r="K373" i="42"/>
  <c r="K357" i="42"/>
  <c r="K341" i="42"/>
  <c r="K309" i="42"/>
  <c r="K400" i="42"/>
  <c r="K368" i="42"/>
  <c r="K352" i="42"/>
  <c r="K336" i="42"/>
  <c r="K320" i="42"/>
  <c r="K395" i="42"/>
  <c r="K379" i="42"/>
  <c r="K347" i="42"/>
  <c r="K331" i="42"/>
  <c r="K315" i="42"/>
  <c r="K390" i="42"/>
  <c r="K374" i="42"/>
  <c r="K358" i="42"/>
  <c r="K310" i="42"/>
  <c r="K401" i="42"/>
  <c r="K369" i="42"/>
  <c r="K353" i="42"/>
  <c r="K337" i="42"/>
  <c r="K305" i="42"/>
  <c r="K396" i="42"/>
  <c r="K380" i="42"/>
  <c r="K348" i="42"/>
  <c r="K391" i="42"/>
  <c r="K375" i="42"/>
  <c r="K359" i="42"/>
  <c r="K402" i="42"/>
  <c r="K370" i="42"/>
  <c r="K354" i="42"/>
  <c r="K338" i="42"/>
  <c r="K288" i="42"/>
  <c r="K272" i="42"/>
  <c r="K256" i="42"/>
  <c r="K224" i="42"/>
  <c r="K381" i="42"/>
  <c r="K294" i="42"/>
  <c r="K278" i="42"/>
  <c r="K246" i="42"/>
  <c r="K230" i="42"/>
  <c r="K289" i="42"/>
  <c r="K273" i="42"/>
  <c r="K257" i="42"/>
  <c r="K333" i="42"/>
  <c r="K311" i="42"/>
  <c r="K252" i="42"/>
  <c r="K236" i="42"/>
  <c r="K220" i="42"/>
  <c r="K397" i="42"/>
  <c r="K295" i="42"/>
  <c r="K247" i="42"/>
  <c r="K231" i="42"/>
  <c r="K215" i="42"/>
  <c r="K332" i="42"/>
  <c r="K290" i="42"/>
  <c r="K274" i="42"/>
  <c r="K226" i="42"/>
  <c r="K285" i="42"/>
  <c r="K269" i="42"/>
  <c r="K253" i="42"/>
  <c r="K221" i="42"/>
  <c r="K296" i="42"/>
  <c r="K248" i="42"/>
  <c r="K232" i="42"/>
  <c r="K306" i="42"/>
  <c r="K291" i="42"/>
  <c r="K275" i="42"/>
  <c r="K227" i="42"/>
  <c r="K211" i="42"/>
  <c r="K286" i="42"/>
  <c r="K270" i="42"/>
  <c r="K254" i="42"/>
  <c r="K222" i="42"/>
  <c r="K297" i="42"/>
  <c r="K249" i="42"/>
  <c r="K233" i="42"/>
  <c r="K317" i="42"/>
  <c r="K313" i="42"/>
  <c r="K287" i="42"/>
  <c r="K271" i="42"/>
  <c r="K255" i="42"/>
  <c r="K223" i="42"/>
  <c r="K206" i="42"/>
  <c r="K190" i="42"/>
  <c r="K142" i="42"/>
  <c r="K329" i="42"/>
  <c r="K250" i="42"/>
  <c r="K185" i="42"/>
  <c r="K169" i="42"/>
  <c r="K245" i="42"/>
  <c r="K299" i="42"/>
  <c r="K235" i="42"/>
  <c r="K213" i="42"/>
  <c r="K186" i="42"/>
  <c r="K170" i="42"/>
  <c r="K138" i="42"/>
  <c r="K298" i="42"/>
  <c r="K234" i="42"/>
  <c r="K181" i="42"/>
  <c r="K165" i="42"/>
  <c r="K149" i="42"/>
  <c r="K365" i="42"/>
  <c r="K293" i="42"/>
  <c r="K229" i="42"/>
  <c r="K225" i="42"/>
  <c r="K208" i="42"/>
  <c r="K192" i="42"/>
  <c r="K144" i="42"/>
  <c r="K187" i="42"/>
  <c r="K171" i="42"/>
  <c r="K139" i="42"/>
  <c r="K349" i="42"/>
  <c r="K292" i="42"/>
  <c r="K228" i="42"/>
  <c r="K182" i="42"/>
  <c r="K166" i="42"/>
  <c r="K150" i="42"/>
  <c r="K209" i="42"/>
  <c r="K193" i="42"/>
  <c r="K161" i="42"/>
  <c r="K145" i="42"/>
  <c r="K277" i="42"/>
  <c r="K212" i="42"/>
  <c r="K188" i="42"/>
  <c r="K172" i="42"/>
  <c r="K140" i="42"/>
  <c r="K276" i="42"/>
  <c r="K210" i="42"/>
  <c r="K189" i="42"/>
  <c r="K173" i="42"/>
  <c r="K141" i="42"/>
  <c r="K152" i="42"/>
  <c r="K122" i="42"/>
  <c r="K106" i="42"/>
  <c r="K178" i="42"/>
  <c r="K117" i="42"/>
  <c r="K101" i="42"/>
  <c r="K85" i="42"/>
  <c r="K316" i="42"/>
  <c r="K168" i="42"/>
  <c r="K128" i="42"/>
  <c r="K80" i="42"/>
  <c r="K194" i="42"/>
  <c r="K191" i="42"/>
  <c r="K123" i="42"/>
  <c r="K107" i="42"/>
  <c r="K184" i="42"/>
  <c r="K151" i="42"/>
  <c r="K148" i="42"/>
  <c r="K118" i="42"/>
  <c r="K102" i="42"/>
  <c r="K86" i="42"/>
  <c r="K207" i="42"/>
  <c r="K129" i="42"/>
  <c r="K81" i="42"/>
  <c r="K167" i="42"/>
  <c r="K164" i="42"/>
  <c r="K124" i="42"/>
  <c r="K108" i="42"/>
  <c r="K76" i="42"/>
  <c r="K119" i="42"/>
  <c r="K103" i="42"/>
  <c r="K87" i="42"/>
  <c r="K183" i="42"/>
  <c r="K180" i="42"/>
  <c r="K130" i="42"/>
  <c r="K82" i="42"/>
  <c r="K251" i="42"/>
  <c r="K147" i="42"/>
  <c r="K125" i="42"/>
  <c r="K109" i="42"/>
  <c r="K77" i="42"/>
  <c r="K120" i="42"/>
  <c r="K104" i="42"/>
  <c r="K88" i="42"/>
  <c r="K214" i="42"/>
  <c r="K163" i="42"/>
  <c r="K131" i="42"/>
  <c r="K83" i="42"/>
  <c r="K126" i="42"/>
  <c r="K110" i="42"/>
  <c r="K78" i="42"/>
  <c r="K179" i="42"/>
  <c r="K146" i="42"/>
  <c r="K143" i="42"/>
  <c r="K121" i="42"/>
  <c r="K105" i="42"/>
  <c r="K89" i="42"/>
  <c r="K116" i="42"/>
  <c r="K100" i="42"/>
  <c r="K84" i="42"/>
  <c r="K162" i="42"/>
  <c r="K79" i="42"/>
  <c r="K127" i="42"/>
  <c r="J154" i="42"/>
  <c r="J241" i="42"/>
  <c r="J388" i="42"/>
  <c r="J93" i="42"/>
  <c r="J217" i="42"/>
  <c r="J238" i="42"/>
  <c r="J304" i="42"/>
  <c r="J387" i="42"/>
  <c r="J157" i="42"/>
  <c r="J264" i="42"/>
  <c r="J99" i="42"/>
  <c r="J282" i="42"/>
  <c r="J160" i="42"/>
  <c r="J202" i="42"/>
  <c r="J386" i="42"/>
  <c r="J280" i="42"/>
  <c r="J385" i="42"/>
  <c r="J115" i="42"/>
  <c r="J92" i="42"/>
  <c r="J134" i="42"/>
  <c r="J176" i="42"/>
  <c r="J239" i="42"/>
  <c r="J327" i="42"/>
  <c r="J261" i="42"/>
  <c r="J303" i="42"/>
  <c r="J133" i="42"/>
  <c r="J263" i="42"/>
  <c r="J344" i="42"/>
  <c r="J201" i="42"/>
  <c r="J159" i="42"/>
  <c r="J322" i="42"/>
  <c r="J326" i="42"/>
  <c r="J73" i="42"/>
  <c r="J156" i="42"/>
  <c r="J204" i="42"/>
  <c r="J198" i="42"/>
  <c r="J175" i="42"/>
  <c r="J262" i="42"/>
  <c r="J98" i="42"/>
  <c r="J75" i="42"/>
  <c r="J266" i="42"/>
  <c r="J265" i="42"/>
  <c r="J243" i="42"/>
  <c r="J343" i="42"/>
  <c r="J342" i="42" s="1"/>
  <c r="J114" i="42"/>
  <c r="J200" i="42"/>
  <c r="J91" i="42"/>
  <c r="J74" i="42"/>
  <c r="J259" i="42"/>
  <c r="J301" i="42"/>
  <c r="J135" i="42"/>
  <c r="J155" i="42"/>
  <c r="J197" i="42"/>
  <c r="J240" i="42"/>
  <c r="J268" i="42"/>
  <c r="O124" i="37"/>
  <c r="K58" i="42"/>
  <c r="K42" i="42"/>
  <c r="K26" i="42"/>
  <c r="K55" i="42"/>
  <c r="K39" i="42"/>
  <c r="K52" i="42"/>
  <c r="K36" i="42"/>
  <c r="K65" i="42"/>
  <c r="K49" i="42"/>
  <c r="K33" i="42"/>
  <c r="K62" i="42"/>
  <c r="K46" i="42"/>
  <c r="K30" i="42"/>
  <c r="K59" i="42"/>
  <c r="K43" i="42"/>
  <c r="K27" i="42"/>
  <c r="K56" i="42"/>
  <c r="K40" i="42"/>
  <c r="K53" i="42"/>
  <c r="K37" i="42"/>
  <c r="K50" i="42"/>
  <c r="K34" i="42"/>
  <c r="K63" i="42"/>
  <c r="K47" i="42"/>
  <c r="K31" i="42"/>
  <c r="K60" i="42"/>
  <c r="K44" i="42"/>
  <c r="K28" i="42"/>
  <c r="K57" i="42"/>
  <c r="K41" i="42"/>
  <c r="K25" i="42"/>
  <c r="K54" i="42"/>
  <c r="K38" i="42"/>
  <c r="K61" i="42"/>
  <c r="K29" i="42"/>
  <c r="K51" i="42"/>
  <c r="K35" i="42"/>
  <c r="K64" i="42"/>
  <c r="K48" i="42"/>
  <c r="K32" i="42"/>
  <c r="K16" i="42"/>
  <c r="K19" i="42"/>
  <c r="K6" i="42"/>
  <c r="K22" i="42"/>
  <c r="K9" i="42"/>
  <c r="K12" i="42"/>
  <c r="K15" i="42"/>
  <c r="K13" i="42"/>
  <c r="K18" i="42"/>
  <c r="K5" i="42"/>
  <c r="K21" i="42"/>
  <c r="K8" i="42"/>
  <c r="K11" i="42"/>
  <c r="K10" i="42"/>
  <c r="K14" i="42"/>
  <c r="K17" i="42"/>
  <c r="K20" i="42"/>
  <c r="K7" i="42"/>
  <c r="K23" i="42"/>
  <c r="N7" i="38"/>
  <c r="K4" i="42" s="1"/>
  <c r="O9" i="38"/>
  <c r="O18" i="38"/>
  <c r="O22" i="38"/>
  <c r="O12" i="38"/>
  <c r="O23" i="38"/>
  <c r="O17" i="38"/>
  <c r="O11" i="38"/>
  <c r="O10" i="38"/>
  <c r="O15" i="38"/>
  <c r="O24" i="38"/>
  <c r="O21" i="38"/>
  <c r="O8" i="38"/>
  <c r="O16" i="38"/>
  <c r="O25" i="38"/>
  <c r="O14" i="38"/>
  <c r="O19" i="38"/>
  <c r="O13" i="38"/>
  <c r="O20" i="38"/>
  <c r="O26" i="38"/>
  <c r="O2" i="36"/>
  <c r="L58" i="39"/>
  <c r="N58" i="38"/>
  <c r="O58" i="38" s="1"/>
  <c r="L29" i="40"/>
  <c r="N29" i="39"/>
  <c r="O29" i="39" s="1"/>
  <c r="L31" i="39"/>
  <c r="N31" i="38"/>
  <c r="O31" i="38" s="1"/>
  <c r="N63" i="38"/>
  <c r="O63" i="38" s="1"/>
  <c r="L63" i="39"/>
  <c r="N51" i="38"/>
  <c r="O51" i="38" s="1"/>
  <c r="L51" i="39"/>
  <c r="L32" i="39"/>
  <c r="N32" i="38"/>
  <c r="O32" i="38" s="1"/>
  <c r="L56" i="39"/>
  <c r="N56" i="38"/>
  <c r="O56" i="38" s="1"/>
  <c r="L46" i="39"/>
  <c r="N46" i="38"/>
  <c r="O46" i="38" s="1"/>
  <c r="L65" i="39"/>
  <c r="N65" i="38"/>
  <c r="O65" i="38" s="1"/>
  <c r="L42" i="39"/>
  <c r="N42" i="38"/>
  <c r="O42" i="38" s="1"/>
  <c r="L50" i="39"/>
  <c r="N50" i="38"/>
  <c r="O50" i="38" s="1"/>
  <c r="L38" i="39"/>
  <c r="N38" i="38"/>
  <c r="N39" i="38"/>
  <c r="O39" i="38" s="1"/>
  <c r="L39" i="39"/>
  <c r="L34" i="39"/>
  <c r="N34" i="38"/>
  <c r="O34" i="38" s="1"/>
  <c r="N2" i="37"/>
  <c r="L41" i="39"/>
  <c r="N41" i="38"/>
  <c r="O41" i="38" s="1"/>
  <c r="L53" i="39"/>
  <c r="N53" i="38"/>
  <c r="O53" i="38" s="1"/>
  <c r="L48" i="39"/>
  <c r="N48" i="38"/>
  <c r="O48" i="38" s="1"/>
  <c r="L30" i="39"/>
  <c r="N30" i="38"/>
  <c r="O30" i="38" s="1"/>
  <c r="N45" i="38"/>
  <c r="O45" i="38" s="1"/>
  <c r="L45" i="39"/>
  <c r="N64" i="38"/>
  <c r="O64" i="38" s="1"/>
  <c r="L64" i="39"/>
  <c r="L66" i="39"/>
  <c r="N66" i="38"/>
  <c r="O66" i="38" s="1"/>
  <c r="N33" i="38"/>
  <c r="O33" i="38" s="1"/>
  <c r="L33" i="39"/>
  <c r="L59" i="39"/>
  <c r="N59" i="38"/>
  <c r="O59" i="38" s="1"/>
  <c r="L61" i="39"/>
  <c r="N61" i="38"/>
  <c r="O61" i="38" s="1"/>
  <c r="L47" i="39"/>
  <c r="N47" i="38"/>
  <c r="O47" i="38" s="1"/>
  <c r="L52" i="39"/>
  <c r="N52" i="38"/>
  <c r="O52" i="38" s="1"/>
  <c r="N57" i="38"/>
  <c r="O57" i="38" s="1"/>
  <c r="L57" i="39"/>
  <c r="L37" i="39"/>
  <c r="N37" i="38"/>
  <c r="O37" i="38" s="1"/>
  <c r="N35" i="38"/>
  <c r="O35" i="38" s="1"/>
  <c r="L35" i="39"/>
  <c r="L28" i="40"/>
  <c r="N28" i="39"/>
  <c r="O28" i="39" s="1"/>
  <c r="O38" i="37"/>
  <c r="L60" i="39"/>
  <c r="N60" i="38"/>
  <c r="O60" i="38" s="1"/>
  <c r="L44" i="39"/>
  <c r="N44" i="38"/>
  <c r="O44" i="38" s="1"/>
  <c r="L43" i="39"/>
  <c r="N43" i="38"/>
  <c r="O43" i="38" s="1"/>
  <c r="L62" i="39"/>
  <c r="N62" i="38"/>
  <c r="O62" i="38" s="1"/>
  <c r="L54" i="39"/>
  <c r="N54" i="38"/>
  <c r="O54" i="38" s="1"/>
  <c r="N40" i="38"/>
  <c r="O40" i="38" s="1"/>
  <c r="L40" i="39"/>
  <c r="L55" i="39"/>
  <c r="N55" i="38"/>
  <c r="O55" i="38" s="1"/>
  <c r="L36" i="39"/>
  <c r="N36" i="38"/>
  <c r="O36" i="38" s="1"/>
  <c r="L49" i="39"/>
  <c r="N49" i="38"/>
  <c r="O49" i="38" s="1"/>
  <c r="N133" i="38"/>
  <c r="K280" i="42" s="1"/>
  <c r="L133" i="39"/>
  <c r="N293" i="38"/>
  <c r="O293" i="38" s="1"/>
  <c r="L293" i="39"/>
  <c r="N251" i="38"/>
  <c r="O251" i="38" s="1"/>
  <c r="L251" i="39"/>
  <c r="N101" i="38"/>
  <c r="O101" i="38" s="1"/>
  <c r="L101" i="39"/>
  <c r="N352" i="38"/>
  <c r="O352" i="38" s="1"/>
  <c r="L352" i="39"/>
  <c r="N254" i="38"/>
  <c r="O254" i="38" s="1"/>
  <c r="L254" i="39"/>
  <c r="N111" i="38"/>
  <c r="O111" i="38" s="1"/>
  <c r="L111" i="39"/>
  <c r="N181" i="38"/>
  <c r="O181" i="38" s="1"/>
  <c r="L181" i="39"/>
  <c r="N123" i="38"/>
  <c r="O123" i="38" s="1"/>
  <c r="L123" i="39"/>
  <c r="N344" i="38"/>
  <c r="O344" i="38" s="1"/>
  <c r="L344" i="39"/>
  <c r="N243" i="38"/>
  <c r="O243" i="38" s="1"/>
  <c r="L243" i="39"/>
  <c r="N232" i="38"/>
  <c r="O232" i="38" s="1"/>
  <c r="L232" i="39"/>
  <c r="N189" i="38"/>
  <c r="O189" i="38" s="1"/>
  <c r="L189" i="39"/>
  <c r="N130" i="38"/>
  <c r="O130" i="38" s="1"/>
  <c r="L130" i="39"/>
  <c r="N336" i="38"/>
  <c r="O336" i="38" s="1"/>
  <c r="L336" i="39"/>
  <c r="N330" i="38"/>
  <c r="O330" i="38" s="1"/>
  <c r="L330" i="39"/>
  <c r="N106" i="38"/>
  <c r="L106" i="39"/>
  <c r="N261" i="38"/>
  <c r="O261" i="38" s="1"/>
  <c r="L261" i="39"/>
  <c r="N206" i="38"/>
  <c r="O206" i="38" s="1"/>
  <c r="L206" i="39"/>
  <c r="N320" i="38"/>
  <c r="O320" i="38" s="1"/>
  <c r="L320" i="39"/>
  <c r="N295" i="38"/>
  <c r="O295" i="38" s="1"/>
  <c r="L295" i="39"/>
  <c r="N280" i="38"/>
  <c r="O280" i="38" s="1"/>
  <c r="L280" i="39"/>
  <c r="N292" i="38"/>
  <c r="O292" i="38" s="1"/>
  <c r="L292" i="39"/>
  <c r="N190" i="38"/>
  <c r="O190" i="38" s="1"/>
  <c r="L190" i="39"/>
  <c r="N235" i="38"/>
  <c r="O235" i="38" s="1"/>
  <c r="L235" i="39"/>
  <c r="N197" i="38"/>
  <c r="O197" i="38" s="1"/>
  <c r="L197" i="39"/>
  <c r="N247" i="38"/>
  <c r="O247" i="38" s="1"/>
  <c r="L247" i="39"/>
  <c r="N234" i="38"/>
  <c r="O234" i="38" s="1"/>
  <c r="L234" i="39"/>
  <c r="N85" i="38"/>
  <c r="O85" i="38" s="1"/>
  <c r="L85" i="39"/>
  <c r="N225" i="38"/>
  <c r="O225" i="38" s="1"/>
  <c r="L225" i="39"/>
  <c r="N223" i="38"/>
  <c r="O223" i="38" s="1"/>
  <c r="L223" i="39"/>
  <c r="N87" i="38"/>
  <c r="O87" i="38" s="1"/>
  <c r="L87" i="39"/>
  <c r="N91" i="38"/>
  <c r="O91" i="38" s="1"/>
  <c r="L91" i="39"/>
  <c r="N200" i="38"/>
  <c r="O200" i="38" s="1"/>
  <c r="L200" i="39"/>
  <c r="N316" i="38"/>
  <c r="O316" i="38" s="1"/>
  <c r="L316" i="39"/>
  <c r="N118" i="38"/>
  <c r="O118" i="38" s="1"/>
  <c r="L118" i="39"/>
  <c r="N229" i="38"/>
  <c r="O229" i="38" s="1"/>
  <c r="L229" i="39"/>
  <c r="N383" i="38"/>
  <c r="O383" i="38" s="1"/>
  <c r="L383" i="39"/>
  <c r="N194" i="38"/>
  <c r="O194" i="38" s="1"/>
  <c r="L194" i="39"/>
  <c r="N376" i="38"/>
  <c r="O376" i="38" s="1"/>
  <c r="L376" i="39"/>
  <c r="N359" i="38"/>
  <c r="O359" i="38" s="1"/>
  <c r="L359" i="39"/>
  <c r="N78" i="38"/>
  <c r="O78" i="38" s="1"/>
  <c r="L78" i="39"/>
  <c r="N340" i="38"/>
  <c r="O340" i="38" s="1"/>
  <c r="L340" i="39"/>
  <c r="N77" i="38"/>
  <c r="O77" i="38" s="1"/>
  <c r="L77" i="39"/>
  <c r="N374" i="38"/>
  <c r="O374" i="38" s="1"/>
  <c r="L374" i="39"/>
  <c r="N188" i="38"/>
  <c r="O188" i="38" s="1"/>
  <c r="L188" i="39"/>
  <c r="N125" i="38"/>
  <c r="O125" i="38" s="1"/>
  <c r="L125" i="39"/>
  <c r="N202" i="38"/>
  <c r="O202" i="38" s="1"/>
  <c r="L202" i="39"/>
  <c r="N381" i="38"/>
  <c r="O381" i="38" s="1"/>
  <c r="L381" i="39"/>
  <c r="N309" i="38"/>
  <c r="O309" i="38" s="1"/>
  <c r="L309" i="39"/>
  <c r="N178" i="38"/>
  <c r="O178" i="38" s="1"/>
  <c r="L178" i="39"/>
  <c r="N86" i="38"/>
  <c r="O86" i="38" s="1"/>
  <c r="L86" i="39"/>
  <c r="N266" i="38"/>
  <c r="O266" i="38" s="1"/>
  <c r="L266" i="39"/>
  <c r="N338" i="38"/>
  <c r="O338" i="38" s="1"/>
  <c r="L338" i="39"/>
  <c r="N331" i="38"/>
  <c r="O331" i="38" s="1"/>
  <c r="L331" i="39"/>
  <c r="N259" i="38"/>
  <c r="O259" i="38" s="1"/>
  <c r="L259" i="39"/>
  <c r="N84" i="38"/>
  <c r="O84" i="38" s="1"/>
  <c r="L84" i="39"/>
  <c r="N175" i="38"/>
  <c r="O175" i="38" s="1"/>
  <c r="L175" i="39"/>
  <c r="N97" i="38"/>
  <c r="O97" i="38" s="1"/>
  <c r="L97" i="39"/>
  <c r="N105" i="38"/>
  <c r="O105" i="38" s="1"/>
  <c r="L105" i="39"/>
  <c r="N179" i="38"/>
  <c r="O179" i="38" s="1"/>
  <c r="L179" i="39"/>
  <c r="N278" i="38"/>
  <c r="O278" i="38" s="1"/>
  <c r="L278" i="39"/>
  <c r="N297" i="38"/>
  <c r="O297" i="38" s="1"/>
  <c r="L297" i="39"/>
  <c r="N113" i="38"/>
  <c r="O113" i="38" s="1"/>
  <c r="L113" i="39"/>
  <c r="N79" i="38"/>
  <c r="O79" i="38" s="1"/>
  <c r="L79" i="39"/>
  <c r="N184" i="38"/>
  <c r="O184" i="38" s="1"/>
  <c r="L184" i="39"/>
  <c r="N110" i="38"/>
  <c r="O110" i="38" s="1"/>
  <c r="L110" i="39"/>
  <c r="N173" i="38"/>
  <c r="O173" i="38" s="1"/>
  <c r="L173" i="39"/>
  <c r="N150" i="38"/>
  <c r="O150" i="38" s="1"/>
  <c r="L150" i="39"/>
  <c r="N368" i="38"/>
  <c r="O368" i="38" s="1"/>
  <c r="L368" i="39"/>
  <c r="N163" i="38"/>
  <c r="O163" i="38" s="1"/>
  <c r="L163" i="39"/>
  <c r="N282" i="38"/>
  <c r="O282" i="38" s="1"/>
  <c r="L282" i="39"/>
  <c r="N185" i="38"/>
  <c r="O185" i="38" s="1"/>
  <c r="L185" i="39"/>
  <c r="N296" i="38"/>
  <c r="O296" i="38" s="1"/>
  <c r="L296" i="39"/>
  <c r="N72" i="38"/>
  <c r="O72" i="38" s="1"/>
  <c r="L72" i="39"/>
  <c r="N140" i="38"/>
  <c r="O140" i="38" s="1"/>
  <c r="L140" i="39"/>
  <c r="N138" i="38"/>
  <c r="O138" i="38" s="1"/>
  <c r="L138" i="39"/>
  <c r="N187" i="38"/>
  <c r="O187" i="38" s="1"/>
  <c r="L187" i="39"/>
  <c r="N142" i="38"/>
  <c r="O142" i="38" s="1"/>
  <c r="L142" i="39"/>
  <c r="N333" i="38"/>
  <c r="O333" i="38" s="1"/>
  <c r="L333" i="39"/>
  <c r="N158" i="38"/>
  <c r="O158" i="38" s="1"/>
  <c r="L158" i="39"/>
  <c r="N168" i="38"/>
  <c r="O168" i="38" s="1"/>
  <c r="L168" i="39"/>
  <c r="N131" i="38"/>
  <c r="O131" i="38" s="1"/>
  <c r="L131" i="39"/>
  <c r="N122" i="38"/>
  <c r="O122" i="38" s="1"/>
  <c r="L122" i="39"/>
  <c r="N364" i="38"/>
  <c r="O364" i="38" s="1"/>
  <c r="L364" i="39"/>
  <c r="N350" i="38"/>
  <c r="O350" i="38" s="1"/>
  <c r="L350" i="39"/>
  <c r="N199" i="38"/>
  <c r="O199" i="38" s="1"/>
  <c r="L199" i="39"/>
  <c r="N103" i="38"/>
  <c r="O103" i="38" s="1"/>
  <c r="L103" i="39"/>
  <c r="N384" i="38"/>
  <c r="O384" i="38" s="1"/>
  <c r="L384" i="39"/>
  <c r="N386" i="38"/>
  <c r="O386" i="38" s="1"/>
  <c r="L386" i="39"/>
  <c r="N367" i="38"/>
  <c r="O367" i="38" s="1"/>
  <c r="L367" i="39"/>
  <c r="N355" i="38"/>
  <c r="O355" i="38" s="1"/>
  <c r="L355" i="39"/>
  <c r="N137" i="38"/>
  <c r="O137" i="38" s="1"/>
  <c r="L137" i="39"/>
  <c r="N208" i="38"/>
  <c r="O208" i="38" s="1"/>
  <c r="L208" i="39"/>
  <c r="N268" i="38"/>
  <c r="O268" i="38" s="1"/>
  <c r="L268" i="39"/>
  <c r="N369" i="38"/>
  <c r="O369" i="38" s="1"/>
  <c r="L369" i="39"/>
  <c r="N327" i="38"/>
  <c r="O327" i="38" s="1"/>
  <c r="L327" i="39"/>
  <c r="N276" i="38"/>
  <c r="O276" i="38" s="1"/>
  <c r="L276" i="39"/>
  <c r="N76" i="38"/>
  <c r="O76" i="38" s="1"/>
  <c r="L76" i="39"/>
  <c r="N305" i="38"/>
  <c r="O305" i="38" s="1"/>
  <c r="L305" i="39"/>
  <c r="N387" i="38"/>
  <c r="O387" i="38" s="1"/>
  <c r="L387" i="39"/>
  <c r="N139" i="38"/>
  <c r="O139" i="38" s="1"/>
  <c r="L139" i="39"/>
  <c r="N143" i="38"/>
  <c r="O143" i="38" s="1"/>
  <c r="L143" i="39"/>
  <c r="N265" i="38"/>
  <c r="O265" i="38" s="1"/>
  <c r="L265" i="39"/>
  <c r="N73" i="38"/>
  <c r="O73" i="38" s="1"/>
  <c r="L73" i="39"/>
  <c r="N353" i="38"/>
  <c r="O353" i="38" s="1"/>
  <c r="L353" i="39"/>
  <c r="N172" i="38"/>
  <c r="O172" i="38" s="1"/>
  <c r="L172" i="39"/>
  <c r="N218" i="38"/>
  <c r="O218" i="38" s="1"/>
  <c r="L218" i="39"/>
  <c r="N157" i="38"/>
  <c r="O157" i="38" s="1"/>
  <c r="L157" i="39"/>
  <c r="N321" i="38"/>
  <c r="O321" i="38" s="1"/>
  <c r="L321" i="39"/>
  <c r="N250" i="38"/>
  <c r="O250" i="38" s="1"/>
  <c r="L250" i="39"/>
  <c r="N345" i="38"/>
  <c r="O345" i="38" s="1"/>
  <c r="L345" i="39"/>
  <c r="N315" i="38"/>
  <c r="O315" i="38" s="1"/>
  <c r="L315" i="39"/>
  <c r="N249" i="38"/>
  <c r="O249" i="38" s="1"/>
  <c r="L249" i="39"/>
  <c r="N230" i="38"/>
  <c r="O230" i="38" s="1"/>
  <c r="L230" i="39"/>
  <c r="N339" i="38"/>
  <c r="O339" i="38" s="1"/>
  <c r="L339" i="39"/>
  <c r="N165" i="38"/>
  <c r="O165" i="38" s="1"/>
  <c r="L165" i="39"/>
  <c r="N354" i="38"/>
  <c r="O354" i="38" s="1"/>
  <c r="L354" i="39"/>
  <c r="N149" i="38"/>
  <c r="O149" i="38" s="1"/>
  <c r="L149" i="39"/>
  <c r="N92" i="38"/>
  <c r="O92" i="38" s="1"/>
  <c r="L92" i="39"/>
  <c r="N71" i="38"/>
  <c r="O71" i="38" s="1"/>
  <c r="L71" i="39"/>
  <c r="N207" i="38"/>
  <c r="O207" i="38" s="1"/>
  <c r="L207" i="39"/>
  <c r="N75" i="38"/>
  <c r="O75" i="38" s="1"/>
  <c r="L75" i="39"/>
  <c r="N120" i="38"/>
  <c r="O120" i="38" s="1"/>
  <c r="L120" i="39"/>
  <c r="N347" i="38"/>
  <c r="O347" i="38" s="1"/>
  <c r="L347" i="39"/>
  <c r="N343" i="38"/>
  <c r="O343" i="38" s="1"/>
  <c r="L343" i="39"/>
  <c r="N167" i="38"/>
  <c r="O167" i="38" s="1"/>
  <c r="L167" i="39"/>
  <c r="N291" i="38"/>
  <c r="O291" i="38" s="1"/>
  <c r="L291" i="39"/>
  <c r="N323" i="38"/>
  <c r="O323" i="38" s="1"/>
  <c r="L323" i="39"/>
  <c r="N277" i="38"/>
  <c r="O277" i="38" s="1"/>
  <c r="L277" i="39"/>
  <c r="N94" i="38"/>
  <c r="O94" i="38" s="1"/>
  <c r="L94" i="39"/>
  <c r="N191" i="38"/>
  <c r="O191" i="38" s="1"/>
  <c r="L191" i="39"/>
  <c r="N124" i="38"/>
  <c r="L124" i="39"/>
  <c r="N203" i="38"/>
  <c r="O203" i="38" s="1"/>
  <c r="L203" i="39"/>
  <c r="N358" i="38"/>
  <c r="O358" i="38" s="1"/>
  <c r="L358" i="39"/>
  <c r="N252" i="38"/>
  <c r="O252" i="38" s="1"/>
  <c r="L252" i="39"/>
  <c r="N108" i="38"/>
  <c r="O108" i="38" s="1"/>
  <c r="L108" i="39"/>
  <c r="N246" i="38"/>
  <c r="O246" i="38" s="1"/>
  <c r="L246" i="39"/>
  <c r="N303" i="38"/>
  <c r="O303" i="38" s="1"/>
  <c r="L303" i="39"/>
  <c r="N302" i="38"/>
  <c r="O302" i="38" s="1"/>
  <c r="L302" i="39"/>
  <c r="N304" i="38"/>
  <c r="O304" i="38" s="1"/>
  <c r="L304" i="39"/>
  <c r="N256" i="38"/>
  <c r="O256" i="38" s="1"/>
  <c r="L256" i="39"/>
  <c r="N285" i="38"/>
  <c r="O285" i="38" s="1"/>
  <c r="L285" i="39"/>
  <c r="N90" i="38"/>
  <c r="O90" i="38" s="1"/>
  <c r="L90" i="39"/>
  <c r="N121" i="38"/>
  <c r="O121" i="38" s="1"/>
  <c r="L121" i="39"/>
  <c r="N183" i="38"/>
  <c r="O183" i="38" s="1"/>
  <c r="L183" i="39"/>
  <c r="N96" i="38"/>
  <c r="O96" i="38" s="1"/>
  <c r="L96" i="39"/>
  <c r="N360" i="38"/>
  <c r="O360" i="38" s="1"/>
  <c r="L360" i="39"/>
  <c r="N201" i="38"/>
  <c r="O201" i="38" s="1"/>
  <c r="L201" i="39"/>
  <c r="N152" i="38"/>
  <c r="O152" i="38" s="1"/>
  <c r="L152" i="39"/>
  <c r="N284" i="38"/>
  <c r="O284" i="38" s="1"/>
  <c r="L284" i="39"/>
  <c r="N95" i="38"/>
  <c r="O95" i="38" s="1"/>
  <c r="L95" i="39"/>
  <c r="N312" i="38"/>
  <c r="O312" i="38" s="1"/>
  <c r="L312" i="39"/>
  <c r="N102" i="38"/>
  <c r="O102" i="38" s="1"/>
  <c r="L102" i="39"/>
  <c r="N363" i="38"/>
  <c r="O363" i="38" s="1"/>
  <c r="L363" i="39"/>
  <c r="N380" i="38"/>
  <c r="O380" i="38" s="1"/>
  <c r="L380" i="39"/>
  <c r="N329" i="38"/>
  <c r="O329" i="38" s="1"/>
  <c r="L329" i="39"/>
  <c r="N301" i="38"/>
  <c r="O301" i="38" s="1"/>
  <c r="L301" i="39"/>
  <c r="N154" i="38"/>
  <c r="O154" i="38" s="1"/>
  <c r="L154" i="39"/>
  <c r="N224" i="38"/>
  <c r="O224" i="38" s="1"/>
  <c r="L224" i="39"/>
  <c r="N332" i="38"/>
  <c r="O332" i="38" s="1"/>
  <c r="L332" i="39"/>
  <c r="N298" i="38"/>
  <c r="O298" i="38" s="1"/>
  <c r="L298" i="39"/>
  <c r="N300" i="38"/>
  <c r="O300" i="38" s="1"/>
  <c r="L300" i="39"/>
  <c r="N89" i="38"/>
  <c r="O89" i="38" s="1"/>
  <c r="L89" i="39"/>
  <c r="N318" i="38"/>
  <c r="O318" i="38" s="1"/>
  <c r="L318" i="39"/>
  <c r="N335" i="38"/>
  <c r="O335" i="38" s="1"/>
  <c r="L335" i="39"/>
  <c r="N117" i="38"/>
  <c r="O117" i="38" s="1"/>
  <c r="L117" i="39"/>
  <c r="N164" i="38"/>
  <c r="O164" i="38" s="1"/>
  <c r="L164" i="39"/>
  <c r="N132" i="38"/>
  <c r="O132" i="38" s="1"/>
  <c r="L132" i="39"/>
  <c r="N205" i="38"/>
  <c r="O205" i="38" s="1"/>
  <c r="L205" i="39"/>
  <c r="N258" i="38"/>
  <c r="O258" i="38" s="1"/>
  <c r="L258" i="39"/>
  <c r="N308" i="38"/>
  <c r="O308" i="38" s="1"/>
  <c r="L308" i="39"/>
  <c r="N319" i="38"/>
  <c r="O319" i="38" s="1"/>
  <c r="L319" i="39"/>
  <c r="N222" i="38"/>
  <c r="O222" i="38" s="1"/>
  <c r="L222" i="39"/>
  <c r="N348" i="38"/>
  <c r="O348" i="38" s="1"/>
  <c r="L348" i="39"/>
  <c r="N171" i="38"/>
  <c r="O171" i="38" s="1"/>
  <c r="L171" i="39"/>
  <c r="N365" i="38"/>
  <c r="O365" i="38" s="1"/>
  <c r="L365" i="39"/>
  <c r="N253" i="38"/>
  <c r="O253" i="38" s="1"/>
  <c r="L253" i="39"/>
  <c r="N100" i="38"/>
  <c r="O100" i="38" s="1"/>
  <c r="L100" i="39"/>
  <c r="N177" i="38"/>
  <c r="O177" i="38" s="1"/>
  <c r="L177" i="39"/>
  <c r="N342" i="38"/>
  <c r="O342" i="38" s="1"/>
  <c r="L342" i="39"/>
  <c r="N379" i="38"/>
  <c r="O379" i="38" s="1"/>
  <c r="L379" i="39"/>
  <c r="N328" i="38"/>
  <c r="O328" i="38" s="1"/>
  <c r="L328" i="39"/>
  <c r="N273" i="38"/>
  <c r="O273" i="38" s="1"/>
  <c r="L273" i="39"/>
  <c r="N219" i="38"/>
  <c r="O219" i="38" s="1"/>
  <c r="L219" i="39"/>
  <c r="N156" i="38"/>
  <c r="O156" i="38" s="1"/>
  <c r="L156" i="39"/>
  <c r="N166" i="38"/>
  <c r="O166" i="38" s="1"/>
  <c r="L166" i="39"/>
  <c r="N93" i="38"/>
  <c r="O93" i="38" s="1"/>
  <c r="L93" i="39"/>
  <c r="N216" i="38"/>
  <c r="O216" i="38" s="1"/>
  <c r="L216" i="39"/>
  <c r="N226" i="38"/>
  <c r="O226" i="38" s="1"/>
  <c r="L226" i="39"/>
  <c r="N70" i="38"/>
  <c r="O70" i="38" s="1"/>
  <c r="L70" i="39"/>
  <c r="N351" i="38"/>
  <c r="O351" i="38" s="1"/>
  <c r="L351" i="39"/>
  <c r="N204" i="38"/>
  <c r="O204" i="38" s="1"/>
  <c r="L204" i="39"/>
  <c r="N162" i="38"/>
  <c r="O162" i="38" s="1"/>
  <c r="L162" i="39"/>
  <c r="N74" i="38"/>
  <c r="O74" i="38" s="1"/>
  <c r="L74" i="39"/>
  <c r="N109" i="38"/>
  <c r="O109" i="38" s="1"/>
  <c r="L109" i="39"/>
  <c r="N255" i="38"/>
  <c r="O255" i="38" s="1"/>
  <c r="L255" i="39"/>
  <c r="N372" i="38"/>
  <c r="O372" i="38" s="1"/>
  <c r="L372" i="39"/>
  <c r="N286" i="38"/>
  <c r="O286" i="38" s="1"/>
  <c r="L286" i="39"/>
  <c r="N272" i="38"/>
  <c r="O272" i="38" s="1"/>
  <c r="L272" i="39"/>
  <c r="N324" i="38"/>
  <c r="O324" i="38" s="1"/>
  <c r="L324" i="39"/>
  <c r="N220" i="38"/>
  <c r="O220" i="38" s="1"/>
  <c r="L220" i="39"/>
  <c r="N221" i="38"/>
  <c r="O221" i="38" s="1"/>
  <c r="L221" i="39"/>
  <c r="N160" i="38"/>
  <c r="O160" i="38" s="1"/>
  <c r="L160" i="39"/>
  <c r="N69" i="38"/>
  <c r="K70" i="42" s="1"/>
  <c r="L69" i="39"/>
  <c r="N127" i="38"/>
  <c r="O127" i="38" s="1"/>
  <c r="L127" i="39"/>
  <c r="N161" i="38"/>
  <c r="O161" i="38" s="1"/>
  <c r="L161" i="39"/>
  <c r="N313" i="38"/>
  <c r="O313" i="38" s="1"/>
  <c r="L313" i="39"/>
  <c r="N310" i="38"/>
  <c r="O310" i="38" s="1"/>
  <c r="L310" i="39"/>
  <c r="N80" i="38"/>
  <c r="O80" i="38" s="1"/>
  <c r="L80" i="39"/>
  <c r="N212" i="38"/>
  <c r="O212" i="38" s="1"/>
  <c r="L212" i="39"/>
  <c r="N233" i="38"/>
  <c r="O233" i="38" s="1"/>
  <c r="L233" i="39"/>
  <c r="N267" i="38"/>
  <c r="O267" i="38" s="1"/>
  <c r="L267" i="39"/>
  <c r="N116" i="38"/>
  <c r="O116" i="38" s="1"/>
  <c r="L116" i="39"/>
  <c r="N283" i="38"/>
  <c r="O283" i="38" s="1"/>
  <c r="L283" i="39"/>
  <c r="N244" i="38"/>
  <c r="O244" i="38" s="1"/>
  <c r="L244" i="39"/>
  <c r="N135" i="38"/>
  <c r="O135" i="38" s="1"/>
  <c r="L135" i="39"/>
  <c r="N136" i="38"/>
  <c r="O136" i="38" s="1"/>
  <c r="L136" i="39"/>
  <c r="N170" i="38"/>
  <c r="O170" i="38" s="1"/>
  <c r="L170" i="39"/>
  <c r="N263" i="38"/>
  <c r="O263" i="38" s="1"/>
  <c r="L263" i="39"/>
  <c r="N337" i="38"/>
  <c r="O337" i="38" s="1"/>
  <c r="L337" i="39"/>
  <c r="N98" i="38"/>
  <c r="O98" i="38" s="1"/>
  <c r="L98" i="39"/>
  <c r="N148" i="38"/>
  <c r="O148" i="38" s="1"/>
  <c r="L148" i="39"/>
  <c r="N231" i="38"/>
  <c r="O231" i="38" s="1"/>
  <c r="L231" i="39"/>
  <c r="N193" i="38"/>
  <c r="O193" i="38" s="1"/>
  <c r="L193" i="39"/>
  <c r="N361" i="38"/>
  <c r="O361" i="38" s="1"/>
  <c r="L361" i="39"/>
  <c r="N317" i="38"/>
  <c r="O317" i="38" s="1"/>
  <c r="L317" i="39"/>
  <c r="N260" i="38"/>
  <c r="O260" i="38" s="1"/>
  <c r="L260" i="39"/>
  <c r="N371" i="38"/>
  <c r="O371" i="38" s="1"/>
  <c r="L371" i="39"/>
  <c r="N248" i="38"/>
  <c r="O248" i="38" s="1"/>
  <c r="L248" i="39"/>
  <c r="N307" i="38"/>
  <c r="O307" i="38" s="1"/>
  <c r="L307" i="39"/>
  <c r="N107" i="38"/>
  <c r="O107" i="38" s="1"/>
  <c r="L107" i="39"/>
  <c r="N239" i="38"/>
  <c r="O239" i="38" s="1"/>
  <c r="L239" i="39"/>
  <c r="N290" i="38"/>
  <c r="O290" i="38" s="1"/>
  <c r="L290" i="39"/>
  <c r="N104" i="38"/>
  <c r="O104" i="38" s="1"/>
  <c r="L104" i="39"/>
  <c r="N241" i="38"/>
  <c r="O241" i="38" s="1"/>
  <c r="L241" i="39"/>
  <c r="N289" i="38"/>
  <c r="O289" i="38" s="1"/>
  <c r="L289" i="39"/>
  <c r="N126" i="38"/>
  <c r="O126" i="38" s="1"/>
  <c r="L126" i="39"/>
  <c r="N377" i="38"/>
  <c r="O377" i="38" s="1"/>
  <c r="L377" i="39"/>
  <c r="N311" i="38"/>
  <c r="O311" i="38" s="1"/>
  <c r="L311" i="39"/>
  <c r="N82" i="38"/>
  <c r="O82" i="38" s="1"/>
  <c r="L82" i="39"/>
  <c r="N134" i="38"/>
  <c r="O134" i="38" s="1"/>
  <c r="L134" i="39"/>
  <c r="N144" i="38"/>
  <c r="O144" i="38" s="1"/>
  <c r="L144" i="39"/>
  <c r="N3" i="37"/>
  <c r="N213" i="38"/>
  <c r="O213" i="38" s="1"/>
  <c r="L213" i="39"/>
  <c r="N228" i="38"/>
  <c r="O228" i="38" s="1"/>
  <c r="L228" i="39"/>
  <c r="N314" i="38"/>
  <c r="O314" i="38" s="1"/>
  <c r="L314" i="39"/>
  <c r="N217" i="38"/>
  <c r="O217" i="38" s="1"/>
  <c r="L217" i="39"/>
  <c r="N159" i="38"/>
  <c r="O159" i="38" s="1"/>
  <c r="L159" i="39"/>
  <c r="N198" i="38"/>
  <c r="O198" i="38" s="1"/>
  <c r="L198" i="39"/>
  <c r="N211" i="38"/>
  <c r="O211" i="38" s="1"/>
  <c r="L211" i="39"/>
  <c r="N210" i="38"/>
  <c r="O210" i="38" s="1"/>
  <c r="L210" i="39"/>
  <c r="N238" i="38"/>
  <c r="O238" i="38" s="1"/>
  <c r="L238" i="39"/>
  <c r="N119" i="38"/>
  <c r="O119" i="38" s="1"/>
  <c r="L119" i="39"/>
  <c r="N281" i="38"/>
  <c r="O281" i="38" s="1"/>
  <c r="L281" i="39"/>
  <c r="N146" i="38"/>
  <c r="O146" i="38" s="1"/>
  <c r="L146" i="39"/>
  <c r="N326" i="38"/>
  <c r="O326" i="38" s="1"/>
  <c r="L326" i="39"/>
  <c r="N306" i="38"/>
  <c r="O306" i="38" s="1"/>
  <c r="L306" i="39"/>
  <c r="N186" i="38"/>
  <c r="O186" i="38" s="1"/>
  <c r="L186" i="39"/>
  <c r="N196" i="38"/>
  <c r="O196" i="38" s="1"/>
  <c r="L196" i="39"/>
  <c r="N176" i="38"/>
  <c r="O176" i="38" s="1"/>
  <c r="L176" i="39"/>
  <c r="N129" i="38"/>
  <c r="O129" i="38" s="1"/>
  <c r="L129" i="39"/>
  <c r="N270" i="38"/>
  <c r="O270" i="38" s="1"/>
  <c r="L270" i="39"/>
  <c r="N349" i="38"/>
  <c r="O349" i="38" s="1"/>
  <c r="L349" i="39"/>
  <c r="N145" i="38"/>
  <c r="O145" i="38" s="1"/>
  <c r="L145" i="39"/>
  <c r="N375" i="38"/>
  <c r="O375" i="38" s="1"/>
  <c r="L375" i="39"/>
  <c r="N325" i="38"/>
  <c r="O325" i="38" s="1"/>
  <c r="L325" i="39"/>
  <c r="N385" i="38"/>
  <c r="O385" i="38" s="1"/>
  <c r="L385" i="39"/>
  <c r="N362" i="38"/>
  <c r="O362" i="38" s="1"/>
  <c r="L362" i="39"/>
  <c r="N180" i="38"/>
  <c r="O180" i="38" s="1"/>
  <c r="L180" i="39"/>
  <c r="N128" i="38"/>
  <c r="O128" i="38" s="1"/>
  <c r="L128" i="39"/>
  <c r="N240" i="38"/>
  <c r="O240" i="38" s="1"/>
  <c r="L240" i="39"/>
  <c r="N227" i="38"/>
  <c r="O227" i="38" s="1"/>
  <c r="L227" i="39"/>
  <c r="N294" i="38"/>
  <c r="O294" i="38" s="1"/>
  <c r="L294" i="39"/>
  <c r="N274" i="38"/>
  <c r="O274" i="38" s="1"/>
  <c r="L274" i="39"/>
  <c r="N370" i="38"/>
  <c r="O370" i="38" s="1"/>
  <c r="L370" i="39"/>
  <c r="N334" i="38"/>
  <c r="O334" i="38" s="1"/>
  <c r="L334" i="39"/>
  <c r="N279" i="38"/>
  <c r="O279" i="38" s="1"/>
  <c r="L279" i="39"/>
  <c r="N153" i="38"/>
  <c r="O153" i="38" s="1"/>
  <c r="L153" i="39"/>
  <c r="N169" i="38"/>
  <c r="O169" i="38" s="1"/>
  <c r="L169" i="39"/>
  <c r="N215" i="38"/>
  <c r="O215" i="38" s="1"/>
  <c r="L215" i="39"/>
  <c r="N192" i="38"/>
  <c r="O192" i="38" s="1"/>
  <c r="L192" i="39"/>
  <c r="N366" i="38"/>
  <c r="O366" i="38" s="1"/>
  <c r="L366" i="39"/>
  <c r="N287" i="38"/>
  <c r="O287" i="38" s="1"/>
  <c r="L287" i="39"/>
  <c r="N322" i="38"/>
  <c r="O322" i="38" s="1"/>
  <c r="L322" i="39"/>
  <c r="N346" i="38"/>
  <c r="O346" i="38" s="1"/>
  <c r="L346" i="39"/>
  <c r="N264" i="38"/>
  <c r="O264" i="38" s="1"/>
  <c r="L264" i="39"/>
  <c r="N195" i="38"/>
  <c r="O195" i="38" s="1"/>
  <c r="L195" i="39"/>
  <c r="N357" i="38"/>
  <c r="O357" i="38" s="1"/>
  <c r="L357" i="39"/>
  <c r="N271" i="38"/>
  <c r="O271" i="38" s="1"/>
  <c r="L271" i="39"/>
  <c r="N236" i="38"/>
  <c r="O236" i="38" s="1"/>
  <c r="L236" i="39"/>
  <c r="N88" i="38"/>
  <c r="O88" i="38" s="1"/>
  <c r="L88" i="39"/>
  <c r="N378" i="38"/>
  <c r="O378" i="38" s="1"/>
  <c r="L378" i="39"/>
  <c r="N245" i="38"/>
  <c r="O245" i="38" s="1"/>
  <c r="L245" i="39"/>
  <c r="N356" i="38"/>
  <c r="O356" i="38" s="1"/>
  <c r="L356" i="39"/>
  <c r="N99" i="38"/>
  <c r="BM4" i="25" s="1"/>
  <c r="L99" i="39"/>
  <c r="N115" i="38"/>
  <c r="O115" i="38" s="1"/>
  <c r="L115" i="39"/>
  <c r="N299" i="38"/>
  <c r="O299" i="38" s="1"/>
  <c r="L299" i="39"/>
  <c r="N114" i="38"/>
  <c r="O114" i="38" s="1"/>
  <c r="L114" i="39"/>
  <c r="N237" i="38"/>
  <c r="O237" i="38" s="1"/>
  <c r="L237" i="39"/>
  <c r="N214" i="38"/>
  <c r="O214" i="38" s="1"/>
  <c r="L214" i="39"/>
  <c r="N341" i="38"/>
  <c r="O341" i="38" s="1"/>
  <c r="L341" i="39"/>
  <c r="N242" i="38"/>
  <c r="O242" i="38" s="1"/>
  <c r="L242" i="39"/>
  <c r="N83" i="38"/>
  <c r="O83" i="38" s="1"/>
  <c r="L83" i="39"/>
  <c r="N373" i="38"/>
  <c r="O373" i="38" s="1"/>
  <c r="L373" i="39"/>
  <c r="N151" i="38"/>
  <c r="O151" i="38" s="1"/>
  <c r="L151" i="39"/>
  <c r="N81" i="38"/>
  <c r="O81" i="38" s="1"/>
  <c r="L81" i="39"/>
  <c r="N112" i="38"/>
  <c r="O112" i="38" s="1"/>
  <c r="L112" i="39"/>
  <c r="N275" i="38"/>
  <c r="O275" i="38" s="1"/>
  <c r="L275" i="39"/>
  <c r="N141" i="38"/>
  <c r="O141" i="38" s="1"/>
  <c r="L141" i="39"/>
  <c r="N155" i="38"/>
  <c r="O155" i="38" s="1"/>
  <c r="L155" i="39"/>
  <c r="N288" i="38"/>
  <c r="O288" i="38" s="1"/>
  <c r="L288" i="39"/>
  <c r="N147" i="38"/>
  <c r="O147" i="38" s="1"/>
  <c r="L147" i="39"/>
  <c r="N174" i="38"/>
  <c r="O174" i="38" s="1"/>
  <c r="L174" i="39"/>
  <c r="N382" i="38"/>
  <c r="O382" i="38" s="1"/>
  <c r="L382" i="39"/>
  <c r="N257" i="38"/>
  <c r="O257" i="38" s="1"/>
  <c r="L257" i="39"/>
  <c r="N262" i="38"/>
  <c r="O262" i="38" s="1"/>
  <c r="L262" i="39"/>
  <c r="N209" i="38"/>
  <c r="O209" i="38" s="1"/>
  <c r="L209" i="39"/>
  <c r="N269" i="38"/>
  <c r="O269" i="38" s="1"/>
  <c r="L269" i="39"/>
  <c r="N182" i="38"/>
  <c r="O182" i="38" s="1"/>
  <c r="L182" i="39"/>
  <c r="O3" i="36"/>
  <c r="O69" i="37"/>
  <c r="L23" i="39"/>
  <c r="N23" i="39" s="1"/>
  <c r="L21" i="39"/>
  <c r="N21" i="39" s="1"/>
  <c r="L27" i="39"/>
  <c r="N27" i="39" s="1"/>
  <c r="O27" i="39" s="1"/>
  <c r="L22" i="39"/>
  <c r="N22" i="39" s="1"/>
  <c r="L25" i="39"/>
  <c r="N25" i="39" s="1"/>
  <c r="O4" i="35"/>
  <c r="L19" i="39"/>
  <c r="N19" i="39" s="1"/>
  <c r="L20" i="39"/>
  <c r="N20" i="39" s="1"/>
  <c r="L26" i="39"/>
  <c r="N26" i="39" s="1"/>
  <c r="L24" i="39"/>
  <c r="N24" i="39" s="1"/>
  <c r="M7" i="39"/>
  <c r="M2" i="39" s="1"/>
  <c r="M4" i="38"/>
  <c r="L8" i="39"/>
  <c r="N8" i="39" s="1"/>
  <c r="L11" i="39"/>
  <c r="N11" i="39" s="1"/>
  <c r="L9" i="39"/>
  <c r="N9" i="39" s="1"/>
  <c r="L18" i="39"/>
  <c r="N18" i="39" s="1"/>
  <c r="L16" i="39"/>
  <c r="N16" i="39" s="1"/>
  <c r="L12" i="39"/>
  <c r="N12" i="39" s="1"/>
  <c r="L14" i="39"/>
  <c r="N14" i="39" s="1"/>
  <c r="L13" i="39"/>
  <c r="N13" i="39" s="1"/>
  <c r="L10" i="39"/>
  <c r="N10" i="39" s="1"/>
  <c r="L17" i="39"/>
  <c r="N17" i="39" s="1"/>
  <c r="L15" i="39"/>
  <c r="N15" i="39" s="1"/>
  <c r="N4" i="36"/>
  <c r="O7" i="37"/>
  <c r="L7" i="39"/>
  <c r="O106" i="38" l="1"/>
  <c r="O133" i="38"/>
  <c r="O124" i="38"/>
  <c r="CA103" i="25"/>
  <c r="CA99" i="25"/>
  <c r="CA95" i="25"/>
  <c r="CA91" i="25"/>
  <c r="CA100" i="25"/>
  <c r="CA96" i="25"/>
  <c r="CA92" i="25"/>
  <c r="CA101" i="25"/>
  <c r="CA97" i="25"/>
  <c r="CA93" i="25"/>
  <c r="CA102" i="25"/>
  <c r="CA98" i="25"/>
  <c r="CA94" i="25"/>
  <c r="CA90" i="25"/>
  <c r="CA87" i="25"/>
  <c r="CA83" i="25"/>
  <c r="CA79" i="25"/>
  <c r="CA75" i="25"/>
  <c r="CA71" i="25"/>
  <c r="CA67" i="25"/>
  <c r="CA63" i="25"/>
  <c r="CA59" i="25"/>
  <c r="CA55" i="25"/>
  <c r="CA51" i="25"/>
  <c r="CA47" i="25"/>
  <c r="CA43" i="25"/>
  <c r="CA39" i="25"/>
  <c r="CA35" i="25"/>
  <c r="CA31" i="25"/>
  <c r="CA27" i="25"/>
  <c r="CA23" i="25"/>
  <c r="CA19" i="25"/>
  <c r="CA88" i="25"/>
  <c r="CA84" i="25"/>
  <c r="CA80" i="25"/>
  <c r="CA76" i="25"/>
  <c r="CA72" i="25"/>
  <c r="CA68" i="25"/>
  <c r="CA64" i="25"/>
  <c r="CA60" i="25"/>
  <c r="CA56" i="25"/>
  <c r="CA52" i="25"/>
  <c r="CA48" i="25"/>
  <c r="CA44" i="25"/>
  <c r="CA40" i="25"/>
  <c r="CA36" i="25"/>
  <c r="CA32" i="25"/>
  <c r="CA28" i="25"/>
  <c r="CA24" i="25"/>
  <c r="CA20" i="25"/>
  <c r="CA16" i="25"/>
  <c r="CA12" i="25"/>
  <c r="CA8" i="25"/>
  <c r="CA4" i="25"/>
  <c r="CA89" i="25"/>
  <c r="CA85" i="25"/>
  <c r="CA81" i="25"/>
  <c r="CA77" i="25"/>
  <c r="CA73" i="25"/>
  <c r="CA69" i="25"/>
  <c r="CA65" i="25"/>
  <c r="CA61" i="25"/>
  <c r="CA57" i="25"/>
  <c r="CA53" i="25"/>
  <c r="CA49" i="25"/>
  <c r="CA45" i="25"/>
  <c r="CA41" i="25"/>
  <c r="CA37" i="25"/>
  <c r="CA33" i="25"/>
  <c r="CA29" i="25"/>
  <c r="CA25" i="25"/>
  <c r="CA21" i="25"/>
  <c r="CA17" i="25"/>
  <c r="CA13" i="25"/>
  <c r="CA9" i="25"/>
  <c r="CA5" i="25"/>
  <c r="CA86" i="25"/>
  <c r="CA82" i="25"/>
  <c r="CA78" i="25"/>
  <c r="CA74" i="25"/>
  <c r="CA70" i="25"/>
  <c r="CA66" i="25"/>
  <c r="CA62" i="25"/>
  <c r="CA58" i="25"/>
  <c r="CA54" i="25"/>
  <c r="CA50" i="25"/>
  <c r="CA46" i="25"/>
  <c r="CA42" i="25"/>
  <c r="CA38" i="25"/>
  <c r="CA34" i="25"/>
  <c r="CA30" i="25"/>
  <c r="CA26" i="25"/>
  <c r="CA22" i="25"/>
  <c r="CA18" i="25"/>
  <c r="CA14" i="25"/>
  <c r="CA10" i="25"/>
  <c r="CA6" i="25"/>
  <c r="CA11" i="25"/>
  <c r="CA7" i="25"/>
  <c r="CA15" i="25"/>
  <c r="BM91" i="25"/>
  <c r="BN93" i="25"/>
  <c r="BN103" i="25"/>
  <c r="BN97" i="25"/>
  <c r="BN100" i="25"/>
  <c r="BN94" i="25"/>
  <c r="BN101" i="25"/>
  <c r="BN98" i="25"/>
  <c r="BN95" i="25"/>
  <c r="BN92" i="25"/>
  <c r="BN99" i="25"/>
  <c r="BN96" i="25"/>
  <c r="BN102" i="25"/>
  <c r="BN90" i="25"/>
  <c r="BM31" i="25"/>
  <c r="BM89" i="25"/>
  <c r="BM69" i="25"/>
  <c r="BM78" i="25"/>
  <c r="BM55" i="25"/>
  <c r="BM51" i="25"/>
  <c r="BM15" i="25"/>
  <c r="BM28" i="25"/>
  <c r="BM40" i="25"/>
  <c r="BM17" i="25"/>
  <c r="BM74" i="25"/>
  <c r="BM26" i="25"/>
  <c r="BM44" i="25"/>
  <c r="BM56" i="25"/>
  <c r="BM33" i="25"/>
  <c r="BM35" i="25"/>
  <c r="BM60" i="25"/>
  <c r="BM72" i="25"/>
  <c r="BM49" i="25"/>
  <c r="BM13" i="25"/>
  <c r="BM6" i="25"/>
  <c r="BM76" i="25"/>
  <c r="BM88" i="25"/>
  <c r="BM65" i="25"/>
  <c r="BM29" i="25"/>
  <c r="BM22" i="25"/>
  <c r="BM63" i="25"/>
  <c r="BM21" i="25"/>
  <c r="BM81" i="25"/>
  <c r="BM45" i="25"/>
  <c r="BM38" i="25"/>
  <c r="BM79" i="25"/>
  <c r="BM8" i="25"/>
  <c r="BM36" i="25"/>
  <c r="BM61" i="25"/>
  <c r="BM54" i="25"/>
  <c r="BM18" i="25"/>
  <c r="BM27" i="25"/>
  <c r="BM68" i="25"/>
  <c r="BM77" i="25"/>
  <c r="BM70" i="25"/>
  <c r="BM34" i="25"/>
  <c r="BM43" i="25"/>
  <c r="BM84" i="25"/>
  <c r="BM16" i="25"/>
  <c r="BM86" i="25"/>
  <c r="BM50" i="25"/>
  <c r="BM59" i="25"/>
  <c r="BM20" i="25"/>
  <c r="BM32" i="25"/>
  <c r="BM25" i="25"/>
  <c r="BM66" i="25"/>
  <c r="BM75" i="25"/>
  <c r="BM52" i="25"/>
  <c r="BM48" i="25"/>
  <c r="BM58" i="25"/>
  <c r="BM41" i="25"/>
  <c r="BM82" i="25"/>
  <c r="BM14" i="25"/>
  <c r="BM7" i="25"/>
  <c r="BM64" i="25"/>
  <c r="BM10" i="25"/>
  <c r="BM57" i="25"/>
  <c r="BM37" i="25"/>
  <c r="BM46" i="25"/>
  <c r="BM23" i="25"/>
  <c r="BM80" i="25"/>
  <c r="BM42" i="25"/>
  <c r="BM73" i="25"/>
  <c r="BM53" i="25"/>
  <c r="BM62" i="25"/>
  <c r="BM39" i="25"/>
  <c r="BM19" i="25"/>
  <c r="BM5" i="25"/>
  <c r="BM9" i="25"/>
  <c r="BM85" i="25"/>
  <c r="BM11" i="25"/>
  <c r="BM71" i="25"/>
  <c r="BM67" i="25"/>
  <c r="BM47" i="25"/>
  <c r="BM12" i="25"/>
  <c r="BM24" i="25"/>
  <c r="BM30" i="25"/>
  <c r="BM87" i="25"/>
  <c r="BM83" i="25"/>
  <c r="K136" i="42"/>
  <c r="K137" i="42"/>
  <c r="O99" i="38"/>
  <c r="J174" i="42"/>
  <c r="I405" i="42"/>
  <c r="I406" i="42" s="1"/>
  <c r="J279" i="42"/>
  <c r="J66" i="42"/>
  <c r="J300" i="42"/>
  <c r="J69" i="42"/>
  <c r="J384" i="42"/>
  <c r="J90" i="42"/>
  <c r="J321" i="42"/>
  <c r="J111" i="42"/>
  <c r="J132" i="42"/>
  <c r="J195" i="42"/>
  <c r="K24" i="42"/>
  <c r="J237" i="42"/>
  <c r="J216" i="42"/>
  <c r="K45" i="42"/>
  <c r="J258" i="42"/>
  <c r="J153" i="42"/>
  <c r="K3" i="42"/>
  <c r="K134" i="42"/>
  <c r="K95" i="42"/>
  <c r="K92" i="42"/>
  <c r="K282" i="42"/>
  <c r="K176" i="42"/>
  <c r="K265" i="42"/>
  <c r="K241" i="42"/>
  <c r="K304" i="42"/>
  <c r="K266" i="42"/>
  <c r="K158" i="42"/>
  <c r="K281" i="42"/>
  <c r="K387" i="42"/>
  <c r="K261" i="42"/>
  <c r="K202" i="42"/>
  <c r="K264" i="42"/>
  <c r="K386" i="42"/>
  <c r="K385" i="42"/>
  <c r="K99" i="42"/>
  <c r="K301" i="42"/>
  <c r="K133" i="42"/>
  <c r="K267" i="42"/>
  <c r="K303" i="42"/>
  <c r="K115" i="42"/>
  <c r="K75" i="42"/>
  <c r="K175" i="42"/>
  <c r="K198" i="42"/>
  <c r="K244" i="42"/>
  <c r="K238" i="42"/>
  <c r="K263" i="42"/>
  <c r="K327" i="42"/>
  <c r="K98" i="42"/>
  <c r="K200" i="42"/>
  <c r="K91" i="42"/>
  <c r="K156" i="42"/>
  <c r="K260" i="42"/>
  <c r="K322" i="42"/>
  <c r="K343" i="42"/>
  <c r="K326" i="42"/>
  <c r="K302" i="42"/>
  <c r="K344" i="42"/>
  <c r="K114" i="42"/>
  <c r="K74" i="42"/>
  <c r="K262" i="42"/>
  <c r="K73" i="42"/>
  <c r="K97" i="42"/>
  <c r="K239" i="42"/>
  <c r="L403" i="42"/>
  <c r="L371" i="42"/>
  <c r="L355" i="42"/>
  <c r="L339" i="42"/>
  <c r="L307" i="42"/>
  <c r="L398" i="42"/>
  <c r="L382" i="42"/>
  <c r="L366" i="42"/>
  <c r="L350" i="42"/>
  <c r="L334" i="42"/>
  <c r="L318" i="42"/>
  <c r="L393" i="42"/>
  <c r="L377" i="42"/>
  <c r="L361" i="42"/>
  <c r="L345" i="42"/>
  <c r="L329" i="42"/>
  <c r="L313" i="42"/>
  <c r="L404" i="42"/>
  <c r="L372" i="42"/>
  <c r="L356" i="42"/>
  <c r="L340" i="42"/>
  <c r="L399" i="42"/>
  <c r="L383" i="42"/>
  <c r="L367" i="42"/>
  <c r="L351" i="42"/>
  <c r="L335" i="42"/>
  <c r="L319" i="42"/>
  <c r="L394" i="42"/>
  <c r="L378" i="42"/>
  <c r="L362" i="42"/>
  <c r="L346" i="42"/>
  <c r="L330" i="42"/>
  <c r="L314" i="42"/>
  <c r="L389" i="42"/>
  <c r="L373" i="42"/>
  <c r="L357" i="42"/>
  <c r="L341" i="42"/>
  <c r="L309" i="42"/>
  <c r="L400" i="42"/>
  <c r="L368" i="42"/>
  <c r="L352" i="42"/>
  <c r="L336" i="42"/>
  <c r="L320" i="42"/>
  <c r="L395" i="42"/>
  <c r="L379" i="42"/>
  <c r="L347" i="42"/>
  <c r="L331" i="42"/>
  <c r="L315" i="42"/>
  <c r="L390" i="42"/>
  <c r="L374" i="42"/>
  <c r="L358" i="42"/>
  <c r="L310" i="42"/>
  <c r="L401" i="42"/>
  <c r="L369" i="42"/>
  <c r="L353" i="42"/>
  <c r="L337" i="42"/>
  <c r="L305" i="42"/>
  <c r="L396" i="42"/>
  <c r="L380" i="42"/>
  <c r="L348" i="42"/>
  <c r="L332" i="42"/>
  <c r="L316" i="42"/>
  <c r="L391" i="42"/>
  <c r="L375" i="42"/>
  <c r="L359" i="42"/>
  <c r="L402" i="42"/>
  <c r="L370" i="42"/>
  <c r="L354" i="42"/>
  <c r="L338" i="42"/>
  <c r="L397" i="42"/>
  <c r="L381" i="42"/>
  <c r="L365" i="42"/>
  <c r="L349" i="42"/>
  <c r="L333" i="42"/>
  <c r="L299" i="42"/>
  <c r="L251" i="42"/>
  <c r="L235" i="42"/>
  <c r="L289" i="42"/>
  <c r="L273" i="42"/>
  <c r="L257" i="42"/>
  <c r="L225" i="42"/>
  <c r="L360" i="42"/>
  <c r="L311" i="42"/>
  <c r="L252" i="42"/>
  <c r="L236" i="42"/>
  <c r="L295" i="42"/>
  <c r="L247" i="42"/>
  <c r="L231" i="42"/>
  <c r="L290" i="42"/>
  <c r="L274" i="42"/>
  <c r="L226" i="42"/>
  <c r="L376" i="42"/>
  <c r="L285" i="42"/>
  <c r="L269" i="42"/>
  <c r="L253" i="42"/>
  <c r="L296" i="42"/>
  <c r="L248" i="42"/>
  <c r="L232" i="42"/>
  <c r="L306" i="42"/>
  <c r="L291" i="42"/>
  <c r="L275" i="42"/>
  <c r="L227" i="42"/>
  <c r="L211" i="42"/>
  <c r="L392" i="42"/>
  <c r="L286" i="42"/>
  <c r="L270" i="42"/>
  <c r="L254" i="42"/>
  <c r="L222" i="42"/>
  <c r="L297" i="42"/>
  <c r="L249" i="42"/>
  <c r="L233" i="42"/>
  <c r="L292" i="42"/>
  <c r="L276" i="42"/>
  <c r="L228" i="42"/>
  <c r="L212" i="42"/>
  <c r="L298" i="42"/>
  <c r="L250" i="42"/>
  <c r="L234" i="42"/>
  <c r="L255" i="42"/>
  <c r="L185" i="42"/>
  <c r="L169" i="42"/>
  <c r="L245" i="42"/>
  <c r="L180" i="42"/>
  <c r="L164" i="42"/>
  <c r="L148" i="42"/>
  <c r="L328" i="42"/>
  <c r="L312" i="42"/>
  <c r="L294" i="42"/>
  <c r="L230" i="42"/>
  <c r="L181" i="42"/>
  <c r="L165" i="42"/>
  <c r="L149" i="42"/>
  <c r="L293" i="42"/>
  <c r="L229" i="42"/>
  <c r="L208" i="42"/>
  <c r="L192" i="42"/>
  <c r="L144" i="42"/>
  <c r="L288" i="42"/>
  <c r="L187" i="42"/>
  <c r="L171" i="42"/>
  <c r="L139" i="42"/>
  <c r="L308" i="42"/>
  <c r="L278" i="42"/>
  <c r="L221" i="42"/>
  <c r="L182" i="42"/>
  <c r="L166" i="42"/>
  <c r="L150" i="42"/>
  <c r="L287" i="42"/>
  <c r="L215" i="42"/>
  <c r="L209" i="42"/>
  <c r="L193" i="42"/>
  <c r="L161" i="42"/>
  <c r="L145" i="42"/>
  <c r="L277" i="42"/>
  <c r="L224" i="42"/>
  <c r="L188" i="42"/>
  <c r="L172" i="42"/>
  <c r="L140" i="42"/>
  <c r="L272" i="42"/>
  <c r="L183" i="42"/>
  <c r="L167" i="42"/>
  <c r="L151" i="42"/>
  <c r="L317" i="42"/>
  <c r="L271" i="42"/>
  <c r="L223" i="42"/>
  <c r="L220" i="42"/>
  <c r="L214" i="42"/>
  <c r="L184" i="42"/>
  <c r="L168" i="42"/>
  <c r="L152" i="42"/>
  <c r="L178" i="42"/>
  <c r="L117" i="42"/>
  <c r="L101" i="42"/>
  <c r="L85" i="42"/>
  <c r="L142" i="42"/>
  <c r="L128" i="42"/>
  <c r="L80" i="42"/>
  <c r="L194" i="42"/>
  <c r="L191" i="42"/>
  <c r="L123" i="42"/>
  <c r="L107" i="42"/>
  <c r="L118" i="42"/>
  <c r="L102" i="42"/>
  <c r="L86" i="42"/>
  <c r="L207" i="42"/>
  <c r="L129" i="42"/>
  <c r="L81" i="42"/>
  <c r="L210" i="42"/>
  <c r="L141" i="42"/>
  <c r="L138" i="42"/>
  <c r="L124" i="42"/>
  <c r="L108" i="42"/>
  <c r="L76" i="42"/>
  <c r="L256" i="42"/>
  <c r="L119" i="42"/>
  <c r="L103" i="42"/>
  <c r="L87" i="42"/>
  <c r="L190" i="42"/>
  <c r="L130" i="42"/>
  <c r="L82" i="42"/>
  <c r="L147" i="42"/>
  <c r="L125" i="42"/>
  <c r="L109" i="42"/>
  <c r="L77" i="42"/>
  <c r="L206" i="42"/>
  <c r="L173" i="42"/>
  <c r="L170" i="42"/>
  <c r="L120" i="42"/>
  <c r="L104" i="42"/>
  <c r="L88" i="42"/>
  <c r="L163" i="42"/>
  <c r="L131" i="42"/>
  <c r="L83" i="42"/>
  <c r="L246" i="42"/>
  <c r="L189" i="42"/>
  <c r="L186" i="42"/>
  <c r="L126" i="42"/>
  <c r="L110" i="42"/>
  <c r="L78" i="42"/>
  <c r="L179" i="42"/>
  <c r="L146" i="42"/>
  <c r="L143" i="42"/>
  <c r="L121" i="42"/>
  <c r="L105" i="42"/>
  <c r="L89" i="42"/>
  <c r="L213" i="42"/>
  <c r="L116" i="42"/>
  <c r="L100" i="42"/>
  <c r="L84" i="42"/>
  <c r="L162" i="42"/>
  <c r="L127" i="42"/>
  <c r="L79" i="42"/>
  <c r="L106" i="42"/>
  <c r="L122" i="42"/>
  <c r="K72" i="42"/>
  <c r="K135" i="42"/>
  <c r="K113" i="42"/>
  <c r="K204" i="42"/>
  <c r="K325" i="42"/>
  <c r="K155" i="42"/>
  <c r="K197" i="42"/>
  <c r="K243" i="42"/>
  <c r="K364" i="42"/>
  <c r="K363" i="42" s="1"/>
  <c r="K159" i="42"/>
  <c r="K71" i="42"/>
  <c r="K96" i="42"/>
  <c r="K218" i="42"/>
  <c r="K259" i="42"/>
  <c r="K268" i="42"/>
  <c r="K240" i="42"/>
  <c r="K324" i="42"/>
  <c r="K196" i="42"/>
  <c r="K112" i="42"/>
  <c r="K157" i="42"/>
  <c r="K203" i="42"/>
  <c r="K201" i="42"/>
  <c r="K242" i="42"/>
  <c r="K284" i="42"/>
  <c r="K199" i="42"/>
  <c r="K177" i="42"/>
  <c r="K283" i="42"/>
  <c r="K219" i="42"/>
  <c r="K217" i="42"/>
  <c r="K323" i="42"/>
  <c r="K94" i="42"/>
  <c r="K93" i="42"/>
  <c r="K205" i="42"/>
  <c r="K160" i="42"/>
  <c r="K154" i="42"/>
  <c r="K388" i="42"/>
  <c r="L55" i="42"/>
  <c r="L39" i="42"/>
  <c r="L52" i="42"/>
  <c r="L36" i="42"/>
  <c r="L65" i="42"/>
  <c r="L49" i="42"/>
  <c r="L33" i="42"/>
  <c r="L62" i="42"/>
  <c r="L46" i="42"/>
  <c r="L30" i="42"/>
  <c r="L59" i="42"/>
  <c r="L43" i="42"/>
  <c r="L27" i="42"/>
  <c r="L56" i="42"/>
  <c r="L40" i="42"/>
  <c r="L53" i="42"/>
  <c r="L37" i="42"/>
  <c r="L50" i="42"/>
  <c r="L34" i="42"/>
  <c r="L63" i="42"/>
  <c r="L47" i="42"/>
  <c r="L31" i="42"/>
  <c r="L60" i="42"/>
  <c r="L44" i="42"/>
  <c r="L28" i="42"/>
  <c r="L57" i="42"/>
  <c r="L41" i="42"/>
  <c r="L25" i="42"/>
  <c r="L54" i="42"/>
  <c r="L38" i="42"/>
  <c r="L58" i="42"/>
  <c r="L42" i="42"/>
  <c r="L26" i="42"/>
  <c r="L51" i="42"/>
  <c r="L35" i="42"/>
  <c r="L64" i="42"/>
  <c r="L48" i="42"/>
  <c r="L32" i="42"/>
  <c r="L61" i="42"/>
  <c r="L29" i="42"/>
  <c r="L13" i="42"/>
  <c r="L16" i="42"/>
  <c r="L19" i="42"/>
  <c r="L6" i="42"/>
  <c r="L22" i="42"/>
  <c r="L9" i="42"/>
  <c r="L12" i="42"/>
  <c r="L15" i="42"/>
  <c r="L18" i="42"/>
  <c r="L5" i="42"/>
  <c r="L21" i="42"/>
  <c r="L8" i="42"/>
  <c r="L23" i="42"/>
  <c r="L11" i="42"/>
  <c r="L14" i="42"/>
  <c r="L17" i="42"/>
  <c r="L7" i="42"/>
  <c r="L10" i="42"/>
  <c r="L20" i="42"/>
  <c r="N7" i="39"/>
  <c r="L4" i="42" s="1"/>
  <c r="O21" i="39"/>
  <c r="O14" i="39"/>
  <c r="O11" i="39"/>
  <c r="O8" i="39"/>
  <c r="O25" i="39"/>
  <c r="O23" i="39"/>
  <c r="O17" i="39"/>
  <c r="O15" i="39"/>
  <c r="O24" i="39"/>
  <c r="O12" i="39"/>
  <c r="O18" i="39"/>
  <c r="O13" i="39"/>
  <c r="O16" i="39"/>
  <c r="O26" i="39"/>
  <c r="O20" i="39"/>
  <c r="O19" i="39"/>
  <c r="O22" i="39"/>
  <c r="O10" i="39"/>
  <c r="O9" i="39"/>
  <c r="O2" i="37"/>
  <c r="L66" i="40"/>
  <c r="N66" i="39"/>
  <c r="O66" i="39" s="1"/>
  <c r="N39" i="39"/>
  <c r="O39" i="39" s="1"/>
  <c r="L39" i="40"/>
  <c r="N32" i="39"/>
  <c r="O32" i="39" s="1"/>
  <c r="L32" i="40"/>
  <c r="L64" i="40"/>
  <c r="N64" i="39"/>
  <c r="O64" i="39" s="1"/>
  <c r="L51" i="40"/>
  <c r="N51" i="39"/>
  <c r="N2" i="38"/>
  <c r="L37" i="40"/>
  <c r="N37" i="39"/>
  <c r="O37" i="39" s="1"/>
  <c r="L40" i="40"/>
  <c r="N40" i="39"/>
  <c r="O40" i="39" s="1"/>
  <c r="L54" i="40"/>
  <c r="N54" i="39"/>
  <c r="O54" i="39" s="1"/>
  <c r="L57" i="40"/>
  <c r="N57" i="39"/>
  <c r="O57" i="39" s="1"/>
  <c r="L45" i="40"/>
  <c r="N45" i="39"/>
  <c r="O45" i="39" s="1"/>
  <c r="N38" i="39"/>
  <c r="L38" i="40"/>
  <c r="L63" i="40"/>
  <c r="N63" i="39"/>
  <c r="O63" i="39" s="1"/>
  <c r="L62" i="40"/>
  <c r="N62" i="39"/>
  <c r="O62" i="39" s="1"/>
  <c r="L50" i="40"/>
  <c r="N50" i="39"/>
  <c r="O50" i="39" s="1"/>
  <c r="L52" i="40"/>
  <c r="N52" i="39"/>
  <c r="O52" i="39" s="1"/>
  <c r="L30" i="40"/>
  <c r="N30" i="39"/>
  <c r="O30" i="39" s="1"/>
  <c r="N43" i="39"/>
  <c r="O43" i="39" s="1"/>
  <c r="L43" i="40"/>
  <c r="L42" i="40"/>
  <c r="N42" i="39"/>
  <c r="O42" i="39" s="1"/>
  <c r="L31" i="40"/>
  <c r="N31" i="39"/>
  <c r="O31" i="39" s="1"/>
  <c r="L47" i="40"/>
  <c r="N47" i="39"/>
  <c r="O47" i="39" s="1"/>
  <c r="L48" i="40"/>
  <c r="N48" i="39"/>
  <c r="O48" i="39" s="1"/>
  <c r="N44" i="39"/>
  <c r="O44" i="39" s="1"/>
  <c r="L44" i="40"/>
  <c r="L29" i="41"/>
  <c r="N29" i="41" s="1"/>
  <c r="N29" i="40"/>
  <c r="O29" i="40" s="1"/>
  <c r="L61" i="40"/>
  <c r="N61" i="39"/>
  <c r="O61" i="39" s="1"/>
  <c r="L53" i="40"/>
  <c r="N53" i="39"/>
  <c r="O53" i="39" s="1"/>
  <c r="L65" i="40"/>
  <c r="N65" i="39"/>
  <c r="O65" i="39" s="1"/>
  <c r="L49" i="40"/>
  <c r="N49" i="39"/>
  <c r="O49" i="39" s="1"/>
  <c r="L60" i="40"/>
  <c r="N60" i="39"/>
  <c r="O60" i="39" s="1"/>
  <c r="L58" i="40"/>
  <c r="N58" i="39"/>
  <c r="O58" i="39" s="1"/>
  <c r="O38" i="38"/>
  <c r="L59" i="40"/>
  <c r="N59" i="39"/>
  <c r="O59" i="39" s="1"/>
  <c r="L41" i="40"/>
  <c r="N41" i="39"/>
  <c r="O41" i="39" s="1"/>
  <c r="L46" i="40"/>
  <c r="N46" i="39"/>
  <c r="O46" i="39" s="1"/>
  <c r="L36" i="40"/>
  <c r="N36" i="39"/>
  <c r="O36" i="39" s="1"/>
  <c r="L33" i="40"/>
  <c r="N33" i="39"/>
  <c r="O33" i="39" s="1"/>
  <c r="L28" i="41"/>
  <c r="N28" i="41" s="1"/>
  <c r="N28" i="40"/>
  <c r="O28" i="40" s="1"/>
  <c r="N56" i="39"/>
  <c r="O56" i="39" s="1"/>
  <c r="L56" i="40"/>
  <c r="N55" i="39"/>
  <c r="O55" i="39" s="1"/>
  <c r="L55" i="40"/>
  <c r="L35" i="40"/>
  <c r="N35" i="39"/>
  <c r="O35" i="39" s="1"/>
  <c r="L34" i="40"/>
  <c r="N34" i="39"/>
  <c r="O34" i="39" s="1"/>
  <c r="N114" i="39"/>
  <c r="L218" i="42" s="1"/>
  <c r="L114" i="40"/>
  <c r="N107" i="39"/>
  <c r="L200" i="42" s="1"/>
  <c r="L107" i="40"/>
  <c r="N231" i="39"/>
  <c r="O231" i="39" s="1"/>
  <c r="L231" i="40"/>
  <c r="N244" i="39"/>
  <c r="O244" i="39" s="1"/>
  <c r="L244" i="40"/>
  <c r="N166" i="39"/>
  <c r="O166" i="39" s="1"/>
  <c r="L166" i="40"/>
  <c r="N177" i="39"/>
  <c r="O177" i="39" s="1"/>
  <c r="L177" i="40"/>
  <c r="N246" i="39"/>
  <c r="O246" i="39" s="1"/>
  <c r="L246" i="40"/>
  <c r="N178" i="39"/>
  <c r="O178" i="39" s="1"/>
  <c r="L178" i="40"/>
  <c r="N223" i="39"/>
  <c r="O223" i="39" s="1"/>
  <c r="L223" i="40"/>
  <c r="N330" i="39"/>
  <c r="O330" i="39" s="1"/>
  <c r="L330" i="40"/>
  <c r="N181" i="39"/>
  <c r="O181" i="39" s="1"/>
  <c r="L181" i="40"/>
  <c r="N155" i="39"/>
  <c r="O155" i="39" s="1"/>
  <c r="L155" i="40"/>
  <c r="N146" i="39"/>
  <c r="O146" i="39" s="1"/>
  <c r="L146" i="40"/>
  <c r="N262" i="39"/>
  <c r="O262" i="39" s="1"/>
  <c r="L262" i="40"/>
  <c r="N151" i="39"/>
  <c r="O151" i="39" s="1"/>
  <c r="L151" i="40"/>
  <c r="N378" i="39"/>
  <c r="O378" i="39" s="1"/>
  <c r="L378" i="40"/>
  <c r="N215" i="39"/>
  <c r="O215" i="39" s="1"/>
  <c r="L215" i="40"/>
  <c r="N294" i="39"/>
  <c r="O294" i="39" s="1"/>
  <c r="L294" i="40"/>
  <c r="N362" i="39"/>
  <c r="O362" i="39" s="1"/>
  <c r="L362" i="40"/>
  <c r="N270" i="39"/>
  <c r="O270" i="39" s="1"/>
  <c r="L270" i="40"/>
  <c r="N126" i="39"/>
  <c r="O126" i="39" s="1"/>
  <c r="L126" i="40"/>
  <c r="N286" i="39"/>
  <c r="O286" i="39" s="1"/>
  <c r="L286" i="40"/>
  <c r="N162" i="39"/>
  <c r="O162" i="39" s="1"/>
  <c r="L162" i="40"/>
  <c r="N308" i="39"/>
  <c r="O308" i="39" s="1"/>
  <c r="L308" i="40"/>
  <c r="N335" i="39"/>
  <c r="O335" i="39" s="1"/>
  <c r="L335" i="40"/>
  <c r="N154" i="39"/>
  <c r="O154" i="39" s="1"/>
  <c r="L154" i="40"/>
  <c r="N95" i="39"/>
  <c r="O95" i="39" s="1"/>
  <c r="L95" i="40"/>
  <c r="N121" i="39"/>
  <c r="O121" i="39" s="1"/>
  <c r="L121" i="40"/>
  <c r="N94" i="39"/>
  <c r="O94" i="39" s="1"/>
  <c r="L94" i="40"/>
  <c r="N92" i="39"/>
  <c r="L137" i="42" s="1"/>
  <c r="L92" i="40"/>
  <c r="N230" i="39"/>
  <c r="O230" i="39" s="1"/>
  <c r="L230" i="40"/>
  <c r="N218" i="39"/>
  <c r="O218" i="39" s="1"/>
  <c r="L218" i="40"/>
  <c r="N387" i="39"/>
  <c r="O387" i="39" s="1"/>
  <c r="L387" i="40"/>
  <c r="N208" i="39"/>
  <c r="O208" i="39" s="1"/>
  <c r="L208" i="40"/>
  <c r="N103" i="39"/>
  <c r="O103" i="39" s="1"/>
  <c r="L103" i="40"/>
  <c r="N131" i="39"/>
  <c r="O131" i="39" s="1"/>
  <c r="L131" i="40"/>
  <c r="N140" i="39"/>
  <c r="O140" i="39" s="1"/>
  <c r="L140" i="40"/>
  <c r="N113" i="39"/>
  <c r="O113" i="39" s="1"/>
  <c r="L113" i="40"/>
  <c r="N84" i="39"/>
  <c r="O84" i="39" s="1"/>
  <c r="L84" i="40"/>
  <c r="N77" i="39"/>
  <c r="L93" i="42" s="1"/>
  <c r="L77" i="40"/>
  <c r="N281" i="39"/>
  <c r="O281" i="39" s="1"/>
  <c r="L281" i="40"/>
  <c r="N159" i="39"/>
  <c r="O159" i="39" s="1"/>
  <c r="L159" i="40"/>
  <c r="N307" i="39"/>
  <c r="O307" i="39" s="1"/>
  <c r="L307" i="40"/>
  <c r="N148" i="39"/>
  <c r="O148" i="39" s="1"/>
  <c r="L148" i="40"/>
  <c r="N283" i="39"/>
  <c r="O283" i="39" s="1"/>
  <c r="L283" i="40"/>
  <c r="N310" i="39"/>
  <c r="O310" i="39" s="1"/>
  <c r="L310" i="40"/>
  <c r="N160" i="39"/>
  <c r="O160" i="39" s="1"/>
  <c r="L160" i="40"/>
  <c r="N156" i="39"/>
  <c r="O156" i="39" s="1"/>
  <c r="L156" i="40"/>
  <c r="N100" i="39"/>
  <c r="O100" i="39" s="1"/>
  <c r="L100" i="40"/>
  <c r="N108" i="39"/>
  <c r="O108" i="39" s="1"/>
  <c r="L108" i="40"/>
  <c r="N120" i="39"/>
  <c r="O120" i="39" s="1"/>
  <c r="L120" i="40"/>
  <c r="N309" i="39"/>
  <c r="O309" i="39" s="1"/>
  <c r="L309" i="40"/>
  <c r="N229" i="39"/>
  <c r="O229" i="39" s="1"/>
  <c r="L229" i="40"/>
  <c r="N225" i="39"/>
  <c r="O225" i="39" s="1"/>
  <c r="L225" i="40"/>
  <c r="N292" i="39"/>
  <c r="O292" i="39" s="1"/>
  <c r="L292" i="40"/>
  <c r="N336" i="39"/>
  <c r="O336" i="39" s="1"/>
  <c r="L336" i="40"/>
  <c r="N111" i="39"/>
  <c r="O111" i="39" s="1"/>
  <c r="L111" i="40"/>
  <c r="N299" i="39"/>
  <c r="O299" i="39" s="1"/>
  <c r="L299" i="40"/>
  <c r="N373" i="39"/>
  <c r="O373" i="39" s="1"/>
  <c r="L373" i="40"/>
  <c r="N88" i="39"/>
  <c r="O88" i="39" s="1"/>
  <c r="L88" i="40"/>
  <c r="N129" i="39"/>
  <c r="O129" i="39" s="1"/>
  <c r="L129" i="40"/>
  <c r="N289" i="39"/>
  <c r="O289" i="39" s="1"/>
  <c r="L289" i="40"/>
  <c r="N204" i="39"/>
  <c r="O204" i="39" s="1"/>
  <c r="L204" i="40"/>
  <c r="N258" i="39"/>
  <c r="O258" i="39" s="1"/>
  <c r="L258" i="40"/>
  <c r="N318" i="39"/>
  <c r="O318" i="39" s="1"/>
  <c r="L318" i="40"/>
  <c r="N301" i="39"/>
  <c r="O301" i="39" s="1"/>
  <c r="L301" i="40"/>
  <c r="N284" i="39"/>
  <c r="O284" i="39" s="1"/>
  <c r="L284" i="40"/>
  <c r="N277" i="39"/>
  <c r="O277" i="39" s="1"/>
  <c r="L277" i="40"/>
  <c r="N305" i="39"/>
  <c r="O305" i="39" s="1"/>
  <c r="L305" i="40"/>
  <c r="N137" i="39"/>
  <c r="O137" i="39" s="1"/>
  <c r="L137" i="40"/>
  <c r="N150" i="39"/>
  <c r="O150" i="39" s="1"/>
  <c r="L150" i="40"/>
  <c r="N297" i="39"/>
  <c r="O297" i="39" s="1"/>
  <c r="L297" i="40"/>
  <c r="N259" i="39"/>
  <c r="O259" i="39" s="1"/>
  <c r="L259" i="40"/>
  <c r="N340" i="39"/>
  <c r="O340" i="39" s="1"/>
  <c r="L340" i="40"/>
  <c r="N141" i="39"/>
  <c r="O141" i="39" s="1"/>
  <c r="L141" i="40"/>
  <c r="N346" i="39"/>
  <c r="O346" i="39" s="1"/>
  <c r="L346" i="40"/>
  <c r="N119" i="39"/>
  <c r="O119" i="39" s="1"/>
  <c r="L119" i="40"/>
  <c r="N217" i="39"/>
  <c r="O217" i="39" s="1"/>
  <c r="L217" i="40"/>
  <c r="N248" i="39"/>
  <c r="O248" i="39" s="1"/>
  <c r="L248" i="40"/>
  <c r="N98" i="39"/>
  <c r="O98" i="39" s="1"/>
  <c r="L98" i="40"/>
  <c r="N116" i="39"/>
  <c r="O116" i="39" s="1"/>
  <c r="L116" i="40"/>
  <c r="N253" i="39"/>
  <c r="O253" i="39" s="1"/>
  <c r="L253" i="40"/>
  <c r="N90" i="39"/>
  <c r="O90" i="39" s="1"/>
  <c r="L90" i="40"/>
  <c r="N252" i="39"/>
  <c r="O252" i="39" s="1"/>
  <c r="L252" i="40"/>
  <c r="N249" i="39"/>
  <c r="O249" i="39" s="1"/>
  <c r="L249" i="40"/>
  <c r="N172" i="39"/>
  <c r="O172" i="39" s="1"/>
  <c r="L172" i="40"/>
  <c r="N168" i="39"/>
  <c r="O168" i="39" s="1"/>
  <c r="L168" i="40"/>
  <c r="N72" i="39"/>
  <c r="O72" i="39" s="1"/>
  <c r="L72" i="40"/>
  <c r="N118" i="39"/>
  <c r="O118" i="39" s="1"/>
  <c r="L118" i="40"/>
  <c r="N85" i="39"/>
  <c r="O85" i="39" s="1"/>
  <c r="L85" i="40"/>
  <c r="N280" i="39"/>
  <c r="O280" i="39" s="1"/>
  <c r="L280" i="40"/>
  <c r="N130" i="39"/>
  <c r="O130" i="39" s="1"/>
  <c r="L130" i="40"/>
  <c r="N254" i="39"/>
  <c r="O254" i="39" s="1"/>
  <c r="L254" i="40"/>
  <c r="N257" i="39"/>
  <c r="O257" i="39" s="1"/>
  <c r="L257" i="40"/>
  <c r="N83" i="39"/>
  <c r="O83" i="39" s="1"/>
  <c r="L83" i="40"/>
  <c r="N169" i="39"/>
  <c r="O169" i="39" s="1"/>
  <c r="L169" i="40"/>
  <c r="N385" i="39"/>
  <c r="O385" i="39" s="1"/>
  <c r="L385" i="40"/>
  <c r="N176" i="39"/>
  <c r="O176" i="39" s="1"/>
  <c r="L176" i="40"/>
  <c r="N144" i="39"/>
  <c r="O144" i="39" s="1"/>
  <c r="L144" i="40"/>
  <c r="N372" i="39"/>
  <c r="O372" i="39" s="1"/>
  <c r="L372" i="40"/>
  <c r="N351" i="39"/>
  <c r="O351" i="39" s="1"/>
  <c r="L351" i="40"/>
  <c r="N205" i="39"/>
  <c r="O205" i="39" s="1"/>
  <c r="L205" i="40"/>
  <c r="N152" i="39"/>
  <c r="O152" i="39" s="1"/>
  <c r="L152" i="40"/>
  <c r="N323" i="39"/>
  <c r="O323" i="39" s="1"/>
  <c r="L323" i="40"/>
  <c r="N199" i="39"/>
  <c r="O199" i="39" s="1"/>
  <c r="L199" i="40"/>
  <c r="N173" i="39"/>
  <c r="O173" i="39" s="1"/>
  <c r="L173" i="40"/>
  <c r="N278" i="39"/>
  <c r="O278" i="39" s="1"/>
  <c r="L278" i="40"/>
  <c r="N331" i="39"/>
  <c r="O331" i="39" s="1"/>
  <c r="L331" i="40"/>
  <c r="N381" i="39"/>
  <c r="O381" i="39" s="1"/>
  <c r="L381" i="40"/>
  <c r="N174" i="39"/>
  <c r="O174" i="39" s="1"/>
  <c r="L174" i="40"/>
  <c r="N236" i="39"/>
  <c r="O236" i="39" s="1"/>
  <c r="L236" i="40"/>
  <c r="N238" i="39"/>
  <c r="O238" i="39" s="1"/>
  <c r="L238" i="40"/>
  <c r="N314" i="39"/>
  <c r="O314" i="39" s="1"/>
  <c r="L314" i="40"/>
  <c r="N241" i="39"/>
  <c r="O241" i="39" s="1"/>
  <c r="L241" i="40"/>
  <c r="N371" i="39"/>
  <c r="O371" i="39" s="1"/>
  <c r="L371" i="40"/>
  <c r="N337" i="39"/>
  <c r="O337" i="39" s="1"/>
  <c r="L337" i="40"/>
  <c r="N267" i="39"/>
  <c r="O267" i="39" s="1"/>
  <c r="L267" i="40"/>
  <c r="N313" i="39"/>
  <c r="O313" i="39" s="1"/>
  <c r="L313" i="40"/>
  <c r="N221" i="39"/>
  <c r="O221" i="39" s="1"/>
  <c r="L221" i="40"/>
  <c r="N219" i="39"/>
  <c r="O219" i="39" s="1"/>
  <c r="L219" i="40"/>
  <c r="N365" i="39"/>
  <c r="O365" i="39" s="1"/>
  <c r="L365" i="40"/>
  <c r="N89" i="39"/>
  <c r="O89" i="39" s="1"/>
  <c r="L89" i="40"/>
  <c r="N329" i="39"/>
  <c r="O329" i="39" s="1"/>
  <c r="L329" i="40"/>
  <c r="N285" i="39"/>
  <c r="O285" i="39" s="1"/>
  <c r="L285" i="40"/>
  <c r="N75" i="39"/>
  <c r="O75" i="39" s="1"/>
  <c r="L75" i="40"/>
  <c r="N315" i="39"/>
  <c r="O315" i="39" s="1"/>
  <c r="L315" i="40"/>
  <c r="N76" i="39"/>
  <c r="O76" i="39" s="1"/>
  <c r="L76" i="40"/>
  <c r="N355" i="39"/>
  <c r="O355" i="39" s="1"/>
  <c r="L355" i="40"/>
  <c r="N296" i="39"/>
  <c r="O296" i="39" s="1"/>
  <c r="L296" i="40"/>
  <c r="N78" i="39"/>
  <c r="O78" i="39" s="1"/>
  <c r="L78" i="40"/>
  <c r="N316" i="39"/>
  <c r="O316" i="39" s="1"/>
  <c r="L316" i="40"/>
  <c r="N234" i="39"/>
  <c r="O234" i="39" s="1"/>
  <c r="L234" i="40"/>
  <c r="N295" i="39"/>
  <c r="O295" i="39" s="1"/>
  <c r="L295" i="40"/>
  <c r="N189" i="39"/>
  <c r="O189" i="39" s="1"/>
  <c r="L189" i="40"/>
  <c r="N352" i="39"/>
  <c r="O352" i="39" s="1"/>
  <c r="L352" i="40"/>
  <c r="N382" i="39"/>
  <c r="O382" i="39" s="1"/>
  <c r="L382" i="40"/>
  <c r="N242" i="39"/>
  <c r="O242" i="39" s="1"/>
  <c r="L242" i="40"/>
  <c r="N134" i="39"/>
  <c r="O134" i="39" s="1"/>
  <c r="L134" i="40"/>
  <c r="N70" i="39"/>
  <c r="O70" i="39" s="1"/>
  <c r="L70" i="40"/>
  <c r="N358" i="39"/>
  <c r="O358" i="39" s="1"/>
  <c r="L358" i="40"/>
  <c r="N353" i="39"/>
  <c r="O353" i="39" s="1"/>
  <c r="L353" i="40"/>
  <c r="N158" i="39"/>
  <c r="O158" i="39" s="1"/>
  <c r="L158" i="40"/>
  <c r="N110" i="39"/>
  <c r="O110" i="39" s="1"/>
  <c r="L110" i="40"/>
  <c r="N179" i="39"/>
  <c r="O179" i="39" s="1"/>
  <c r="L179" i="40"/>
  <c r="N202" i="39"/>
  <c r="O202" i="39" s="1"/>
  <c r="L202" i="40"/>
  <c r="N153" i="39"/>
  <c r="O153" i="39" s="1"/>
  <c r="L153" i="40"/>
  <c r="N227" i="39"/>
  <c r="O227" i="39" s="1"/>
  <c r="L227" i="40"/>
  <c r="N325" i="39"/>
  <c r="O325" i="39" s="1"/>
  <c r="L325" i="40"/>
  <c r="N196" i="39"/>
  <c r="O196" i="39" s="1"/>
  <c r="L196" i="40"/>
  <c r="N275" i="39"/>
  <c r="O275" i="39" s="1"/>
  <c r="L275" i="40"/>
  <c r="N115" i="39"/>
  <c r="O115" i="39" s="1"/>
  <c r="L115" i="40"/>
  <c r="N271" i="39"/>
  <c r="O271" i="39" s="1"/>
  <c r="L271" i="40"/>
  <c r="N228" i="39"/>
  <c r="O228" i="39" s="1"/>
  <c r="L228" i="40"/>
  <c r="N104" i="39"/>
  <c r="O104" i="39" s="1"/>
  <c r="L104" i="40"/>
  <c r="N260" i="39"/>
  <c r="O260" i="39" s="1"/>
  <c r="L260" i="40"/>
  <c r="N263" i="39"/>
  <c r="O263" i="39" s="1"/>
  <c r="L263" i="40"/>
  <c r="N233" i="39"/>
  <c r="O233" i="39" s="1"/>
  <c r="L233" i="40"/>
  <c r="N161" i="39"/>
  <c r="O161" i="39" s="1"/>
  <c r="L161" i="40"/>
  <c r="N220" i="39"/>
  <c r="O220" i="39" s="1"/>
  <c r="L220" i="40"/>
  <c r="N255" i="39"/>
  <c r="O255" i="39" s="1"/>
  <c r="L255" i="40"/>
  <c r="N273" i="39"/>
  <c r="O273" i="39" s="1"/>
  <c r="L273" i="40"/>
  <c r="N132" i="39"/>
  <c r="O132" i="39" s="1"/>
  <c r="L132" i="40"/>
  <c r="N201" i="39"/>
  <c r="O201" i="39" s="1"/>
  <c r="L201" i="40"/>
  <c r="N256" i="39"/>
  <c r="O256" i="39" s="1"/>
  <c r="L256" i="40"/>
  <c r="N291" i="39"/>
  <c r="O291" i="39" s="1"/>
  <c r="L291" i="40"/>
  <c r="N149" i="39"/>
  <c r="O149" i="39" s="1"/>
  <c r="L149" i="40"/>
  <c r="N345" i="39"/>
  <c r="O345" i="39" s="1"/>
  <c r="L345" i="40"/>
  <c r="N276" i="39"/>
  <c r="O276" i="39" s="1"/>
  <c r="L276" i="40"/>
  <c r="N350" i="39"/>
  <c r="O350" i="39" s="1"/>
  <c r="L350" i="40"/>
  <c r="N185" i="39"/>
  <c r="O185" i="39" s="1"/>
  <c r="L185" i="40"/>
  <c r="N338" i="39"/>
  <c r="O338" i="39" s="1"/>
  <c r="L338" i="40"/>
  <c r="N359" i="39"/>
  <c r="O359" i="39" s="1"/>
  <c r="L359" i="40"/>
  <c r="N247" i="39"/>
  <c r="O247" i="39" s="1"/>
  <c r="L247" i="40"/>
  <c r="N320" i="39"/>
  <c r="O320" i="39" s="1"/>
  <c r="L320" i="40"/>
  <c r="N232" i="39"/>
  <c r="O232" i="39" s="1"/>
  <c r="L232" i="40"/>
  <c r="N101" i="39"/>
  <c r="O101" i="39" s="1"/>
  <c r="L101" i="40"/>
  <c r="N226" i="39"/>
  <c r="O226" i="39" s="1"/>
  <c r="L226" i="40"/>
  <c r="N171" i="39"/>
  <c r="O171" i="39" s="1"/>
  <c r="L171" i="40"/>
  <c r="N300" i="39"/>
  <c r="O300" i="39" s="1"/>
  <c r="L300" i="40"/>
  <c r="N380" i="39"/>
  <c r="O380" i="39" s="1"/>
  <c r="L380" i="40"/>
  <c r="N203" i="39"/>
  <c r="O203" i="39" s="1"/>
  <c r="L203" i="40"/>
  <c r="N73" i="39"/>
  <c r="O73" i="39" s="1"/>
  <c r="L73" i="40"/>
  <c r="N333" i="39"/>
  <c r="O333" i="39" s="1"/>
  <c r="L333" i="40"/>
  <c r="N105" i="39"/>
  <c r="O105" i="39" s="1"/>
  <c r="L105" i="40"/>
  <c r="N125" i="39"/>
  <c r="O125" i="39" s="1"/>
  <c r="L125" i="40"/>
  <c r="N200" i="39"/>
  <c r="O200" i="39" s="1"/>
  <c r="L200" i="40"/>
  <c r="N182" i="39"/>
  <c r="O182" i="39" s="1"/>
  <c r="L182" i="40"/>
  <c r="N99" i="39"/>
  <c r="L99" i="40"/>
  <c r="N357" i="39"/>
  <c r="O357" i="39" s="1"/>
  <c r="L357" i="40"/>
  <c r="N240" i="39"/>
  <c r="O240" i="39" s="1"/>
  <c r="L240" i="40"/>
  <c r="N290" i="39"/>
  <c r="O290" i="39" s="1"/>
  <c r="L290" i="40"/>
  <c r="N317" i="39"/>
  <c r="O317" i="39" s="1"/>
  <c r="L317" i="40"/>
  <c r="N170" i="39"/>
  <c r="O170" i="39" s="1"/>
  <c r="L170" i="40"/>
  <c r="N324" i="39"/>
  <c r="O324" i="39" s="1"/>
  <c r="L324" i="40"/>
  <c r="N109" i="39"/>
  <c r="O109" i="39" s="1"/>
  <c r="L109" i="40"/>
  <c r="N328" i="39"/>
  <c r="O328" i="39" s="1"/>
  <c r="L328" i="40"/>
  <c r="N164" i="39"/>
  <c r="O164" i="39" s="1"/>
  <c r="L164" i="40"/>
  <c r="N360" i="39"/>
  <c r="O360" i="39" s="1"/>
  <c r="L360" i="40"/>
  <c r="N304" i="39"/>
  <c r="O304" i="39" s="1"/>
  <c r="L304" i="40"/>
  <c r="N354" i="39"/>
  <c r="O354" i="39" s="1"/>
  <c r="L354" i="40"/>
  <c r="N250" i="39"/>
  <c r="O250" i="39" s="1"/>
  <c r="L250" i="40"/>
  <c r="N327" i="39"/>
  <c r="O327" i="39" s="1"/>
  <c r="L327" i="40"/>
  <c r="N367" i="39"/>
  <c r="O367" i="39" s="1"/>
  <c r="L367" i="40"/>
  <c r="N364" i="39"/>
  <c r="O364" i="39" s="1"/>
  <c r="L364" i="40"/>
  <c r="N282" i="39"/>
  <c r="O282" i="39" s="1"/>
  <c r="L282" i="40"/>
  <c r="N266" i="39"/>
  <c r="O266" i="39" s="1"/>
  <c r="L266" i="40"/>
  <c r="N376" i="39"/>
  <c r="O376" i="39" s="1"/>
  <c r="L376" i="40"/>
  <c r="N206" i="39"/>
  <c r="O206" i="39" s="1"/>
  <c r="L206" i="40"/>
  <c r="N243" i="39"/>
  <c r="O243" i="39" s="1"/>
  <c r="L243" i="40"/>
  <c r="N251" i="39"/>
  <c r="O251" i="39" s="1"/>
  <c r="L251" i="40"/>
  <c r="N210" i="39"/>
  <c r="O210" i="39" s="1"/>
  <c r="L210" i="40"/>
  <c r="N306" i="39"/>
  <c r="O306" i="39" s="1"/>
  <c r="L306" i="40"/>
  <c r="N216" i="39"/>
  <c r="O216" i="39" s="1"/>
  <c r="L216" i="40"/>
  <c r="N348" i="39"/>
  <c r="O348" i="39" s="1"/>
  <c r="L348" i="40"/>
  <c r="N298" i="39"/>
  <c r="O298" i="39" s="1"/>
  <c r="L298" i="40"/>
  <c r="N363" i="39"/>
  <c r="O363" i="39" s="1"/>
  <c r="L363" i="40"/>
  <c r="N167" i="39"/>
  <c r="O167" i="39" s="1"/>
  <c r="L167" i="40"/>
  <c r="N265" i="39"/>
  <c r="O265" i="39" s="1"/>
  <c r="L265" i="40"/>
  <c r="N142" i="39"/>
  <c r="O142" i="39" s="1"/>
  <c r="L142" i="40"/>
  <c r="N91" i="39"/>
  <c r="O91" i="39" s="1"/>
  <c r="L91" i="40"/>
  <c r="N197" i="39"/>
  <c r="O197" i="39" s="1"/>
  <c r="L197" i="40"/>
  <c r="N322" i="39"/>
  <c r="O322" i="39" s="1"/>
  <c r="L322" i="40"/>
  <c r="N279" i="39"/>
  <c r="O279" i="39" s="1"/>
  <c r="L279" i="40"/>
  <c r="N375" i="39"/>
  <c r="O375" i="39" s="1"/>
  <c r="L375" i="40"/>
  <c r="N186" i="39"/>
  <c r="O186" i="39" s="1"/>
  <c r="L186" i="40"/>
  <c r="N82" i="39"/>
  <c r="O82" i="39" s="1"/>
  <c r="L82" i="40"/>
  <c r="N147" i="39"/>
  <c r="O147" i="39" s="1"/>
  <c r="L147" i="40"/>
  <c r="N287" i="39"/>
  <c r="O287" i="39" s="1"/>
  <c r="L287" i="40"/>
  <c r="N334" i="39"/>
  <c r="O334" i="39" s="1"/>
  <c r="L334" i="40"/>
  <c r="N212" i="39"/>
  <c r="O212" i="39" s="1"/>
  <c r="L212" i="40"/>
  <c r="N269" i="39"/>
  <c r="O269" i="39" s="1"/>
  <c r="L269" i="40"/>
  <c r="N214" i="39"/>
  <c r="O214" i="39" s="1"/>
  <c r="L214" i="40"/>
  <c r="N356" i="39"/>
  <c r="O356" i="39" s="1"/>
  <c r="L356" i="40"/>
  <c r="N195" i="39"/>
  <c r="O195" i="39" s="1"/>
  <c r="L195" i="40"/>
  <c r="N128" i="39"/>
  <c r="O128" i="39" s="1"/>
  <c r="L128" i="40"/>
  <c r="N211" i="39"/>
  <c r="O211" i="39" s="1"/>
  <c r="L211" i="40"/>
  <c r="N239" i="39"/>
  <c r="O239" i="39" s="1"/>
  <c r="L239" i="40"/>
  <c r="N361" i="39"/>
  <c r="O361" i="39" s="1"/>
  <c r="L361" i="40"/>
  <c r="N136" i="39"/>
  <c r="O136" i="39" s="1"/>
  <c r="L136" i="40"/>
  <c r="N127" i="39"/>
  <c r="O127" i="39" s="1"/>
  <c r="L127" i="40"/>
  <c r="N379" i="39"/>
  <c r="O379" i="39" s="1"/>
  <c r="L379" i="40"/>
  <c r="N302" i="39"/>
  <c r="O302" i="39" s="1"/>
  <c r="L302" i="40"/>
  <c r="N207" i="39"/>
  <c r="O207" i="39" s="1"/>
  <c r="L207" i="40"/>
  <c r="N165" i="39"/>
  <c r="O165" i="39" s="1"/>
  <c r="L165" i="40"/>
  <c r="N369" i="39"/>
  <c r="O369" i="39" s="1"/>
  <c r="L369" i="40"/>
  <c r="N386" i="39"/>
  <c r="O386" i="39" s="1"/>
  <c r="L386" i="40"/>
  <c r="N163" i="39"/>
  <c r="O163" i="39" s="1"/>
  <c r="L163" i="40"/>
  <c r="N184" i="39"/>
  <c r="O184" i="39" s="1"/>
  <c r="L184" i="40"/>
  <c r="N97" i="39"/>
  <c r="O97" i="39" s="1"/>
  <c r="L97" i="40"/>
  <c r="N86" i="39"/>
  <c r="O86" i="39" s="1"/>
  <c r="L86" i="40"/>
  <c r="N194" i="39"/>
  <c r="O194" i="39" s="1"/>
  <c r="L194" i="40"/>
  <c r="N261" i="39"/>
  <c r="O261" i="39" s="1"/>
  <c r="L261" i="40"/>
  <c r="N344" i="39"/>
  <c r="O344" i="39" s="1"/>
  <c r="L344" i="40"/>
  <c r="N293" i="39"/>
  <c r="O293" i="39" s="1"/>
  <c r="L293" i="40"/>
  <c r="N366" i="39"/>
  <c r="O366" i="39" s="1"/>
  <c r="L366" i="40"/>
  <c r="N370" i="39"/>
  <c r="O370" i="39" s="1"/>
  <c r="L370" i="40"/>
  <c r="N145" i="39"/>
  <c r="O145" i="39" s="1"/>
  <c r="L145" i="40"/>
  <c r="N213" i="39"/>
  <c r="O213" i="39" s="1"/>
  <c r="L213" i="40"/>
  <c r="N311" i="39"/>
  <c r="O311" i="39" s="1"/>
  <c r="L311" i="40"/>
  <c r="N93" i="39"/>
  <c r="O93" i="39" s="1"/>
  <c r="L93" i="40"/>
  <c r="N222" i="39"/>
  <c r="O222" i="39" s="1"/>
  <c r="L222" i="40"/>
  <c r="N332" i="39"/>
  <c r="O332" i="39" s="1"/>
  <c r="L332" i="40"/>
  <c r="N102" i="39"/>
  <c r="O102" i="39" s="1"/>
  <c r="L102" i="40"/>
  <c r="N96" i="39"/>
  <c r="O96" i="39" s="1"/>
  <c r="L96" i="40"/>
  <c r="N124" i="39"/>
  <c r="O124" i="39" s="1"/>
  <c r="L124" i="40"/>
  <c r="N343" i="39"/>
  <c r="O343" i="39" s="1"/>
  <c r="L343" i="40"/>
  <c r="N321" i="39"/>
  <c r="O321" i="39" s="1"/>
  <c r="L321" i="40"/>
  <c r="N143" i="39"/>
  <c r="O143" i="39" s="1"/>
  <c r="L143" i="40"/>
  <c r="N187" i="39"/>
  <c r="O187" i="39" s="1"/>
  <c r="L187" i="40"/>
  <c r="N188" i="39"/>
  <c r="O188" i="39" s="1"/>
  <c r="L188" i="40"/>
  <c r="N235" i="39"/>
  <c r="O235" i="39" s="1"/>
  <c r="L235" i="40"/>
  <c r="N341" i="39"/>
  <c r="O341" i="39" s="1"/>
  <c r="L341" i="40"/>
  <c r="N112" i="39"/>
  <c r="O112" i="39" s="1"/>
  <c r="L112" i="40"/>
  <c r="N209" i="39"/>
  <c r="O209" i="39" s="1"/>
  <c r="L209" i="40"/>
  <c r="N288" i="39"/>
  <c r="O288" i="39" s="1"/>
  <c r="L288" i="40"/>
  <c r="N237" i="39"/>
  <c r="O237" i="39" s="1"/>
  <c r="L237" i="40"/>
  <c r="N245" i="39"/>
  <c r="O245" i="39" s="1"/>
  <c r="L245" i="40"/>
  <c r="N264" i="39"/>
  <c r="O264" i="39" s="1"/>
  <c r="L264" i="40"/>
  <c r="N180" i="39"/>
  <c r="O180" i="39" s="1"/>
  <c r="L180" i="40"/>
  <c r="N326" i="39"/>
  <c r="O326" i="39" s="1"/>
  <c r="L326" i="40"/>
  <c r="N198" i="39"/>
  <c r="O198" i="39" s="1"/>
  <c r="L198" i="40"/>
  <c r="N193" i="39"/>
  <c r="O193" i="39" s="1"/>
  <c r="L193" i="40"/>
  <c r="N135" i="39"/>
  <c r="O135" i="39" s="1"/>
  <c r="L135" i="40"/>
  <c r="N80" i="39"/>
  <c r="O80" i="39" s="1"/>
  <c r="L80" i="40"/>
  <c r="N74" i="39"/>
  <c r="O74" i="39" s="1"/>
  <c r="L74" i="40"/>
  <c r="N342" i="39"/>
  <c r="O342" i="39" s="1"/>
  <c r="L342" i="40"/>
  <c r="N303" i="39"/>
  <c r="O303" i="39" s="1"/>
  <c r="L303" i="40"/>
  <c r="N71" i="39"/>
  <c r="O71" i="39" s="1"/>
  <c r="L71" i="40"/>
  <c r="N122" i="39"/>
  <c r="O122" i="39" s="1"/>
  <c r="L122" i="40"/>
  <c r="N79" i="39"/>
  <c r="O79" i="39" s="1"/>
  <c r="L79" i="40"/>
  <c r="N87" i="39"/>
  <c r="O87" i="39" s="1"/>
  <c r="L87" i="40"/>
  <c r="N106" i="39"/>
  <c r="O106" i="39" s="1"/>
  <c r="L106" i="40"/>
  <c r="N123" i="39"/>
  <c r="O123" i="39" s="1"/>
  <c r="L123" i="40"/>
  <c r="N133" i="39"/>
  <c r="L133" i="40"/>
  <c r="N81" i="39"/>
  <c r="L97" i="42" s="1"/>
  <c r="L81" i="40"/>
  <c r="N192" i="39"/>
  <c r="O192" i="39" s="1"/>
  <c r="L192" i="40"/>
  <c r="N274" i="39"/>
  <c r="O274" i="39" s="1"/>
  <c r="L274" i="40"/>
  <c r="N349" i="39"/>
  <c r="O349" i="39" s="1"/>
  <c r="L349" i="40"/>
  <c r="N377" i="39"/>
  <c r="O377" i="39" s="1"/>
  <c r="L377" i="40"/>
  <c r="N69" i="39"/>
  <c r="L70" i="42" s="1"/>
  <c r="L69" i="40"/>
  <c r="N272" i="39"/>
  <c r="O272" i="39" s="1"/>
  <c r="L272" i="40"/>
  <c r="N319" i="39"/>
  <c r="O319" i="39" s="1"/>
  <c r="L319" i="40"/>
  <c r="N117" i="39"/>
  <c r="O117" i="39" s="1"/>
  <c r="L117" i="40"/>
  <c r="N224" i="39"/>
  <c r="O224" i="39" s="1"/>
  <c r="L224" i="40"/>
  <c r="N312" i="39"/>
  <c r="O312" i="39" s="1"/>
  <c r="L312" i="40"/>
  <c r="N183" i="39"/>
  <c r="O183" i="39" s="1"/>
  <c r="L183" i="40"/>
  <c r="N191" i="39"/>
  <c r="O191" i="39" s="1"/>
  <c r="L191" i="40"/>
  <c r="N347" i="39"/>
  <c r="O347" i="39" s="1"/>
  <c r="L347" i="40"/>
  <c r="N339" i="39"/>
  <c r="O339" i="39" s="1"/>
  <c r="L339" i="40"/>
  <c r="N157" i="39"/>
  <c r="O157" i="39" s="1"/>
  <c r="L157" i="40"/>
  <c r="N139" i="39"/>
  <c r="O139" i="39" s="1"/>
  <c r="L139" i="40"/>
  <c r="N268" i="39"/>
  <c r="O268" i="39" s="1"/>
  <c r="L268" i="40"/>
  <c r="N384" i="39"/>
  <c r="O384" i="39" s="1"/>
  <c r="L384" i="40"/>
  <c r="N138" i="39"/>
  <c r="O138" i="39" s="1"/>
  <c r="L138" i="40"/>
  <c r="N368" i="39"/>
  <c r="O368" i="39" s="1"/>
  <c r="L368" i="40"/>
  <c r="N175" i="39"/>
  <c r="O175" i="39" s="1"/>
  <c r="L175" i="40"/>
  <c r="N374" i="39"/>
  <c r="O374" i="39" s="1"/>
  <c r="L374" i="40"/>
  <c r="N383" i="39"/>
  <c r="O383" i="39" s="1"/>
  <c r="L383" i="40"/>
  <c r="N190" i="39"/>
  <c r="O190" i="39" s="1"/>
  <c r="L190" i="40"/>
  <c r="N3" i="38"/>
  <c r="O3" i="37"/>
  <c r="O69" i="38"/>
  <c r="L20" i="40"/>
  <c r="N20" i="40" s="1"/>
  <c r="L19" i="40"/>
  <c r="N19" i="40" s="1"/>
  <c r="L23" i="40"/>
  <c r="N23" i="40" s="1"/>
  <c r="L25" i="40"/>
  <c r="N25" i="40" s="1"/>
  <c r="L22" i="40"/>
  <c r="N22" i="40" s="1"/>
  <c r="L24" i="40"/>
  <c r="N24" i="40" s="1"/>
  <c r="L27" i="40"/>
  <c r="N27" i="40" s="1"/>
  <c r="O27" i="40" s="1"/>
  <c r="L26" i="40"/>
  <c r="N26" i="40" s="1"/>
  <c r="L21" i="40"/>
  <c r="N21" i="40" s="1"/>
  <c r="O4" i="36"/>
  <c r="M4" i="39"/>
  <c r="M7" i="40"/>
  <c r="M2" i="40" s="1"/>
  <c r="L13" i="40"/>
  <c r="N13" i="40" s="1"/>
  <c r="L14" i="40"/>
  <c r="N14" i="40" s="1"/>
  <c r="L10" i="40"/>
  <c r="N10" i="40" s="1"/>
  <c r="L12" i="40"/>
  <c r="N12" i="40" s="1"/>
  <c r="L15" i="40"/>
  <c r="N15" i="40" s="1"/>
  <c r="L11" i="40"/>
  <c r="N11" i="40" s="1"/>
  <c r="L16" i="40"/>
  <c r="N16" i="40" s="1"/>
  <c r="L8" i="40"/>
  <c r="N8" i="40" s="1"/>
  <c r="L17" i="40"/>
  <c r="N17" i="40" s="1"/>
  <c r="L18" i="40"/>
  <c r="N18" i="40" s="1"/>
  <c r="L9" i="40"/>
  <c r="N9" i="40" s="1"/>
  <c r="L7" i="40"/>
  <c r="N4" i="37"/>
  <c r="O7" i="38"/>
  <c r="O133" i="39" l="1"/>
  <c r="CB95" i="25"/>
  <c r="CB91" i="25"/>
  <c r="CB103" i="25"/>
  <c r="CB99" i="25"/>
  <c r="CB101" i="25"/>
  <c r="CB97" i="25"/>
  <c r="CB93" i="25"/>
  <c r="CB102" i="25"/>
  <c r="CB92" i="25"/>
  <c r="CB96" i="25"/>
  <c r="CB94" i="25"/>
  <c r="CB98" i="25"/>
  <c r="CB100" i="25"/>
  <c r="CB90" i="25"/>
  <c r="CB87" i="25"/>
  <c r="CB83" i="25"/>
  <c r="CB89" i="25"/>
  <c r="CB85" i="25"/>
  <c r="CB81" i="25"/>
  <c r="CB77" i="25"/>
  <c r="CB73" i="25"/>
  <c r="CB69" i="25"/>
  <c r="CB65" i="25"/>
  <c r="CB61" i="25"/>
  <c r="CB57" i="25"/>
  <c r="CB53" i="25"/>
  <c r="CB49" i="25"/>
  <c r="CB45" i="25"/>
  <c r="CB41" i="25"/>
  <c r="CB37" i="25"/>
  <c r="CB33" i="25"/>
  <c r="CB29" i="25"/>
  <c r="CB25" i="25"/>
  <c r="CB21" i="25"/>
  <c r="CB17" i="25"/>
  <c r="CB13" i="25"/>
  <c r="CB9" i="25"/>
  <c r="CB5" i="25"/>
  <c r="CB76" i="25"/>
  <c r="CB42" i="25"/>
  <c r="CB39" i="25"/>
  <c r="CB36" i="25"/>
  <c r="CB24" i="25"/>
  <c r="CB19" i="25"/>
  <c r="CB54" i="25"/>
  <c r="CB51" i="25"/>
  <c r="CB48" i="25"/>
  <c r="CB72" i="25"/>
  <c r="CB75" i="25"/>
  <c r="CB26" i="25"/>
  <c r="CB82" i="25"/>
  <c r="CB38" i="25"/>
  <c r="CB74" i="25"/>
  <c r="CB71" i="25"/>
  <c r="CB68" i="25"/>
  <c r="CB4" i="25"/>
  <c r="CB14" i="25"/>
  <c r="CB62" i="25"/>
  <c r="CB11" i="25"/>
  <c r="CB79" i="25"/>
  <c r="CB40" i="25"/>
  <c r="CB78" i="25"/>
  <c r="CB67" i="25"/>
  <c r="CB56" i="25"/>
  <c r="CB30" i="25"/>
  <c r="CB8" i="25"/>
  <c r="CB50" i="25"/>
  <c r="CB34" i="25"/>
  <c r="CB66" i="25"/>
  <c r="CB55" i="25"/>
  <c r="CB44" i="25"/>
  <c r="CB20" i="25"/>
  <c r="CB84" i="25"/>
  <c r="CB16" i="25"/>
  <c r="CB10" i="25"/>
  <c r="CB86" i="25"/>
  <c r="CB60" i="25"/>
  <c r="CB28" i="25"/>
  <c r="CB7" i="25"/>
  <c r="CB43" i="25"/>
  <c r="CB70" i="25"/>
  <c r="CB59" i="25"/>
  <c r="CB23" i="25"/>
  <c r="CB32" i="25"/>
  <c r="CB64" i="25"/>
  <c r="CB15" i="25"/>
  <c r="CB12" i="25"/>
  <c r="CB80" i="25"/>
  <c r="CB35" i="25"/>
  <c r="CB58" i="25"/>
  <c r="CB47" i="25"/>
  <c r="CB27" i="25"/>
  <c r="CB31" i="25"/>
  <c r="CB22" i="25"/>
  <c r="CB6" i="25"/>
  <c r="CB88" i="25"/>
  <c r="CB63" i="25"/>
  <c r="CB52" i="25"/>
  <c r="CB18" i="25"/>
  <c r="CB46" i="25"/>
  <c r="BN91" i="25"/>
  <c r="BO103" i="25"/>
  <c r="BO100" i="25"/>
  <c r="BO94" i="25"/>
  <c r="BO97" i="25"/>
  <c r="BO92" i="25"/>
  <c r="BO102" i="25"/>
  <c r="BO101" i="25"/>
  <c r="BO98" i="25"/>
  <c r="BO95" i="25"/>
  <c r="BO93" i="25"/>
  <c r="BO99" i="25"/>
  <c r="BO96" i="25"/>
  <c r="BO90" i="25"/>
  <c r="BN15" i="25"/>
  <c r="BN56" i="25"/>
  <c r="BN67" i="25"/>
  <c r="BN83" i="25"/>
  <c r="BN31" i="25"/>
  <c r="BN72" i="25"/>
  <c r="BN81" i="25"/>
  <c r="BN13" i="25"/>
  <c r="BN22" i="25"/>
  <c r="BN47" i="25"/>
  <c r="BN88" i="25"/>
  <c r="BN8" i="25"/>
  <c r="BN29" i="25"/>
  <c r="BN55" i="25"/>
  <c r="BN38" i="25"/>
  <c r="BN63" i="25"/>
  <c r="BN18" i="25"/>
  <c r="BN11" i="25"/>
  <c r="BN45" i="25"/>
  <c r="BN65" i="25"/>
  <c r="BN44" i="25"/>
  <c r="BN54" i="25"/>
  <c r="BN79" i="25"/>
  <c r="BN43" i="25"/>
  <c r="BN17" i="25"/>
  <c r="BN61" i="25"/>
  <c r="BN23" i="25"/>
  <c r="BN70" i="25"/>
  <c r="BN34" i="25"/>
  <c r="BN59" i="25"/>
  <c r="BN20" i="25"/>
  <c r="BN77" i="25"/>
  <c r="BN39" i="25"/>
  <c r="BN86" i="25"/>
  <c r="BN50" i="25"/>
  <c r="BN75" i="25"/>
  <c r="BN36" i="25"/>
  <c r="BN32" i="25"/>
  <c r="BN28" i="25"/>
  <c r="BN6" i="25"/>
  <c r="BN66" i="25"/>
  <c r="BN5" i="25"/>
  <c r="BN52" i="25"/>
  <c r="BN64" i="25"/>
  <c r="BN12" i="25"/>
  <c r="BN9" i="25"/>
  <c r="BN82" i="25"/>
  <c r="BN27" i="25"/>
  <c r="BN68" i="25"/>
  <c r="BN80" i="25"/>
  <c r="BN71" i="25"/>
  <c r="BN25" i="25"/>
  <c r="BN21" i="25"/>
  <c r="BN14" i="25"/>
  <c r="BN84" i="25"/>
  <c r="BN7" i="25"/>
  <c r="BN41" i="25"/>
  <c r="BN37" i="25"/>
  <c r="BN30" i="25"/>
  <c r="BN87" i="25"/>
  <c r="BN16" i="25"/>
  <c r="BN57" i="25"/>
  <c r="BN53" i="25"/>
  <c r="BN46" i="25"/>
  <c r="BN10" i="25"/>
  <c r="BN48" i="25"/>
  <c r="BN73" i="25"/>
  <c r="BN69" i="25"/>
  <c r="BN62" i="25"/>
  <c r="BN26" i="25"/>
  <c r="BN19" i="25"/>
  <c r="BN89" i="25"/>
  <c r="BN85" i="25"/>
  <c r="BN78" i="25"/>
  <c r="BN42" i="25"/>
  <c r="BN35" i="25"/>
  <c r="BN60" i="25"/>
  <c r="BN24" i="25"/>
  <c r="BN33" i="25"/>
  <c r="BN58" i="25"/>
  <c r="BN51" i="25"/>
  <c r="BN76" i="25"/>
  <c r="BN40" i="25"/>
  <c r="BN49" i="25"/>
  <c r="BN74" i="25"/>
  <c r="BN4" i="25"/>
  <c r="L136" i="42"/>
  <c r="L157" i="42"/>
  <c r="K111" i="42"/>
  <c r="K342" i="42"/>
  <c r="J405" i="42"/>
  <c r="J406" i="42" s="1"/>
  <c r="K66" i="42"/>
  <c r="K258" i="42"/>
  <c r="K69" i="42"/>
  <c r="O92" i="39"/>
  <c r="K279" i="42"/>
  <c r="O107" i="39"/>
  <c r="K321" i="42"/>
  <c r="K132" i="42"/>
  <c r="K300" i="42"/>
  <c r="K90" i="42"/>
  <c r="K384" i="42"/>
  <c r="K153" i="42"/>
  <c r="K195" i="42"/>
  <c r="K237" i="42"/>
  <c r="L24" i="42"/>
  <c r="K174" i="42"/>
  <c r="L45" i="42"/>
  <c r="K216" i="42"/>
  <c r="L3" i="42"/>
  <c r="O114" i="39"/>
  <c r="O77" i="39"/>
  <c r="L304" i="42"/>
  <c r="L177" i="42"/>
  <c r="L203" i="42"/>
  <c r="L264" i="42"/>
  <c r="L263" i="42"/>
  <c r="L219" i="42"/>
  <c r="L386" i="42"/>
  <c r="L387" i="42"/>
  <c r="L262" i="42"/>
  <c r="L266" i="42"/>
  <c r="L238" i="42"/>
  <c r="L280" i="42"/>
  <c r="L385" i="42"/>
  <c r="M398" i="42"/>
  <c r="M382" i="42"/>
  <c r="M366" i="42"/>
  <c r="M350" i="42"/>
  <c r="M334" i="42"/>
  <c r="M318" i="42"/>
  <c r="M393" i="42"/>
  <c r="M377" i="42"/>
  <c r="M361" i="42"/>
  <c r="M345" i="42"/>
  <c r="M329" i="42"/>
  <c r="M313" i="42"/>
  <c r="M404" i="42"/>
  <c r="M372" i="42"/>
  <c r="M356" i="42"/>
  <c r="M340" i="42"/>
  <c r="M308" i="42"/>
  <c r="M399" i="42"/>
  <c r="M383" i="42"/>
  <c r="M367" i="42"/>
  <c r="M351" i="42"/>
  <c r="M394" i="42"/>
  <c r="M378" i="42"/>
  <c r="M362" i="42"/>
  <c r="M346" i="42"/>
  <c r="M330" i="42"/>
  <c r="M314" i="42"/>
  <c r="M389" i="42"/>
  <c r="M373" i="42"/>
  <c r="M357" i="42"/>
  <c r="M341" i="42"/>
  <c r="M309" i="42"/>
  <c r="M400" i="42"/>
  <c r="M368" i="42"/>
  <c r="M352" i="42"/>
  <c r="M336" i="42"/>
  <c r="M320" i="42"/>
  <c r="M395" i="42"/>
  <c r="M379" i="42"/>
  <c r="M347" i="42"/>
  <c r="M331" i="42"/>
  <c r="M315" i="42"/>
  <c r="M390" i="42"/>
  <c r="M374" i="42"/>
  <c r="M358" i="42"/>
  <c r="M310" i="42"/>
  <c r="M401" i="42"/>
  <c r="M369" i="42"/>
  <c r="M353" i="42"/>
  <c r="M337" i="42"/>
  <c r="M305" i="42"/>
  <c r="M396" i="42"/>
  <c r="M380" i="42"/>
  <c r="M348" i="42"/>
  <c r="M332" i="42"/>
  <c r="M316" i="42"/>
  <c r="M391" i="42"/>
  <c r="M375" i="42"/>
  <c r="M359" i="42"/>
  <c r="M311" i="42"/>
  <c r="M402" i="42"/>
  <c r="M370" i="42"/>
  <c r="M354" i="42"/>
  <c r="M397" i="42"/>
  <c r="M381" i="42"/>
  <c r="M365" i="42"/>
  <c r="M349" i="42"/>
  <c r="M333" i="42"/>
  <c r="M392" i="42"/>
  <c r="M376" i="42"/>
  <c r="M360" i="42"/>
  <c r="M403" i="42"/>
  <c r="M328" i="42"/>
  <c r="M312" i="42"/>
  <c r="M294" i="42"/>
  <c r="M278" i="42"/>
  <c r="M246" i="42"/>
  <c r="M230" i="42"/>
  <c r="M214" i="42"/>
  <c r="M252" i="42"/>
  <c r="M236" i="42"/>
  <c r="M220" i="42"/>
  <c r="M295" i="42"/>
  <c r="M247" i="42"/>
  <c r="M231" i="42"/>
  <c r="M319" i="42"/>
  <c r="M290" i="42"/>
  <c r="M274" i="42"/>
  <c r="M226" i="42"/>
  <c r="M339" i="42"/>
  <c r="M307" i="42"/>
  <c r="M285" i="42"/>
  <c r="M269" i="42"/>
  <c r="M253" i="42"/>
  <c r="M221" i="42"/>
  <c r="M296" i="42"/>
  <c r="M248" i="42"/>
  <c r="M232" i="42"/>
  <c r="M355" i="42"/>
  <c r="M338" i="42"/>
  <c r="M306" i="42"/>
  <c r="M291" i="42"/>
  <c r="M275" i="42"/>
  <c r="M227" i="42"/>
  <c r="M211" i="42"/>
  <c r="M286" i="42"/>
  <c r="M270" i="42"/>
  <c r="M254" i="42"/>
  <c r="M222" i="42"/>
  <c r="M297" i="42"/>
  <c r="M249" i="42"/>
  <c r="M233" i="42"/>
  <c r="M371" i="42"/>
  <c r="M292" i="42"/>
  <c r="M276" i="42"/>
  <c r="M228" i="42"/>
  <c r="M212" i="42"/>
  <c r="M317" i="42"/>
  <c r="M287" i="42"/>
  <c r="M271" i="42"/>
  <c r="M255" i="42"/>
  <c r="M223" i="42"/>
  <c r="M293" i="42"/>
  <c r="M277" i="42"/>
  <c r="M245" i="42"/>
  <c r="M229" i="42"/>
  <c r="M213" i="42"/>
  <c r="M250" i="42"/>
  <c r="M180" i="42"/>
  <c r="M164" i="42"/>
  <c r="M148" i="42"/>
  <c r="M207" i="42"/>
  <c r="M191" i="42"/>
  <c r="M143" i="42"/>
  <c r="M299" i="42"/>
  <c r="M235" i="42"/>
  <c r="M289" i="42"/>
  <c r="M298" i="42"/>
  <c r="M234" i="42"/>
  <c r="M208" i="42"/>
  <c r="M192" i="42"/>
  <c r="M144" i="42"/>
  <c r="M288" i="42"/>
  <c r="M225" i="42"/>
  <c r="M187" i="42"/>
  <c r="M171" i="42"/>
  <c r="M139" i="42"/>
  <c r="M182" i="42"/>
  <c r="M166" i="42"/>
  <c r="M150" i="42"/>
  <c r="M273" i="42"/>
  <c r="M215" i="42"/>
  <c r="M209" i="42"/>
  <c r="M193" i="42"/>
  <c r="M161" i="42"/>
  <c r="M145" i="42"/>
  <c r="M224" i="42"/>
  <c r="M188" i="42"/>
  <c r="M172" i="42"/>
  <c r="M140" i="42"/>
  <c r="M272" i="42"/>
  <c r="M183" i="42"/>
  <c r="M167" i="42"/>
  <c r="M151" i="42"/>
  <c r="M194" i="42"/>
  <c r="M178" i="42"/>
  <c r="M162" i="42"/>
  <c r="M146" i="42"/>
  <c r="M257" i="42"/>
  <c r="M256" i="42"/>
  <c r="M179" i="42"/>
  <c r="M163" i="42"/>
  <c r="M147" i="42"/>
  <c r="M335" i="42"/>
  <c r="M142" i="42"/>
  <c r="M128" i="42"/>
  <c r="M80" i="42"/>
  <c r="M168" i="42"/>
  <c r="M165" i="42"/>
  <c r="M123" i="42"/>
  <c r="M107" i="42"/>
  <c r="M118" i="42"/>
  <c r="M102" i="42"/>
  <c r="M86" i="42"/>
  <c r="M184" i="42"/>
  <c r="M181" i="42"/>
  <c r="M129" i="42"/>
  <c r="M81" i="42"/>
  <c r="M210" i="42"/>
  <c r="M141" i="42"/>
  <c r="M138" i="42"/>
  <c r="M124" i="42"/>
  <c r="M108" i="42"/>
  <c r="M76" i="42"/>
  <c r="M119" i="42"/>
  <c r="M103" i="42"/>
  <c r="M87" i="42"/>
  <c r="M190" i="42"/>
  <c r="M130" i="42"/>
  <c r="M82" i="42"/>
  <c r="M125" i="42"/>
  <c r="M109" i="42"/>
  <c r="M77" i="42"/>
  <c r="M251" i="42"/>
  <c r="M206" i="42"/>
  <c r="M173" i="42"/>
  <c r="M170" i="42"/>
  <c r="M120" i="42"/>
  <c r="M104" i="42"/>
  <c r="M88" i="42"/>
  <c r="M131" i="42"/>
  <c r="M83" i="42"/>
  <c r="M189" i="42"/>
  <c r="M186" i="42"/>
  <c r="M126" i="42"/>
  <c r="M110" i="42"/>
  <c r="M78" i="42"/>
  <c r="M121" i="42"/>
  <c r="M105" i="42"/>
  <c r="M89" i="42"/>
  <c r="M116" i="42"/>
  <c r="M100" i="42"/>
  <c r="M84" i="42"/>
  <c r="M169" i="42"/>
  <c r="M127" i="42"/>
  <c r="M79" i="42"/>
  <c r="M122" i="42"/>
  <c r="M106" i="42"/>
  <c r="M117" i="42"/>
  <c r="M152" i="42"/>
  <c r="M185" i="42"/>
  <c r="M101" i="42"/>
  <c r="M85" i="42"/>
  <c r="M149" i="42"/>
  <c r="L134" i="42"/>
  <c r="L133" i="42"/>
  <c r="L240" i="42"/>
  <c r="L282" i="42"/>
  <c r="L343" i="42"/>
  <c r="L303" i="42"/>
  <c r="L202" i="42"/>
  <c r="L92" i="42"/>
  <c r="L158" i="42"/>
  <c r="L175" i="42"/>
  <c r="L160" i="42"/>
  <c r="L322" i="42"/>
  <c r="L267" i="42"/>
  <c r="L205" i="42"/>
  <c r="L75" i="42"/>
  <c r="L176" i="42"/>
  <c r="L283" i="42"/>
  <c r="L326" i="42"/>
  <c r="L302" i="42"/>
  <c r="L99" i="42"/>
  <c r="L91" i="42"/>
  <c r="L199" i="42"/>
  <c r="L268" i="42"/>
  <c r="L73" i="42"/>
  <c r="L115" i="42"/>
  <c r="L98" i="42"/>
  <c r="L196" i="42"/>
  <c r="L244" i="42"/>
  <c r="L284" i="42"/>
  <c r="L324" i="42"/>
  <c r="L74" i="42"/>
  <c r="L114" i="42"/>
  <c r="L260" i="42"/>
  <c r="L344" i="42"/>
  <c r="L325" i="42"/>
  <c r="L156" i="42"/>
  <c r="L198" i="42"/>
  <c r="L243" i="42"/>
  <c r="L95" i="42"/>
  <c r="L72" i="42"/>
  <c r="L135" i="42"/>
  <c r="L259" i="42"/>
  <c r="L327" i="42"/>
  <c r="L364" i="42"/>
  <c r="L363" i="42" s="1"/>
  <c r="L154" i="42"/>
  <c r="L217" i="42"/>
  <c r="L242" i="42"/>
  <c r="L96" i="42"/>
  <c r="L261" i="42"/>
  <c r="L204" i="42"/>
  <c r="L159" i="42"/>
  <c r="L113" i="42"/>
  <c r="L112" i="42"/>
  <c r="L301" i="42"/>
  <c r="L197" i="42"/>
  <c r="L201" i="42"/>
  <c r="L241" i="42"/>
  <c r="L388" i="42"/>
  <c r="L323" i="42"/>
  <c r="L71" i="42"/>
  <c r="L155" i="42"/>
  <c r="L239" i="42"/>
  <c r="L265" i="42"/>
  <c r="L94" i="42"/>
  <c r="L281" i="42"/>
  <c r="O99" i="39"/>
  <c r="M52" i="42"/>
  <c r="M36" i="42"/>
  <c r="M65" i="42"/>
  <c r="M49" i="42"/>
  <c r="M33" i="42"/>
  <c r="M62" i="42"/>
  <c r="M46" i="42"/>
  <c r="M30" i="42"/>
  <c r="M59" i="42"/>
  <c r="M43" i="42"/>
  <c r="M27" i="42"/>
  <c r="M56" i="42"/>
  <c r="M40" i="42"/>
  <c r="M53" i="42"/>
  <c r="M37" i="42"/>
  <c r="M39" i="42"/>
  <c r="M50" i="42"/>
  <c r="M34" i="42"/>
  <c r="M63" i="42"/>
  <c r="M47" i="42"/>
  <c r="M31" i="42"/>
  <c r="M55" i="42"/>
  <c r="M60" i="42"/>
  <c r="M44" i="42"/>
  <c r="M28" i="42"/>
  <c r="M57" i="42"/>
  <c r="M41" i="42"/>
  <c r="M25" i="42"/>
  <c r="M54" i="42"/>
  <c r="M38" i="42"/>
  <c r="M51" i="42"/>
  <c r="M35" i="42"/>
  <c r="M64" i="42"/>
  <c r="M48" i="42"/>
  <c r="M32" i="42"/>
  <c r="M61" i="42"/>
  <c r="M29" i="42"/>
  <c r="M58" i="42"/>
  <c r="M42" i="42"/>
  <c r="M26" i="42"/>
  <c r="M10" i="42"/>
  <c r="M23" i="42"/>
  <c r="M13" i="42"/>
  <c r="M16" i="42"/>
  <c r="M19" i="42"/>
  <c r="M6" i="42"/>
  <c r="M22" i="42"/>
  <c r="M9" i="42"/>
  <c r="M12" i="42"/>
  <c r="M15" i="42"/>
  <c r="M18" i="42"/>
  <c r="M5" i="42"/>
  <c r="M21" i="42"/>
  <c r="M20" i="42"/>
  <c r="M7" i="42"/>
  <c r="M8" i="42"/>
  <c r="M11" i="42"/>
  <c r="M14" i="42"/>
  <c r="M17" i="42"/>
  <c r="N7" i="40"/>
  <c r="M4" i="42" s="1"/>
  <c r="O2" i="38"/>
  <c r="O17" i="40"/>
  <c r="O11" i="40"/>
  <c r="O21" i="40"/>
  <c r="O26" i="40"/>
  <c r="O15" i="40"/>
  <c r="O24" i="40"/>
  <c r="O12" i="40"/>
  <c r="O22" i="40"/>
  <c r="O8" i="40"/>
  <c r="O10" i="40"/>
  <c r="O23" i="40"/>
  <c r="O25" i="40"/>
  <c r="O19" i="40"/>
  <c r="O20" i="40"/>
  <c r="O14" i="40"/>
  <c r="O16" i="40"/>
  <c r="O18" i="40"/>
  <c r="O9" i="40"/>
  <c r="O13" i="40"/>
  <c r="O38" i="39"/>
  <c r="N2" i="39"/>
  <c r="O28" i="41"/>
  <c r="O29" i="41"/>
  <c r="L51" i="41"/>
  <c r="N51" i="41" s="1"/>
  <c r="N51" i="40"/>
  <c r="L60" i="41"/>
  <c r="N60" i="41" s="1"/>
  <c r="N60" i="40"/>
  <c r="O60" i="40" s="1"/>
  <c r="N47" i="40"/>
  <c r="O47" i="40" s="1"/>
  <c r="L47" i="41"/>
  <c r="N47" i="41" s="1"/>
  <c r="L63" i="41"/>
  <c r="N63" i="41" s="1"/>
  <c r="N63" i="40"/>
  <c r="O63" i="40" s="1"/>
  <c r="L38" i="41"/>
  <c r="N38" i="41" s="1"/>
  <c r="N38" i="40"/>
  <c r="L64" i="41"/>
  <c r="N64" i="41" s="1"/>
  <c r="N64" i="40"/>
  <c r="O64" i="40" s="1"/>
  <c r="L49" i="41"/>
  <c r="N49" i="41" s="1"/>
  <c r="N49" i="40"/>
  <c r="O49" i="40" s="1"/>
  <c r="N31" i="40"/>
  <c r="O31" i="40" s="1"/>
  <c r="L31" i="41"/>
  <c r="N31" i="41" s="1"/>
  <c r="O51" i="39"/>
  <c r="L56" i="41"/>
  <c r="N56" i="41" s="1"/>
  <c r="N56" i="40"/>
  <c r="O56" i="40" s="1"/>
  <c r="L58" i="41"/>
  <c r="N58" i="41" s="1"/>
  <c r="N58" i="40"/>
  <c r="O58" i="40" s="1"/>
  <c r="L48" i="41"/>
  <c r="N48" i="41" s="1"/>
  <c r="N48" i="40"/>
  <c r="O48" i="40" s="1"/>
  <c r="L33" i="41"/>
  <c r="N33" i="41" s="1"/>
  <c r="N33" i="40"/>
  <c r="O33" i="40" s="1"/>
  <c r="N65" i="40"/>
  <c r="O65" i="40" s="1"/>
  <c r="L65" i="41"/>
  <c r="N65" i="41" s="1"/>
  <c r="N42" i="40"/>
  <c r="O42" i="40" s="1"/>
  <c r="L42" i="41"/>
  <c r="N42" i="41" s="1"/>
  <c r="N45" i="40"/>
  <c r="O45" i="40" s="1"/>
  <c r="L45" i="41"/>
  <c r="N45" i="41" s="1"/>
  <c r="L32" i="41"/>
  <c r="N32" i="41" s="1"/>
  <c r="N32" i="40"/>
  <c r="O32" i="40" s="1"/>
  <c r="L36" i="41"/>
  <c r="N36" i="41" s="1"/>
  <c r="N36" i="40"/>
  <c r="O36" i="40" s="1"/>
  <c r="L43" i="41"/>
  <c r="N43" i="41" s="1"/>
  <c r="N43" i="40"/>
  <c r="O43" i="40" s="1"/>
  <c r="N53" i="40"/>
  <c r="O53" i="40" s="1"/>
  <c r="L53" i="41"/>
  <c r="N53" i="41" s="1"/>
  <c r="L57" i="41"/>
  <c r="N57" i="41" s="1"/>
  <c r="N57" i="40"/>
  <c r="O57" i="40" s="1"/>
  <c r="L39" i="41"/>
  <c r="N39" i="41" s="1"/>
  <c r="N39" i="40"/>
  <c r="O39" i="40" s="1"/>
  <c r="L46" i="41"/>
  <c r="N46" i="41" s="1"/>
  <c r="N46" i="40"/>
  <c r="L61" i="41"/>
  <c r="N61" i="41" s="1"/>
  <c r="N61" i="40"/>
  <c r="O61" i="40" s="1"/>
  <c r="N30" i="40"/>
  <c r="O30" i="40" s="1"/>
  <c r="L30" i="41"/>
  <c r="N30" i="41" s="1"/>
  <c r="N54" i="40"/>
  <c r="O54" i="40" s="1"/>
  <c r="L54" i="41"/>
  <c r="N54" i="41" s="1"/>
  <c r="L34" i="41"/>
  <c r="N34" i="41" s="1"/>
  <c r="N34" i="40"/>
  <c r="O34" i="40" s="1"/>
  <c r="N41" i="40"/>
  <c r="O41" i="40" s="1"/>
  <c r="L41" i="41"/>
  <c r="N41" i="41" s="1"/>
  <c r="L66" i="41"/>
  <c r="N66" i="41" s="1"/>
  <c r="N66" i="40"/>
  <c r="O66" i="40" s="1"/>
  <c r="L62" i="41"/>
  <c r="N62" i="41" s="1"/>
  <c r="N62" i="40"/>
  <c r="O62" i="40" s="1"/>
  <c r="L52" i="41"/>
  <c r="N52" i="41" s="1"/>
  <c r="N52" i="40"/>
  <c r="O52" i="40" s="1"/>
  <c r="L40" i="41"/>
  <c r="N40" i="41" s="1"/>
  <c r="N40" i="40"/>
  <c r="O40" i="40" s="1"/>
  <c r="L35" i="41"/>
  <c r="N35" i="41" s="1"/>
  <c r="N35" i="40"/>
  <c r="O35" i="40" s="1"/>
  <c r="N59" i="40"/>
  <c r="O59" i="40" s="1"/>
  <c r="L59" i="41"/>
  <c r="N59" i="41" s="1"/>
  <c r="L44" i="41"/>
  <c r="N44" i="41" s="1"/>
  <c r="N44" i="40"/>
  <c r="O44" i="40" s="1"/>
  <c r="N55" i="40"/>
  <c r="O55" i="40" s="1"/>
  <c r="L55" i="41"/>
  <c r="N55" i="41" s="1"/>
  <c r="L50" i="41"/>
  <c r="N50" i="41" s="1"/>
  <c r="N50" i="40"/>
  <c r="O50" i="40" s="1"/>
  <c r="L37" i="41"/>
  <c r="N37" i="41" s="1"/>
  <c r="N37" i="40"/>
  <c r="O37" i="40" s="1"/>
  <c r="N268" i="40"/>
  <c r="O268" i="40" s="1"/>
  <c r="L268" i="41"/>
  <c r="N268" i="41" s="1"/>
  <c r="N224" i="40"/>
  <c r="O224" i="40" s="1"/>
  <c r="L224" i="41"/>
  <c r="N224" i="41" s="1"/>
  <c r="N274" i="40"/>
  <c r="O274" i="40" s="1"/>
  <c r="L274" i="41"/>
  <c r="N274" i="41" s="1"/>
  <c r="N342" i="40"/>
  <c r="O342" i="40" s="1"/>
  <c r="L342" i="41"/>
  <c r="N342" i="41" s="1"/>
  <c r="N112" i="40"/>
  <c r="O112" i="40" s="1"/>
  <c r="L112" i="41"/>
  <c r="N112" i="41" s="1"/>
  <c r="N143" i="40"/>
  <c r="O143" i="40" s="1"/>
  <c r="L143" i="41"/>
  <c r="N143" i="41" s="1"/>
  <c r="N363" i="40"/>
  <c r="O363" i="40" s="1"/>
  <c r="L363" i="41"/>
  <c r="N363" i="41" s="1"/>
  <c r="N364" i="40"/>
  <c r="O364" i="40" s="1"/>
  <c r="L364" i="41"/>
  <c r="N364" i="41" s="1"/>
  <c r="N240" i="40"/>
  <c r="O240" i="40" s="1"/>
  <c r="L240" i="41"/>
  <c r="N240" i="41" s="1"/>
  <c r="N256" i="40"/>
  <c r="O256" i="40" s="1"/>
  <c r="L256" i="41"/>
  <c r="N256" i="41" s="1"/>
  <c r="N76" i="40"/>
  <c r="O76" i="40" s="1"/>
  <c r="L76" i="41"/>
  <c r="N76" i="41" s="1"/>
  <c r="N314" i="40"/>
  <c r="O314" i="40" s="1"/>
  <c r="L314" i="41"/>
  <c r="N314" i="41" s="1"/>
  <c r="N169" i="40"/>
  <c r="O169" i="40" s="1"/>
  <c r="L169" i="41"/>
  <c r="N169" i="41" s="1"/>
  <c r="N253" i="40"/>
  <c r="O253" i="40" s="1"/>
  <c r="L253" i="41"/>
  <c r="N253" i="41" s="1"/>
  <c r="N141" i="40"/>
  <c r="O141" i="40" s="1"/>
  <c r="L141" i="41"/>
  <c r="N141" i="41" s="1"/>
  <c r="N289" i="40"/>
  <c r="O289" i="40" s="1"/>
  <c r="L289" i="41"/>
  <c r="N289" i="41" s="1"/>
  <c r="N292" i="40"/>
  <c r="O292" i="40" s="1"/>
  <c r="L292" i="41"/>
  <c r="N292" i="41" s="1"/>
  <c r="N100" i="40"/>
  <c r="O100" i="40" s="1"/>
  <c r="L100" i="41"/>
  <c r="N100" i="41" s="1"/>
  <c r="N121" i="40"/>
  <c r="O121" i="40" s="1"/>
  <c r="L121" i="41"/>
  <c r="N121" i="41" s="1"/>
  <c r="N246" i="40"/>
  <c r="O246" i="40" s="1"/>
  <c r="L246" i="41"/>
  <c r="N246" i="41" s="1"/>
  <c r="N190" i="40"/>
  <c r="O190" i="40" s="1"/>
  <c r="L190" i="41"/>
  <c r="N190" i="41" s="1"/>
  <c r="N163" i="40"/>
  <c r="O163" i="40" s="1"/>
  <c r="L163" i="41"/>
  <c r="N163" i="41" s="1"/>
  <c r="N379" i="40"/>
  <c r="O379" i="40" s="1"/>
  <c r="L379" i="41"/>
  <c r="N379" i="41" s="1"/>
  <c r="N195" i="40"/>
  <c r="O195" i="40" s="1"/>
  <c r="L195" i="41"/>
  <c r="N195" i="41" s="1"/>
  <c r="N197" i="40"/>
  <c r="O197" i="40" s="1"/>
  <c r="L197" i="41"/>
  <c r="N197" i="41" s="1"/>
  <c r="N185" i="40"/>
  <c r="O185" i="40" s="1"/>
  <c r="L185" i="41"/>
  <c r="N185" i="41" s="1"/>
  <c r="N233" i="40"/>
  <c r="O233" i="40" s="1"/>
  <c r="L233" i="41"/>
  <c r="N233" i="41" s="1"/>
  <c r="N275" i="40"/>
  <c r="O275" i="40" s="1"/>
  <c r="L275" i="41"/>
  <c r="N275" i="41" s="1"/>
  <c r="N179" i="40"/>
  <c r="O179" i="40" s="1"/>
  <c r="L179" i="41"/>
  <c r="N179" i="41" s="1"/>
  <c r="N70" i="40"/>
  <c r="O70" i="40" s="1"/>
  <c r="L70" i="41"/>
  <c r="N70" i="41" s="1"/>
  <c r="N189" i="40"/>
  <c r="O189" i="40" s="1"/>
  <c r="L189" i="41"/>
  <c r="N189" i="41" s="1"/>
  <c r="N219" i="40"/>
  <c r="O219" i="40" s="1"/>
  <c r="L219" i="41"/>
  <c r="N219" i="41" s="1"/>
  <c r="N278" i="40"/>
  <c r="O278" i="40" s="1"/>
  <c r="L278" i="41"/>
  <c r="N278" i="41" s="1"/>
  <c r="N205" i="40"/>
  <c r="O205" i="40" s="1"/>
  <c r="L205" i="41"/>
  <c r="N205" i="41" s="1"/>
  <c r="N281" i="40"/>
  <c r="O281" i="40" s="1"/>
  <c r="L281" i="41"/>
  <c r="N281" i="41" s="1"/>
  <c r="N103" i="40"/>
  <c r="O103" i="40" s="1"/>
  <c r="L103" i="41"/>
  <c r="N103" i="41" s="1"/>
  <c r="N138" i="40"/>
  <c r="O138" i="40" s="1"/>
  <c r="L138" i="41"/>
  <c r="N138" i="41" s="1"/>
  <c r="N183" i="40"/>
  <c r="O183" i="40" s="1"/>
  <c r="L183" i="41"/>
  <c r="N183" i="41" s="1"/>
  <c r="N139" i="40"/>
  <c r="O139" i="40" s="1"/>
  <c r="L139" i="41"/>
  <c r="N139" i="41" s="1"/>
  <c r="N117" i="40"/>
  <c r="O117" i="40" s="1"/>
  <c r="L117" i="41"/>
  <c r="N117" i="41" s="1"/>
  <c r="N192" i="40"/>
  <c r="O192" i="40" s="1"/>
  <c r="L192" i="41"/>
  <c r="N192" i="41" s="1"/>
  <c r="N74" i="40"/>
  <c r="O74" i="40" s="1"/>
  <c r="L74" i="41"/>
  <c r="N74" i="41" s="1"/>
  <c r="N180" i="40"/>
  <c r="O180" i="40" s="1"/>
  <c r="L180" i="41"/>
  <c r="N180" i="41" s="1"/>
  <c r="N321" i="40"/>
  <c r="O321" i="40" s="1"/>
  <c r="L321" i="41"/>
  <c r="N321" i="41" s="1"/>
  <c r="N93" i="40"/>
  <c r="O93" i="40" s="1"/>
  <c r="L93" i="41"/>
  <c r="N93" i="41" s="1"/>
  <c r="N147" i="40"/>
  <c r="O147" i="40" s="1"/>
  <c r="L147" i="41"/>
  <c r="N147" i="41" s="1"/>
  <c r="N298" i="40"/>
  <c r="O298" i="40" s="1"/>
  <c r="L298" i="41"/>
  <c r="N298" i="41" s="1"/>
  <c r="N251" i="40"/>
  <c r="O251" i="40" s="1"/>
  <c r="L251" i="41"/>
  <c r="N251" i="41" s="1"/>
  <c r="N367" i="40"/>
  <c r="O367" i="40" s="1"/>
  <c r="L367" i="41"/>
  <c r="N367" i="41" s="1"/>
  <c r="N328" i="40"/>
  <c r="O328" i="40" s="1"/>
  <c r="L328" i="41"/>
  <c r="N328" i="41" s="1"/>
  <c r="N357" i="40"/>
  <c r="O357" i="40" s="1"/>
  <c r="L357" i="41"/>
  <c r="N357" i="41" s="1"/>
  <c r="N73" i="40"/>
  <c r="O73" i="40" s="1"/>
  <c r="L73" i="41"/>
  <c r="N73" i="41" s="1"/>
  <c r="N201" i="40"/>
  <c r="O201" i="40" s="1"/>
  <c r="L201" i="41"/>
  <c r="N201" i="41" s="1"/>
  <c r="N315" i="40"/>
  <c r="O315" i="40" s="1"/>
  <c r="L315" i="41"/>
  <c r="N315" i="41" s="1"/>
  <c r="N238" i="40"/>
  <c r="O238" i="40" s="1"/>
  <c r="L238" i="41"/>
  <c r="N238" i="41" s="1"/>
  <c r="N72" i="40"/>
  <c r="O72" i="40" s="1"/>
  <c r="L72" i="41"/>
  <c r="N72" i="41" s="1"/>
  <c r="N284" i="40"/>
  <c r="O284" i="40" s="1"/>
  <c r="L284" i="41"/>
  <c r="N284" i="41" s="1"/>
  <c r="N225" i="40"/>
  <c r="O225" i="40" s="1"/>
  <c r="L225" i="41"/>
  <c r="N225" i="41" s="1"/>
  <c r="N156" i="40"/>
  <c r="O156" i="40" s="1"/>
  <c r="L156" i="41"/>
  <c r="N156" i="41" s="1"/>
  <c r="N95" i="40"/>
  <c r="O95" i="40" s="1"/>
  <c r="L95" i="41"/>
  <c r="N95" i="41" s="1"/>
  <c r="N126" i="40"/>
  <c r="O126" i="40" s="1"/>
  <c r="L126" i="41"/>
  <c r="N126" i="41" s="1"/>
  <c r="N262" i="40"/>
  <c r="O262" i="40" s="1"/>
  <c r="L262" i="41"/>
  <c r="N262" i="41" s="1"/>
  <c r="N177" i="40"/>
  <c r="O177" i="40" s="1"/>
  <c r="L177" i="41"/>
  <c r="N177" i="41" s="1"/>
  <c r="N293" i="40"/>
  <c r="O293" i="40" s="1"/>
  <c r="L293" i="41"/>
  <c r="N293" i="41" s="1"/>
  <c r="N386" i="40"/>
  <c r="O386" i="40" s="1"/>
  <c r="L386" i="41"/>
  <c r="N386" i="41" s="1"/>
  <c r="N127" i="40"/>
  <c r="O127" i="40" s="1"/>
  <c r="L127" i="41"/>
  <c r="N127" i="41" s="1"/>
  <c r="N356" i="40"/>
  <c r="O356" i="40" s="1"/>
  <c r="L356" i="41"/>
  <c r="N356" i="41" s="1"/>
  <c r="N91" i="40"/>
  <c r="O91" i="40" s="1"/>
  <c r="L91" i="41"/>
  <c r="N91" i="41" s="1"/>
  <c r="N263" i="40"/>
  <c r="O263" i="40" s="1"/>
  <c r="L263" i="41"/>
  <c r="N263" i="41" s="1"/>
  <c r="N110" i="40"/>
  <c r="O110" i="40" s="1"/>
  <c r="L110" i="41"/>
  <c r="N110" i="41" s="1"/>
  <c r="N295" i="40"/>
  <c r="O295" i="40" s="1"/>
  <c r="L295" i="41"/>
  <c r="N295" i="41" s="1"/>
  <c r="N221" i="40"/>
  <c r="O221" i="40" s="1"/>
  <c r="L221" i="41"/>
  <c r="N221" i="41" s="1"/>
  <c r="N173" i="40"/>
  <c r="O173" i="40" s="1"/>
  <c r="L173" i="41"/>
  <c r="N173" i="41" s="1"/>
  <c r="N83" i="40"/>
  <c r="O83" i="40" s="1"/>
  <c r="L83" i="41"/>
  <c r="N83" i="41" s="1"/>
  <c r="N116" i="40"/>
  <c r="O116" i="40" s="1"/>
  <c r="L116" i="41"/>
  <c r="N116" i="41" s="1"/>
  <c r="N340" i="40"/>
  <c r="O340" i="40" s="1"/>
  <c r="L340" i="41"/>
  <c r="N340" i="41" s="1"/>
  <c r="N129" i="40"/>
  <c r="O129" i="40" s="1"/>
  <c r="L129" i="41"/>
  <c r="N129" i="41" s="1"/>
  <c r="N208" i="40"/>
  <c r="O208" i="40" s="1"/>
  <c r="L208" i="41"/>
  <c r="N208" i="41" s="1"/>
  <c r="N383" i="40"/>
  <c r="O383" i="40" s="1"/>
  <c r="L383" i="41"/>
  <c r="N383" i="41" s="1"/>
  <c r="N79" i="40"/>
  <c r="O79" i="40" s="1"/>
  <c r="L79" i="41"/>
  <c r="N79" i="41" s="1"/>
  <c r="N157" i="40"/>
  <c r="O157" i="40" s="1"/>
  <c r="L157" i="41"/>
  <c r="N157" i="41" s="1"/>
  <c r="N319" i="40"/>
  <c r="O319" i="40" s="1"/>
  <c r="L319" i="41"/>
  <c r="N319" i="41" s="1"/>
  <c r="N341" i="40"/>
  <c r="O341" i="40" s="1"/>
  <c r="L341" i="41"/>
  <c r="N341" i="41" s="1"/>
  <c r="N343" i="40"/>
  <c r="O343" i="40" s="1"/>
  <c r="L343" i="41"/>
  <c r="N343" i="41" s="1"/>
  <c r="N243" i="40"/>
  <c r="O243" i="40" s="1"/>
  <c r="L243" i="41"/>
  <c r="N243" i="41" s="1"/>
  <c r="N327" i="40"/>
  <c r="O327" i="40" s="1"/>
  <c r="L327" i="41"/>
  <c r="N327" i="41" s="1"/>
  <c r="N99" i="40"/>
  <c r="M160" i="42" s="1"/>
  <c r="L99" i="41"/>
  <c r="N99" i="41" s="1"/>
  <c r="N101" i="40"/>
  <c r="O101" i="40" s="1"/>
  <c r="L101" i="41"/>
  <c r="N101" i="41" s="1"/>
  <c r="N350" i="40"/>
  <c r="O350" i="40" s="1"/>
  <c r="L350" i="41"/>
  <c r="N350" i="41" s="1"/>
  <c r="N351" i="40"/>
  <c r="O351" i="40" s="1"/>
  <c r="L351" i="41"/>
  <c r="N351" i="41" s="1"/>
  <c r="N168" i="40"/>
  <c r="O168" i="40" s="1"/>
  <c r="L168" i="41"/>
  <c r="N168" i="41" s="1"/>
  <c r="N301" i="40"/>
  <c r="O301" i="40" s="1"/>
  <c r="L301" i="41"/>
  <c r="N301" i="41" s="1"/>
  <c r="N229" i="40"/>
  <c r="O229" i="40" s="1"/>
  <c r="L229" i="41"/>
  <c r="N229" i="41" s="1"/>
  <c r="N154" i="40"/>
  <c r="O154" i="40" s="1"/>
  <c r="L154" i="41"/>
  <c r="N154" i="41" s="1"/>
  <c r="N146" i="40"/>
  <c r="O146" i="40" s="1"/>
  <c r="L146" i="41"/>
  <c r="N146" i="41" s="1"/>
  <c r="N166" i="40"/>
  <c r="O166" i="40" s="1"/>
  <c r="L166" i="41"/>
  <c r="N166" i="41" s="1"/>
  <c r="N374" i="40"/>
  <c r="O374" i="40" s="1"/>
  <c r="L374" i="41"/>
  <c r="N374" i="41" s="1"/>
  <c r="N81" i="40"/>
  <c r="M97" i="42" s="1"/>
  <c r="L81" i="41"/>
  <c r="N81" i="41" s="1"/>
  <c r="N122" i="40"/>
  <c r="O122" i="40" s="1"/>
  <c r="L122" i="41"/>
  <c r="N122" i="41" s="1"/>
  <c r="N264" i="40"/>
  <c r="O264" i="40" s="1"/>
  <c r="L264" i="41"/>
  <c r="N264" i="41" s="1"/>
  <c r="N344" i="40"/>
  <c r="O344" i="40" s="1"/>
  <c r="L344" i="41"/>
  <c r="N344" i="41" s="1"/>
  <c r="N369" i="40"/>
  <c r="O369" i="40" s="1"/>
  <c r="L369" i="41"/>
  <c r="N369" i="41" s="1"/>
  <c r="N136" i="40"/>
  <c r="O136" i="40" s="1"/>
  <c r="L136" i="41"/>
  <c r="N136" i="41" s="1"/>
  <c r="N214" i="40"/>
  <c r="O214" i="40" s="1"/>
  <c r="L214" i="41"/>
  <c r="N214" i="41" s="1"/>
  <c r="N82" i="40"/>
  <c r="O82" i="40" s="1"/>
  <c r="L82" i="41"/>
  <c r="N82" i="41" s="1"/>
  <c r="N348" i="40"/>
  <c r="O348" i="40" s="1"/>
  <c r="L348" i="41"/>
  <c r="N348" i="41" s="1"/>
  <c r="N109" i="40"/>
  <c r="O109" i="40" s="1"/>
  <c r="L109" i="41"/>
  <c r="N109" i="41" s="1"/>
  <c r="N203" i="40"/>
  <c r="O203" i="40" s="1"/>
  <c r="L203" i="41"/>
  <c r="N203" i="41" s="1"/>
  <c r="N260" i="40"/>
  <c r="O260" i="40" s="1"/>
  <c r="L260" i="41"/>
  <c r="N260" i="41" s="1"/>
  <c r="N196" i="40"/>
  <c r="O196" i="40" s="1"/>
  <c r="L196" i="41"/>
  <c r="N196" i="41" s="1"/>
  <c r="N158" i="40"/>
  <c r="O158" i="40" s="1"/>
  <c r="L158" i="41"/>
  <c r="N158" i="41" s="1"/>
  <c r="N234" i="40"/>
  <c r="O234" i="40" s="1"/>
  <c r="L234" i="41"/>
  <c r="N234" i="41" s="1"/>
  <c r="N75" i="40"/>
  <c r="O75" i="40" s="1"/>
  <c r="L75" i="41"/>
  <c r="N75" i="41" s="1"/>
  <c r="N313" i="40"/>
  <c r="O313" i="40" s="1"/>
  <c r="L313" i="41"/>
  <c r="N313" i="41" s="1"/>
  <c r="N236" i="40"/>
  <c r="O236" i="40" s="1"/>
  <c r="L236" i="41"/>
  <c r="N236" i="41" s="1"/>
  <c r="N257" i="40"/>
  <c r="O257" i="40" s="1"/>
  <c r="L257" i="41"/>
  <c r="N257" i="41" s="1"/>
  <c r="N98" i="40"/>
  <c r="O98" i="40" s="1"/>
  <c r="L98" i="41"/>
  <c r="N98" i="41" s="1"/>
  <c r="N259" i="40"/>
  <c r="O259" i="40" s="1"/>
  <c r="L259" i="41"/>
  <c r="N259" i="41" s="1"/>
  <c r="N88" i="40"/>
  <c r="O88" i="40" s="1"/>
  <c r="L88" i="41"/>
  <c r="N88" i="41" s="1"/>
  <c r="N160" i="40"/>
  <c r="O160" i="40" s="1"/>
  <c r="L160" i="41"/>
  <c r="N160" i="41" s="1"/>
  <c r="N387" i="40"/>
  <c r="O387" i="40" s="1"/>
  <c r="L387" i="41"/>
  <c r="N387" i="41" s="1"/>
  <c r="N270" i="40"/>
  <c r="O270" i="40" s="1"/>
  <c r="L270" i="41"/>
  <c r="N270" i="41" s="1"/>
  <c r="N3" i="39"/>
  <c r="N124" i="40"/>
  <c r="O124" i="40" s="1"/>
  <c r="L124" i="41"/>
  <c r="N124" i="41" s="1"/>
  <c r="N311" i="40"/>
  <c r="O311" i="40" s="1"/>
  <c r="L311" i="41"/>
  <c r="N311" i="41" s="1"/>
  <c r="N142" i="40"/>
  <c r="O142" i="40" s="1"/>
  <c r="L142" i="41"/>
  <c r="N142" i="41" s="1"/>
  <c r="N206" i="40"/>
  <c r="O206" i="40" s="1"/>
  <c r="L206" i="41"/>
  <c r="N206" i="41" s="1"/>
  <c r="N232" i="40"/>
  <c r="O232" i="40" s="1"/>
  <c r="L232" i="41"/>
  <c r="N232" i="41" s="1"/>
  <c r="N276" i="40"/>
  <c r="O276" i="40" s="1"/>
  <c r="L276" i="41"/>
  <c r="N276" i="41" s="1"/>
  <c r="N132" i="40"/>
  <c r="O132" i="40" s="1"/>
  <c r="L132" i="41"/>
  <c r="N132" i="41" s="1"/>
  <c r="N199" i="40"/>
  <c r="O199" i="40" s="1"/>
  <c r="L199" i="41"/>
  <c r="N199" i="41" s="1"/>
  <c r="N372" i="40"/>
  <c r="O372" i="40" s="1"/>
  <c r="L372" i="41"/>
  <c r="N372" i="41" s="1"/>
  <c r="N318" i="40"/>
  <c r="O318" i="40" s="1"/>
  <c r="L318" i="41"/>
  <c r="N318" i="41" s="1"/>
  <c r="N309" i="40"/>
  <c r="O309" i="40" s="1"/>
  <c r="L309" i="41"/>
  <c r="N309" i="41" s="1"/>
  <c r="N77" i="40"/>
  <c r="L77" i="41"/>
  <c r="N77" i="41" s="1"/>
  <c r="N335" i="40"/>
  <c r="O335" i="40" s="1"/>
  <c r="L335" i="41"/>
  <c r="N335" i="41" s="1"/>
  <c r="N155" i="40"/>
  <c r="O155" i="40" s="1"/>
  <c r="L155" i="41"/>
  <c r="N155" i="41" s="1"/>
  <c r="N339" i="40"/>
  <c r="O339" i="40" s="1"/>
  <c r="L339" i="41"/>
  <c r="N339" i="41" s="1"/>
  <c r="N272" i="40"/>
  <c r="O272" i="40" s="1"/>
  <c r="L272" i="41"/>
  <c r="N272" i="41" s="1"/>
  <c r="N80" i="40"/>
  <c r="O80" i="40" s="1"/>
  <c r="L80" i="41"/>
  <c r="N80" i="41" s="1"/>
  <c r="N245" i="40"/>
  <c r="O245" i="40" s="1"/>
  <c r="L245" i="41"/>
  <c r="N245" i="41" s="1"/>
  <c r="N261" i="40"/>
  <c r="O261" i="40" s="1"/>
  <c r="L261" i="41"/>
  <c r="N261" i="41" s="1"/>
  <c r="N165" i="40"/>
  <c r="O165" i="40" s="1"/>
  <c r="L165" i="41"/>
  <c r="N165" i="41" s="1"/>
  <c r="N361" i="40"/>
  <c r="O361" i="40" s="1"/>
  <c r="L361" i="41"/>
  <c r="N361" i="41" s="1"/>
  <c r="N269" i="40"/>
  <c r="O269" i="40" s="1"/>
  <c r="L269" i="41"/>
  <c r="N269" i="41" s="1"/>
  <c r="N186" i="40"/>
  <c r="O186" i="40" s="1"/>
  <c r="L186" i="41"/>
  <c r="N186" i="41" s="1"/>
  <c r="N250" i="40"/>
  <c r="O250" i="40" s="1"/>
  <c r="L250" i="41"/>
  <c r="N250" i="41" s="1"/>
  <c r="N324" i="40"/>
  <c r="O324" i="40" s="1"/>
  <c r="L324" i="41"/>
  <c r="N324" i="41" s="1"/>
  <c r="N182" i="40"/>
  <c r="O182" i="40" s="1"/>
  <c r="L182" i="41"/>
  <c r="N182" i="41" s="1"/>
  <c r="N104" i="40"/>
  <c r="O104" i="40" s="1"/>
  <c r="L104" i="41"/>
  <c r="N104" i="41" s="1"/>
  <c r="N325" i="40"/>
  <c r="O325" i="40" s="1"/>
  <c r="L325" i="41"/>
  <c r="N325" i="41" s="1"/>
  <c r="N353" i="40"/>
  <c r="O353" i="40" s="1"/>
  <c r="L353" i="41"/>
  <c r="N353" i="41" s="1"/>
  <c r="N316" i="40"/>
  <c r="O316" i="40" s="1"/>
  <c r="L316" i="41"/>
  <c r="N316" i="41" s="1"/>
  <c r="N267" i="40"/>
  <c r="O267" i="40" s="1"/>
  <c r="L267" i="41"/>
  <c r="N267" i="41" s="1"/>
  <c r="N254" i="40"/>
  <c r="O254" i="40" s="1"/>
  <c r="L254" i="41"/>
  <c r="N254" i="41" s="1"/>
  <c r="N172" i="40"/>
  <c r="O172" i="40" s="1"/>
  <c r="L172" i="41"/>
  <c r="N172" i="41" s="1"/>
  <c r="N248" i="40"/>
  <c r="O248" i="40" s="1"/>
  <c r="L248" i="41"/>
  <c r="N248" i="41" s="1"/>
  <c r="N297" i="40"/>
  <c r="O297" i="40" s="1"/>
  <c r="L297" i="41"/>
  <c r="N297" i="41" s="1"/>
  <c r="N373" i="40"/>
  <c r="O373" i="40" s="1"/>
  <c r="L373" i="41"/>
  <c r="N373" i="41" s="1"/>
  <c r="N310" i="40"/>
  <c r="O310" i="40" s="1"/>
  <c r="L310" i="41"/>
  <c r="N310" i="41" s="1"/>
  <c r="N218" i="40"/>
  <c r="O218" i="40" s="1"/>
  <c r="L218" i="41"/>
  <c r="N218" i="41" s="1"/>
  <c r="N362" i="40"/>
  <c r="O362" i="40" s="1"/>
  <c r="L362" i="41"/>
  <c r="N362" i="41" s="1"/>
  <c r="N175" i="40"/>
  <c r="O175" i="40" s="1"/>
  <c r="L175" i="41"/>
  <c r="N175" i="41" s="1"/>
  <c r="N347" i="40"/>
  <c r="O347" i="40" s="1"/>
  <c r="L347" i="41"/>
  <c r="N347" i="41" s="1"/>
  <c r="N69" i="40"/>
  <c r="M70" i="42" s="1"/>
  <c r="L69" i="41"/>
  <c r="N71" i="40"/>
  <c r="O71" i="40" s="1"/>
  <c r="L71" i="41"/>
  <c r="N71" i="41" s="1"/>
  <c r="N135" i="40"/>
  <c r="O135" i="40" s="1"/>
  <c r="L135" i="41"/>
  <c r="N135" i="41" s="1"/>
  <c r="N235" i="40"/>
  <c r="O235" i="40" s="1"/>
  <c r="L235" i="41"/>
  <c r="N235" i="41" s="1"/>
  <c r="N96" i="40"/>
  <c r="O96" i="40" s="1"/>
  <c r="L96" i="41"/>
  <c r="N96" i="41" s="1"/>
  <c r="N213" i="40"/>
  <c r="O213" i="40" s="1"/>
  <c r="L213" i="41"/>
  <c r="N213" i="41" s="1"/>
  <c r="N216" i="40"/>
  <c r="O216" i="40" s="1"/>
  <c r="L216" i="41"/>
  <c r="N216" i="41" s="1"/>
  <c r="N376" i="40"/>
  <c r="O376" i="40" s="1"/>
  <c r="L376" i="41"/>
  <c r="N376" i="41" s="1"/>
  <c r="N380" i="40"/>
  <c r="O380" i="40" s="1"/>
  <c r="L380" i="41"/>
  <c r="N380" i="41" s="1"/>
  <c r="N320" i="40"/>
  <c r="O320" i="40" s="1"/>
  <c r="L320" i="41"/>
  <c r="N320" i="41" s="1"/>
  <c r="N345" i="40"/>
  <c r="O345" i="40" s="1"/>
  <c r="L345" i="41"/>
  <c r="N345" i="41" s="1"/>
  <c r="N273" i="40"/>
  <c r="O273" i="40" s="1"/>
  <c r="L273" i="41"/>
  <c r="N273" i="41" s="1"/>
  <c r="N134" i="40"/>
  <c r="O134" i="40" s="1"/>
  <c r="L134" i="41"/>
  <c r="N134" i="41" s="1"/>
  <c r="N285" i="40"/>
  <c r="O285" i="40" s="1"/>
  <c r="L285" i="41"/>
  <c r="N285" i="41" s="1"/>
  <c r="N258" i="40"/>
  <c r="O258" i="40" s="1"/>
  <c r="L258" i="41"/>
  <c r="N258" i="41" s="1"/>
  <c r="N120" i="40"/>
  <c r="O120" i="40" s="1"/>
  <c r="L120" i="41"/>
  <c r="N120" i="41" s="1"/>
  <c r="N308" i="40"/>
  <c r="O308" i="40" s="1"/>
  <c r="L308" i="41"/>
  <c r="N308" i="41" s="1"/>
  <c r="N181" i="40"/>
  <c r="O181" i="40" s="1"/>
  <c r="L181" i="41"/>
  <c r="N181" i="41" s="1"/>
  <c r="N244" i="40"/>
  <c r="O244" i="40" s="1"/>
  <c r="L244" i="41"/>
  <c r="N244" i="41" s="1"/>
  <c r="N133" i="40"/>
  <c r="O133" i="40" s="1"/>
  <c r="L133" i="41"/>
  <c r="N133" i="41" s="1"/>
  <c r="N237" i="40"/>
  <c r="O237" i="40" s="1"/>
  <c r="L237" i="41"/>
  <c r="N237" i="41" s="1"/>
  <c r="N194" i="40"/>
  <c r="O194" i="40" s="1"/>
  <c r="L194" i="41"/>
  <c r="N194" i="41" s="1"/>
  <c r="N207" i="40"/>
  <c r="O207" i="40" s="1"/>
  <c r="L207" i="41"/>
  <c r="N207" i="41" s="1"/>
  <c r="N239" i="40"/>
  <c r="O239" i="40" s="1"/>
  <c r="L239" i="41"/>
  <c r="N239" i="41" s="1"/>
  <c r="N375" i="40"/>
  <c r="O375" i="40" s="1"/>
  <c r="L375" i="41"/>
  <c r="N375" i="41" s="1"/>
  <c r="N265" i="40"/>
  <c r="O265" i="40" s="1"/>
  <c r="L265" i="41"/>
  <c r="N265" i="41" s="1"/>
  <c r="N354" i="40"/>
  <c r="O354" i="40" s="1"/>
  <c r="L354" i="41"/>
  <c r="N354" i="41" s="1"/>
  <c r="N200" i="40"/>
  <c r="O200" i="40" s="1"/>
  <c r="L200" i="41"/>
  <c r="N200" i="41" s="1"/>
  <c r="N228" i="40"/>
  <c r="O228" i="40" s="1"/>
  <c r="L228" i="41"/>
  <c r="N228" i="41" s="1"/>
  <c r="N227" i="40"/>
  <c r="O227" i="40" s="1"/>
  <c r="L227" i="41"/>
  <c r="N227" i="41" s="1"/>
  <c r="N78" i="40"/>
  <c r="O78" i="40" s="1"/>
  <c r="L78" i="41"/>
  <c r="N78" i="41" s="1"/>
  <c r="N337" i="40"/>
  <c r="O337" i="40" s="1"/>
  <c r="L337" i="41"/>
  <c r="N337" i="41" s="1"/>
  <c r="N174" i="40"/>
  <c r="O174" i="40" s="1"/>
  <c r="L174" i="41"/>
  <c r="N174" i="41" s="1"/>
  <c r="N130" i="40"/>
  <c r="O130" i="40" s="1"/>
  <c r="L130" i="41"/>
  <c r="N130" i="41" s="1"/>
  <c r="N249" i="40"/>
  <c r="O249" i="40" s="1"/>
  <c r="L249" i="41"/>
  <c r="N249" i="41" s="1"/>
  <c r="N217" i="40"/>
  <c r="O217" i="40" s="1"/>
  <c r="L217" i="41"/>
  <c r="N217" i="41" s="1"/>
  <c r="N150" i="40"/>
  <c r="O150" i="40" s="1"/>
  <c r="L150" i="41"/>
  <c r="N150" i="41" s="1"/>
  <c r="N299" i="40"/>
  <c r="O299" i="40" s="1"/>
  <c r="L299" i="41"/>
  <c r="N299" i="41" s="1"/>
  <c r="N283" i="40"/>
  <c r="O283" i="40" s="1"/>
  <c r="L283" i="41"/>
  <c r="N283" i="41" s="1"/>
  <c r="N84" i="40"/>
  <c r="O84" i="40" s="1"/>
  <c r="L84" i="41"/>
  <c r="N84" i="41" s="1"/>
  <c r="N230" i="40"/>
  <c r="O230" i="40" s="1"/>
  <c r="L230" i="41"/>
  <c r="N230" i="41" s="1"/>
  <c r="N294" i="40"/>
  <c r="O294" i="40" s="1"/>
  <c r="L294" i="41"/>
  <c r="N294" i="41" s="1"/>
  <c r="N368" i="40"/>
  <c r="O368" i="40" s="1"/>
  <c r="L368" i="41"/>
  <c r="N368" i="41" s="1"/>
  <c r="N191" i="40"/>
  <c r="O191" i="40" s="1"/>
  <c r="L191" i="41"/>
  <c r="N191" i="41" s="1"/>
  <c r="N188" i="40"/>
  <c r="O188" i="40" s="1"/>
  <c r="L188" i="41"/>
  <c r="N188" i="41" s="1"/>
  <c r="N102" i="40"/>
  <c r="O102" i="40" s="1"/>
  <c r="L102" i="41"/>
  <c r="N102" i="41" s="1"/>
  <c r="N306" i="40"/>
  <c r="O306" i="40" s="1"/>
  <c r="L306" i="41"/>
  <c r="N306" i="41" s="1"/>
  <c r="N266" i="40"/>
  <c r="O266" i="40" s="1"/>
  <c r="L266" i="41"/>
  <c r="N266" i="41" s="1"/>
  <c r="N170" i="40"/>
  <c r="O170" i="40" s="1"/>
  <c r="L170" i="41"/>
  <c r="N170" i="41" s="1"/>
  <c r="N300" i="40"/>
  <c r="O300" i="40" s="1"/>
  <c r="L300" i="41"/>
  <c r="N300" i="41" s="1"/>
  <c r="N247" i="40"/>
  <c r="O247" i="40" s="1"/>
  <c r="L247" i="41"/>
  <c r="N247" i="41" s="1"/>
  <c r="N149" i="40"/>
  <c r="O149" i="40" s="1"/>
  <c r="L149" i="41"/>
  <c r="N149" i="41" s="1"/>
  <c r="N358" i="40"/>
  <c r="O358" i="40" s="1"/>
  <c r="L358" i="41"/>
  <c r="N358" i="41" s="1"/>
  <c r="N242" i="40"/>
  <c r="O242" i="40" s="1"/>
  <c r="L242" i="41"/>
  <c r="N242" i="41" s="1"/>
  <c r="N323" i="40"/>
  <c r="O323" i="40" s="1"/>
  <c r="L323" i="41"/>
  <c r="N323" i="41" s="1"/>
  <c r="N144" i="40"/>
  <c r="O144" i="40" s="1"/>
  <c r="L144" i="41"/>
  <c r="N144" i="41" s="1"/>
  <c r="N204" i="40"/>
  <c r="O204" i="40" s="1"/>
  <c r="L204" i="41"/>
  <c r="N204" i="41" s="1"/>
  <c r="N330" i="40"/>
  <c r="O330" i="40" s="1"/>
  <c r="L330" i="41"/>
  <c r="N330" i="41" s="1"/>
  <c r="N231" i="40"/>
  <c r="O231" i="40" s="1"/>
  <c r="L231" i="41"/>
  <c r="N231" i="41" s="1"/>
  <c r="N193" i="40"/>
  <c r="O193" i="40" s="1"/>
  <c r="L193" i="41"/>
  <c r="N193" i="41" s="1"/>
  <c r="N377" i="40"/>
  <c r="O377" i="40" s="1"/>
  <c r="L377" i="41"/>
  <c r="N377" i="41" s="1"/>
  <c r="N123" i="40"/>
  <c r="O123" i="40" s="1"/>
  <c r="L123" i="41"/>
  <c r="N123" i="41" s="1"/>
  <c r="N303" i="40"/>
  <c r="O303" i="40" s="1"/>
  <c r="L303" i="41"/>
  <c r="N303" i="41" s="1"/>
  <c r="N288" i="40"/>
  <c r="O288" i="40" s="1"/>
  <c r="L288" i="41"/>
  <c r="N288" i="41" s="1"/>
  <c r="N145" i="40"/>
  <c r="O145" i="40" s="1"/>
  <c r="L145" i="41"/>
  <c r="N145" i="41" s="1"/>
  <c r="N86" i="40"/>
  <c r="O86" i="40" s="1"/>
  <c r="L86" i="41"/>
  <c r="N86" i="41" s="1"/>
  <c r="N211" i="40"/>
  <c r="O211" i="40" s="1"/>
  <c r="L211" i="41"/>
  <c r="N211" i="41" s="1"/>
  <c r="N212" i="40"/>
  <c r="O212" i="40" s="1"/>
  <c r="L212" i="41"/>
  <c r="N212" i="41" s="1"/>
  <c r="N279" i="40"/>
  <c r="O279" i="40" s="1"/>
  <c r="L279" i="41"/>
  <c r="N279" i="41" s="1"/>
  <c r="N304" i="40"/>
  <c r="O304" i="40" s="1"/>
  <c r="L304" i="41"/>
  <c r="N304" i="41" s="1"/>
  <c r="N125" i="40"/>
  <c r="O125" i="40" s="1"/>
  <c r="L125" i="41"/>
  <c r="N125" i="41" s="1"/>
  <c r="N255" i="40"/>
  <c r="O255" i="40" s="1"/>
  <c r="L255" i="41"/>
  <c r="N255" i="41" s="1"/>
  <c r="N153" i="40"/>
  <c r="O153" i="40" s="1"/>
  <c r="L153" i="41"/>
  <c r="N153" i="41" s="1"/>
  <c r="N296" i="40"/>
  <c r="O296" i="40" s="1"/>
  <c r="L296" i="41"/>
  <c r="N296" i="41" s="1"/>
  <c r="N329" i="40"/>
  <c r="O329" i="40" s="1"/>
  <c r="L329" i="41"/>
  <c r="N329" i="41" s="1"/>
  <c r="N371" i="40"/>
  <c r="O371" i="40" s="1"/>
  <c r="L371" i="41"/>
  <c r="N371" i="41" s="1"/>
  <c r="N280" i="40"/>
  <c r="O280" i="40" s="1"/>
  <c r="L280" i="41"/>
  <c r="N280" i="41" s="1"/>
  <c r="N252" i="40"/>
  <c r="O252" i="40" s="1"/>
  <c r="L252" i="41"/>
  <c r="N252" i="41" s="1"/>
  <c r="N119" i="40"/>
  <c r="O119" i="40" s="1"/>
  <c r="L119" i="41"/>
  <c r="N119" i="41" s="1"/>
  <c r="N137" i="40"/>
  <c r="O137" i="40" s="1"/>
  <c r="L137" i="41"/>
  <c r="N137" i="41" s="1"/>
  <c r="N108" i="40"/>
  <c r="O108" i="40" s="1"/>
  <c r="L108" i="41"/>
  <c r="N108" i="41" s="1"/>
  <c r="N148" i="40"/>
  <c r="O148" i="40" s="1"/>
  <c r="L148" i="41"/>
  <c r="N148" i="41" s="1"/>
  <c r="N113" i="40"/>
  <c r="O113" i="40" s="1"/>
  <c r="L113" i="41"/>
  <c r="N113" i="41" s="1"/>
  <c r="N92" i="40"/>
  <c r="L92" i="41"/>
  <c r="N92" i="41" s="1"/>
  <c r="N162" i="40"/>
  <c r="O162" i="40" s="1"/>
  <c r="L162" i="41"/>
  <c r="N162" i="41" s="1"/>
  <c r="N215" i="40"/>
  <c r="O215" i="40" s="1"/>
  <c r="L215" i="41"/>
  <c r="N215" i="41" s="1"/>
  <c r="N167" i="40"/>
  <c r="O167" i="40" s="1"/>
  <c r="L167" i="41"/>
  <c r="N167" i="41" s="1"/>
  <c r="N317" i="40"/>
  <c r="O317" i="40" s="1"/>
  <c r="L317" i="41"/>
  <c r="N317" i="41" s="1"/>
  <c r="N171" i="40"/>
  <c r="O171" i="40" s="1"/>
  <c r="L171" i="41"/>
  <c r="N171" i="41" s="1"/>
  <c r="N359" i="40"/>
  <c r="O359" i="40" s="1"/>
  <c r="L359" i="41"/>
  <c r="N359" i="41" s="1"/>
  <c r="N271" i="40"/>
  <c r="O271" i="40" s="1"/>
  <c r="L271" i="41"/>
  <c r="N271" i="41" s="1"/>
  <c r="N176" i="40"/>
  <c r="O176" i="40" s="1"/>
  <c r="L176" i="41"/>
  <c r="N176" i="41" s="1"/>
  <c r="N111" i="40"/>
  <c r="O111" i="40" s="1"/>
  <c r="L111" i="41"/>
  <c r="N111" i="41" s="1"/>
  <c r="N223" i="40"/>
  <c r="O223" i="40" s="1"/>
  <c r="L223" i="41"/>
  <c r="N223" i="41" s="1"/>
  <c r="N107" i="40"/>
  <c r="L107" i="41"/>
  <c r="N107" i="41" s="1"/>
  <c r="N187" i="40"/>
  <c r="O187" i="40" s="1"/>
  <c r="L187" i="41"/>
  <c r="N187" i="41" s="1"/>
  <c r="N332" i="40"/>
  <c r="O332" i="40" s="1"/>
  <c r="L332" i="41"/>
  <c r="N332" i="41" s="1"/>
  <c r="N302" i="40"/>
  <c r="O302" i="40" s="1"/>
  <c r="L302" i="41"/>
  <c r="N302" i="41" s="1"/>
  <c r="N106" i="40"/>
  <c r="O106" i="40" s="1"/>
  <c r="L106" i="41"/>
  <c r="N106" i="41" s="1"/>
  <c r="N198" i="40"/>
  <c r="O198" i="40" s="1"/>
  <c r="L198" i="41"/>
  <c r="N198" i="41" s="1"/>
  <c r="N209" i="40"/>
  <c r="O209" i="40" s="1"/>
  <c r="L209" i="41"/>
  <c r="N209" i="41" s="1"/>
  <c r="N370" i="40"/>
  <c r="O370" i="40" s="1"/>
  <c r="L370" i="41"/>
  <c r="N370" i="41" s="1"/>
  <c r="N97" i="40"/>
  <c r="O97" i="40" s="1"/>
  <c r="L97" i="41"/>
  <c r="N97" i="41" s="1"/>
  <c r="N334" i="40"/>
  <c r="O334" i="40" s="1"/>
  <c r="L334" i="41"/>
  <c r="N334" i="41" s="1"/>
  <c r="N322" i="40"/>
  <c r="O322" i="40" s="1"/>
  <c r="L322" i="41"/>
  <c r="N322" i="41" s="1"/>
  <c r="N282" i="40"/>
  <c r="O282" i="40" s="1"/>
  <c r="L282" i="41"/>
  <c r="N282" i="41" s="1"/>
  <c r="N360" i="40"/>
  <c r="O360" i="40" s="1"/>
  <c r="L360" i="41"/>
  <c r="N360" i="41" s="1"/>
  <c r="N105" i="40"/>
  <c r="O105" i="40" s="1"/>
  <c r="L105" i="41"/>
  <c r="N105" i="41" s="1"/>
  <c r="N291" i="40"/>
  <c r="O291" i="40" s="1"/>
  <c r="L291" i="41"/>
  <c r="N291" i="41" s="1"/>
  <c r="N220" i="40"/>
  <c r="O220" i="40" s="1"/>
  <c r="L220" i="41"/>
  <c r="N220" i="41" s="1"/>
  <c r="N382" i="40"/>
  <c r="O382" i="40" s="1"/>
  <c r="L382" i="41"/>
  <c r="N382" i="41" s="1"/>
  <c r="N89" i="40"/>
  <c r="O89" i="40" s="1"/>
  <c r="L89" i="41"/>
  <c r="N89" i="41" s="1"/>
  <c r="N241" i="40"/>
  <c r="O241" i="40" s="1"/>
  <c r="L241" i="41"/>
  <c r="N241" i="41" s="1"/>
  <c r="N381" i="40"/>
  <c r="O381" i="40" s="1"/>
  <c r="L381" i="41"/>
  <c r="N381" i="41" s="1"/>
  <c r="N85" i="40"/>
  <c r="O85" i="40" s="1"/>
  <c r="L85" i="41"/>
  <c r="N85" i="41" s="1"/>
  <c r="N90" i="40"/>
  <c r="O90" i="40" s="1"/>
  <c r="L90" i="41"/>
  <c r="N90" i="41" s="1"/>
  <c r="N305" i="40"/>
  <c r="O305" i="40" s="1"/>
  <c r="L305" i="41"/>
  <c r="N305" i="41" s="1"/>
  <c r="N307" i="40"/>
  <c r="O307" i="40" s="1"/>
  <c r="L307" i="41"/>
  <c r="N307" i="41" s="1"/>
  <c r="N140" i="40"/>
  <c r="O140" i="40" s="1"/>
  <c r="L140" i="41"/>
  <c r="N140" i="41" s="1"/>
  <c r="N94" i="40"/>
  <c r="O94" i="40" s="1"/>
  <c r="L94" i="41"/>
  <c r="N94" i="41" s="1"/>
  <c r="N286" i="40"/>
  <c r="O286" i="40" s="1"/>
  <c r="L286" i="41"/>
  <c r="N286" i="41" s="1"/>
  <c r="N378" i="40"/>
  <c r="O378" i="40" s="1"/>
  <c r="L378" i="41"/>
  <c r="N378" i="41" s="1"/>
  <c r="N128" i="40"/>
  <c r="O128" i="40" s="1"/>
  <c r="L128" i="41"/>
  <c r="N128" i="41" s="1"/>
  <c r="N290" i="40"/>
  <c r="O290" i="40" s="1"/>
  <c r="L290" i="41"/>
  <c r="N290" i="41" s="1"/>
  <c r="N338" i="40"/>
  <c r="O338" i="40" s="1"/>
  <c r="L338" i="41"/>
  <c r="N338" i="41" s="1"/>
  <c r="N115" i="40"/>
  <c r="O115" i="40" s="1"/>
  <c r="L115" i="41"/>
  <c r="N115" i="41" s="1"/>
  <c r="N355" i="40"/>
  <c r="O355" i="40" s="1"/>
  <c r="L355" i="41"/>
  <c r="N355" i="41" s="1"/>
  <c r="N152" i="40"/>
  <c r="O152" i="40" s="1"/>
  <c r="L152" i="41"/>
  <c r="N152" i="41" s="1"/>
  <c r="N385" i="40"/>
  <c r="O385" i="40" s="1"/>
  <c r="L385" i="41"/>
  <c r="N385" i="41" s="1"/>
  <c r="N346" i="40"/>
  <c r="O346" i="40" s="1"/>
  <c r="L346" i="41"/>
  <c r="N346" i="41" s="1"/>
  <c r="N336" i="40"/>
  <c r="O336" i="40" s="1"/>
  <c r="L336" i="41"/>
  <c r="N336" i="41" s="1"/>
  <c r="N178" i="40"/>
  <c r="O178" i="40" s="1"/>
  <c r="L178" i="41"/>
  <c r="N178" i="41" s="1"/>
  <c r="N114" i="40"/>
  <c r="BO11" i="25" s="1"/>
  <c r="L114" i="41"/>
  <c r="N114" i="41" s="1"/>
  <c r="N384" i="40"/>
  <c r="O384" i="40" s="1"/>
  <c r="L384" i="41"/>
  <c r="N384" i="41" s="1"/>
  <c r="N312" i="40"/>
  <c r="O312" i="40" s="1"/>
  <c r="L312" i="41"/>
  <c r="N312" i="41" s="1"/>
  <c r="N349" i="40"/>
  <c r="O349" i="40" s="1"/>
  <c r="L349" i="41"/>
  <c r="N349" i="41" s="1"/>
  <c r="N87" i="40"/>
  <c r="O87" i="40" s="1"/>
  <c r="L87" i="41"/>
  <c r="N87" i="41" s="1"/>
  <c r="N326" i="40"/>
  <c r="O326" i="40" s="1"/>
  <c r="L326" i="41"/>
  <c r="N326" i="41" s="1"/>
  <c r="N222" i="40"/>
  <c r="O222" i="40" s="1"/>
  <c r="L222" i="41"/>
  <c r="N222" i="41" s="1"/>
  <c r="N366" i="40"/>
  <c r="O366" i="40" s="1"/>
  <c r="L366" i="41"/>
  <c r="N366" i="41" s="1"/>
  <c r="N184" i="40"/>
  <c r="O184" i="40" s="1"/>
  <c r="L184" i="41"/>
  <c r="N184" i="41" s="1"/>
  <c r="N287" i="40"/>
  <c r="O287" i="40" s="1"/>
  <c r="L287" i="41"/>
  <c r="N287" i="41" s="1"/>
  <c r="N210" i="40"/>
  <c r="O210" i="40" s="1"/>
  <c r="L210" i="41"/>
  <c r="N210" i="41" s="1"/>
  <c r="N164" i="40"/>
  <c r="O164" i="40" s="1"/>
  <c r="L164" i="41"/>
  <c r="N164" i="41" s="1"/>
  <c r="N333" i="40"/>
  <c r="O333" i="40" s="1"/>
  <c r="L333" i="41"/>
  <c r="N333" i="41" s="1"/>
  <c r="N226" i="40"/>
  <c r="O226" i="40" s="1"/>
  <c r="L226" i="41"/>
  <c r="N226" i="41" s="1"/>
  <c r="N161" i="40"/>
  <c r="O161" i="40" s="1"/>
  <c r="L161" i="41"/>
  <c r="N161" i="41" s="1"/>
  <c r="N202" i="40"/>
  <c r="O202" i="40" s="1"/>
  <c r="L202" i="41"/>
  <c r="N202" i="41" s="1"/>
  <c r="N352" i="40"/>
  <c r="O352" i="40" s="1"/>
  <c r="L352" i="41"/>
  <c r="N352" i="41" s="1"/>
  <c r="N365" i="40"/>
  <c r="O365" i="40" s="1"/>
  <c r="L365" i="41"/>
  <c r="N365" i="41" s="1"/>
  <c r="N331" i="40"/>
  <c r="O331" i="40" s="1"/>
  <c r="L331" i="41"/>
  <c r="N331" i="41" s="1"/>
  <c r="N118" i="40"/>
  <c r="M240" i="42" s="1"/>
  <c r="L118" i="41"/>
  <c r="N118" i="41" s="1"/>
  <c r="N277" i="40"/>
  <c r="O277" i="40" s="1"/>
  <c r="L277" i="41"/>
  <c r="N277" i="41" s="1"/>
  <c r="N159" i="40"/>
  <c r="O159" i="40" s="1"/>
  <c r="L159" i="41"/>
  <c r="N159" i="41" s="1"/>
  <c r="N131" i="40"/>
  <c r="O131" i="40" s="1"/>
  <c r="L131" i="41"/>
  <c r="N131" i="41" s="1"/>
  <c r="N151" i="40"/>
  <c r="O151" i="40" s="1"/>
  <c r="L151" i="41"/>
  <c r="N151" i="41" s="1"/>
  <c r="O81" i="39"/>
  <c r="O3" i="38"/>
  <c r="O69" i="39"/>
  <c r="L21" i="41"/>
  <c r="N21" i="41" s="1"/>
  <c r="L23" i="41"/>
  <c r="N23" i="41" s="1"/>
  <c r="L26" i="41"/>
  <c r="N26" i="41" s="1"/>
  <c r="L19" i="41"/>
  <c r="N19" i="41" s="1"/>
  <c r="L27" i="41"/>
  <c r="N27" i="41" s="1"/>
  <c r="O27" i="41" s="1"/>
  <c r="L20" i="41"/>
  <c r="N20" i="41" s="1"/>
  <c r="L24" i="41"/>
  <c r="N24" i="41" s="1"/>
  <c r="L22" i="41"/>
  <c r="N22" i="41" s="1"/>
  <c r="L25" i="41"/>
  <c r="N25" i="41" s="1"/>
  <c r="O4" i="37"/>
  <c r="M4" i="40"/>
  <c r="M7" i="41"/>
  <c r="M2" i="41" s="1"/>
  <c r="L10" i="41"/>
  <c r="L11" i="41"/>
  <c r="L9" i="41"/>
  <c r="L14" i="41"/>
  <c r="N14" i="41" s="1"/>
  <c r="L15" i="41"/>
  <c r="N15" i="41" s="1"/>
  <c r="L18" i="41"/>
  <c r="L16" i="41"/>
  <c r="L17" i="41"/>
  <c r="N17" i="41" s="1"/>
  <c r="L8" i="41"/>
  <c r="L12" i="41"/>
  <c r="L13" i="41"/>
  <c r="N13" i="41" s="1"/>
  <c r="L7" i="41"/>
  <c r="N4" i="38"/>
  <c r="O7" i="39"/>
  <c r="O92" i="40" l="1"/>
  <c r="O107" i="40"/>
  <c r="O107" i="41" s="1"/>
  <c r="O246" i="41"/>
  <c r="O77" i="40"/>
  <c r="CC103" i="25"/>
  <c r="CC99" i="25"/>
  <c r="CC95" i="25"/>
  <c r="CC91" i="25"/>
  <c r="CC102" i="25"/>
  <c r="CC98" i="25"/>
  <c r="CC94" i="25"/>
  <c r="CC90" i="25"/>
  <c r="CC96" i="25"/>
  <c r="CC100" i="25"/>
  <c r="CC101" i="25"/>
  <c r="CC93" i="25"/>
  <c r="CC92" i="25"/>
  <c r="CC97" i="25"/>
  <c r="CC87" i="25"/>
  <c r="CC83" i="25"/>
  <c r="CC79" i="25"/>
  <c r="CC75" i="25"/>
  <c r="CC71" i="25"/>
  <c r="CC67" i="25"/>
  <c r="CC63" i="25"/>
  <c r="CC59" i="25"/>
  <c r="CC55" i="25"/>
  <c r="CC51" i="25"/>
  <c r="CC47" i="25"/>
  <c r="CC43" i="25"/>
  <c r="CC39" i="25"/>
  <c r="CC35" i="25"/>
  <c r="CC31" i="25"/>
  <c r="CC27" i="25"/>
  <c r="CC23" i="25"/>
  <c r="CC19" i="25"/>
  <c r="CC15" i="25"/>
  <c r="CC11" i="25"/>
  <c r="CC7" i="25"/>
  <c r="CC86" i="25"/>
  <c r="CC82" i="25"/>
  <c r="CC78" i="25"/>
  <c r="CC74" i="25"/>
  <c r="CC70" i="25"/>
  <c r="CC66" i="25"/>
  <c r="CC62" i="25"/>
  <c r="CC58" i="25"/>
  <c r="CC54" i="25"/>
  <c r="CC50" i="25"/>
  <c r="CC46" i="25"/>
  <c r="CC42" i="25"/>
  <c r="CC38" i="25"/>
  <c r="CC34" i="25"/>
  <c r="CC30" i="25"/>
  <c r="CC26" i="25"/>
  <c r="CC22" i="25"/>
  <c r="CC18" i="25"/>
  <c r="CC48" i="25"/>
  <c r="CC45" i="25"/>
  <c r="CC60" i="25"/>
  <c r="CC57" i="25"/>
  <c r="CC21" i="25"/>
  <c r="CC32" i="25"/>
  <c r="CC29" i="25"/>
  <c r="CC16" i="25"/>
  <c r="CC14" i="25"/>
  <c r="CC44" i="25"/>
  <c r="CC41" i="25"/>
  <c r="CC81" i="25"/>
  <c r="CC28" i="25"/>
  <c r="CC20" i="25"/>
  <c r="CC56" i="25"/>
  <c r="CC40" i="25"/>
  <c r="CC85" i="25"/>
  <c r="CC72" i="25"/>
  <c r="CC61" i="25"/>
  <c r="CC17" i="25"/>
  <c r="CC5" i="25"/>
  <c r="CC84" i="25"/>
  <c r="CC77" i="25"/>
  <c r="CC10" i="25"/>
  <c r="CC49" i="25"/>
  <c r="CC24" i="25"/>
  <c r="CC13" i="25"/>
  <c r="CC65" i="25"/>
  <c r="CC33" i="25"/>
  <c r="CC76" i="25"/>
  <c r="CC37" i="25"/>
  <c r="CC4" i="25"/>
  <c r="CC89" i="25"/>
  <c r="CC64" i="25"/>
  <c r="CC53" i="25"/>
  <c r="CC25" i="25"/>
  <c r="CC12" i="25"/>
  <c r="CC8" i="25"/>
  <c r="CC69" i="25"/>
  <c r="CC9" i="25"/>
  <c r="CC6" i="25"/>
  <c r="CC88" i="25"/>
  <c r="CC52" i="25"/>
  <c r="CC80" i="25"/>
  <c r="CC68" i="25"/>
  <c r="CC36" i="25"/>
  <c r="CC73" i="25"/>
  <c r="BP103" i="25"/>
  <c r="BP97" i="25"/>
  <c r="BP101" i="25"/>
  <c r="BP98" i="25"/>
  <c r="BP95" i="25"/>
  <c r="BP102" i="25"/>
  <c r="BO91" i="25"/>
  <c r="BO19" i="25"/>
  <c r="BO46" i="25"/>
  <c r="BO87" i="25"/>
  <c r="BO12" i="25"/>
  <c r="BO53" i="25"/>
  <c r="BO35" i="25"/>
  <c r="BO28" i="25"/>
  <c r="BO69" i="25"/>
  <c r="BO62" i="25"/>
  <c r="BO10" i="25"/>
  <c r="BO15" i="25"/>
  <c r="BO51" i="25"/>
  <c r="BO44" i="25"/>
  <c r="BO85" i="25"/>
  <c r="BO78" i="25"/>
  <c r="BO26" i="25"/>
  <c r="BO9" i="25"/>
  <c r="BO67" i="25"/>
  <c r="BO60" i="25"/>
  <c r="BO40" i="25"/>
  <c r="BO14" i="25"/>
  <c r="BO42" i="25"/>
  <c r="BO52" i="25"/>
  <c r="BO83" i="25"/>
  <c r="BO76" i="25"/>
  <c r="BO72" i="25"/>
  <c r="BO17" i="25"/>
  <c r="BO58" i="25"/>
  <c r="BO41" i="25"/>
  <c r="BO29" i="25"/>
  <c r="BO31" i="25"/>
  <c r="BO88" i="25"/>
  <c r="BO33" i="25"/>
  <c r="BO74" i="25"/>
  <c r="BO20" i="25"/>
  <c r="BO45" i="25"/>
  <c r="BO47" i="25"/>
  <c r="BO8" i="25"/>
  <c r="BO49" i="25"/>
  <c r="BO25" i="25"/>
  <c r="BO6" i="25"/>
  <c r="BO63" i="25"/>
  <c r="BO24" i="25"/>
  <c r="BO65" i="25"/>
  <c r="BO77" i="25"/>
  <c r="BO36" i="25"/>
  <c r="BO22" i="25"/>
  <c r="BO79" i="25"/>
  <c r="BO56" i="25"/>
  <c r="BO81" i="25"/>
  <c r="BP74" i="25"/>
  <c r="BP42" i="25"/>
  <c r="BP26" i="25"/>
  <c r="BP10" i="25"/>
  <c r="BP87" i="25"/>
  <c r="BP71" i="25"/>
  <c r="BP55" i="25"/>
  <c r="BP39" i="25"/>
  <c r="BP23" i="25"/>
  <c r="BP7" i="25"/>
  <c r="BP81" i="25"/>
  <c r="BP84" i="25"/>
  <c r="BP68" i="25"/>
  <c r="BP52" i="25"/>
  <c r="BP36" i="25"/>
  <c r="BP20" i="25"/>
  <c r="BP78" i="25"/>
  <c r="BP62" i="25"/>
  <c r="BP46" i="25"/>
  <c r="BP30" i="25"/>
  <c r="BP14" i="25"/>
  <c r="BP27" i="25"/>
  <c r="BP11" i="25"/>
  <c r="BP5" i="25"/>
  <c r="BP75" i="25"/>
  <c r="BP59" i="25"/>
  <c r="BP43" i="25"/>
  <c r="BP28" i="25"/>
  <c r="BP88" i="25"/>
  <c r="BP72" i="25"/>
  <c r="BP56" i="25"/>
  <c r="BP40" i="25"/>
  <c r="BP24" i="25"/>
  <c r="BP8" i="25"/>
  <c r="BP85" i="25"/>
  <c r="BP69" i="25"/>
  <c r="BP53" i="25"/>
  <c r="BP37" i="25"/>
  <c r="BP21" i="25"/>
  <c r="BP82" i="25"/>
  <c r="BP66" i="25"/>
  <c r="BP50" i="25"/>
  <c r="BP34" i="25"/>
  <c r="BP18" i="25"/>
  <c r="BP79" i="25"/>
  <c r="BP63" i="25"/>
  <c r="BP47" i="25"/>
  <c r="BP31" i="25"/>
  <c r="BP15" i="25"/>
  <c r="BP76" i="25"/>
  <c r="BP60" i="25"/>
  <c r="BP44" i="25"/>
  <c r="BP89" i="25"/>
  <c r="BP73" i="25"/>
  <c r="BP57" i="25"/>
  <c r="BP41" i="25"/>
  <c r="BP25" i="25"/>
  <c r="BP9" i="25"/>
  <c r="BP86" i="25"/>
  <c r="BP70" i="25"/>
  <c r="BP54" i="25"/>
  <c r="BP83" i="25"/>
  <c r="BP67" i="25"/>
  <c r="BP51" i="25"/>
  <c r="BP35" i="25"/>
  <c r="BP19" i="25"/>
  <c r="BP80" i="25"/>
  <c r="BP64" i="25"/>
  <c r="BP32" i="25"/>
  <c r="BP16" i="25"/>
  <c r="BP77" i="25"/>
  <c r="BP61" i="25"/>
  <c r="BP45" i="25"/>
  <c r="BP29" i="25"/>
  <c r="BP13" i="25"/>
  <c r="BP58" i="25"/>
  <c r="BP49" i="25"/>
  <c r="BP6" i="25"/>
  <c r="BP65" i="25"/>
  <c r="BP22" i="25"/>
  <c r="BP12" i="25"/>
  <c r="BP33" i="25"/>
  <c r="BP38" i="25"/>
  <c r="BP17" i="25"/>
  <c r="BO16" i="25"/>
  <c r="BO38" i="25"/>
  <c r="BO18" i="25"/>
  <c r="BO68" i="25"/>
  <c r="BO32" i="25"/>
  <c r="BO54" i="25"/>
  <c r="BO34" i="25"/>
  <c r="BO27" i="25"/>
  <c r="BO84" i="25"/>
  <c r="BO48" i="25"/>
  <c r="BO70" i="25"/>
  <c r="BO50" i="25"/>
  <c r="BO43" i="25"/>
  <c r="BO7" i="25"/>
  <c r="BO64" i="25"/>
  <c r="BO86" i="25"/>
  <c r="BO66" i="25"/>
  <c r="BO59" i="25"/>
  <c r="BO23" i="25"/>
  <c r="BO80" i="25"/>
  <c r="BO57" i="25"/>
  <c r="BO82" i="25"/>
  <c r="BO75" i="25"/>
  <c r="BO39" i="25"/>
  <c r="BO13" i="25"/>
  <c r="BO73" i="25"/>
  <c r="BO21" i="25"/>
  <c r="BO5" i="25"/>
  <c r="BO55" i="25"/>
  <c r="BO61" i="25"/>
  <c r="BO89" i="25"/>
  <c r="BO37" i="25"/>
  <c r="BO30" i="25"/>
  <c r="BO71" i="25"/>
  <c r="BP4" i="25"/>
  <c r="BO4" i="25"/>
  <c r="M137" i="42"/>
  <c r="M136" i="42"/>
  <c r="L216" i="42"/>
  <c r="O99" i="40"/>
  <c r="O99" i="41" s="1"/>
  <c r="L69" i="42"/>
  <c r="O196" i="41"/>
  <c r="K405" i="42"/>
  <c r="K406" i="42" s="1"/>
  <c r="L66" i="42"/>
  <c r="O387" i="41"/>
  <c r="L300" i="42"/>
  <c r="L174" i="42"/>
  <c r="O114" i="40"/>
  <c r="O114" i="41" s="1"/>
  <c r="L111" i="42"/>
  <c r="L90" i="42"/>
  <c r="L342" i="42"/>
  <c r="L384" i="42"/>
  <c r="L279" i="42"/>
  <c r="L132" i="42"/>
  <c r="L237" i="42"/>
  <c r="M24" i="42"/>
  <c r="L153" i="42"/>
  <c r="L321" i="42"/>
  <c r="L195" i="42"/>
  <c r="L258" i="42"/>
  <c r="M45" i="42"/>
  <c r="M3" i="42"/>
  <c r="M157" i="42"/>
  <c r="M203" i="42"/>
  <c r="M175" i="42"/>
  <c r="M217" i="42"/>
  <c r="M201" i="42"/>
  <c r="M301" i="42"/>
  <c r="M268" i="42"/>
  <c r="M325" i="42"/>
  <c r="M324" i="42"/>
  <c r="M95" i="42"/>
  <c r="M71" i="42"/>
  <c r="M113" i="42"/>
  <c r="M177" i="42"/>
  <c r="M387" i="42"/>
  <c r="M284" i="42"/>
  <c r="M96" i="42"/>
  <c r="M267" i="42"/>
  <c r="M265" i="42"/>
  <c r="M242" i="42"/>
  <c r="M364" i="42"/>
  <c r="M363" i="42" s="1"/>
  <c r="M94" i="42"/>
  <c r="M112" i="42"/>
  <c r="M239" i="42"/>
  <c r="M281" i="42"/>
  <c r="M176" i="42"/>
  <c r="M388" i="42"/>
  <c r="O38" i="40"/>
  <c r="O38" i="41" s="1"/>
  <c r="M197" i="42"/>
  <c r="M264" i="42"/>
  <c r="M262" i="42"/>
  <c r="M241" i="42"/>
  <c r="M93" i="42"/>
  <c r="M200" i="42"/>
  <c r="M199" i="42"/>
  <c r="M238" i="42"/>
  <c r="M280" i="42"/>
  <c r="M386" i="42"/>
  <c r="N393" i="42"/>
  <c r="O393" i="42" s="1"/>
  <c r="N377" i="42"/>
  <c r="O377" i="42" s="1"/>
  <c r="N361" i="42"/>
  <c r="O361" i="42" s="1"/>
  <c r="N345" i="42"/>
  <c r="O345" i="42" s="1"/>
  <c r="N329" i="42"/>
  <c r="O329" i="42" s="1"/>
  <c r="N313" i="42"/>
  <c r="O313" i="42" s="1"/>
  <c r="N404" i="42"/>
  <c r="O404" i="42" s="1"/>
  <c r="N388" i="42"/>
  <c r="N372" i="42"/>
  <c r="O372" i="42" s="1"/>
  <c r="N356" i="42"/>
  <c r="O356" i="42" s="1"/>
  <c r="N340" i="42"/>
  <c r="O340" i="42" s="1"/>
  <c r="N324" i="42"/>
  <c r="N308" i="42"/>
  <c r="O308" i="42" s="1"/>
  <c r="N399" i="42"/>
  <c r="O399" i="42" s="1"/>
  <c r="N383" i="42"/>
  <c r="O383" i="42" s="1"/>
  <c r="N367" i="42"/>
  <c r="O367" i="42" s="1"/>
  <c r="N351" i="42"/>
  <c r="O351" i="42" s="1"/>
  <c r="N335" i="42"/>
  <c r="O335" i="42" s="1"/>
  <c r="N319" i="42"/>
  <c r="O319" i="42" s="1"/>
  <c r="N303" i="42"/>
  <c r="N394" i="42"/>
  <c r="O394" i="42" s="1"/>
  <c r="N378" i="42"/>
  <c r="O378" i="42" s="1"/>
  <c r="N362" i="42"/>
  <c r="O362" i="42" s="1"/>
  <c r="N346" i="42"/>
  <c r="O346" i="42" s="1"/>
  <c r="N389" i="42"/>
  <c r="O389" i="42" s="1"/>
  <c r="N373" i="42"/>
  <c r="O373" i="42" s="1"/>
  <c r="N357" i="42"/>
  <c r="O357" i="42" s="1"/>
  <c r="N341" i="42"/>
  <c r="O341" i="42" s="1"/>
  <c r="N325" i="42"/>
  <c r="N309" i="42"/>
  <c r="O309" i="42" s="1"/>
  <c r="N400" i="42"/>
  <c r="O400" i="42" s="1"/>
  <c r="N368" i="42"/>
  <c r="O368" i="42" s="1"/>
  <c r="N352" i="42"/>
  <c r="O352" i="42" s="1"/>
  <c r="N336" i="42"/>
  <c r="O336" i="42" s="1"/>
  <c r="N320" i="42"/>
  <c r="O320" i="42" s="1"/>
  <c r="N304" i="42"/>
  <c r="N395" i="42"/>
  <c r="O395" i="42" s="1"/>
  <c r="N379" i="42"/>
  <c r="O379" i="42" s="1"/>
  <c r="N347" i="42"/>
  <c r="O347" i="42" s="1"/>
  <c r="N331" i="42"/>
  <c r="O331" i="42" s="1"/>
  <c r="N315" i="42"/>
  <c r="O315" i="42" s="1"/>
  <c r="N390" i="42"/>
  <c r="O390" i="42" s="1"/>
  <c r="N374" i="42"/>
  <c r="O374" i="42" s="1"/>
  <c r="N358" i="42"/>
  <c r="O358" i="42" s="1"/>
  <c r="N326" i="42"/>
  <c r="N310" i="42"/>
  <c r="O310" i="42" s="1"/>
  <c r="N401" i="42"/>
  <c r="O401" i="42" s="1"/>
  <c r="N385" i="42"/>
  <c r="N369" i="42"/>
  <c r="O369" i="42" s="1"/>
  <c r="N353" i="42"/>
  <c r="O353" i="42" s="1"/>
  <c r="N337" i="42"/>
  <c r="O337" i="42" s="1"/>
  <c r="N305" i="42"/>
  <c r="O305" i="42" s="1"/>
  <c r="N396" i="42"/>
  <c r="O396" i="42" s="1"/>
  <c r="N380" i="42"/>
  <c r="O380" i="42" s="1"/>
  <c r="N364" i="42"/>
  <c r="N348" i="42"/>
  <c r="O348" i="42" s="1"/>
  <c r="N332" i="42"/>
  <c r="O332" i="42" s="1"/>
  <c r="N316" i="42"/>
  <c r="O316" i="42" s="1"/>
  <c r="N391" i="42"/>
  <c r="O391" i="42" s="1"/>
  <c r="N375" i="42"/>
  <c r="O375" i="42" s="1"/>
  <c r="N359" i="42"/>
  <c r="O359" i="42" s="1"/>
  <c r="N343" i="42"/>
  <c r="N327" i="42"/>
  <c r="N311" i="42"/>
  <c r="O311" i="42" s="1"/>
  <c r="N402" i="42"/>
  <c r="O402" i="42" s="1"/>
  <c r="N386" i="42"/>
  <c r="N370" i="42"/>
  <c r="O370" i="42" s="1"/>
  <c r="N354" i="42"/>
  <c r="O354" i="42" s="1"/>
  <c r="N338" i="42"/>
  <c r="O338" i="42" s="1"/>
  <c r="N322" i="42"/>
  <c r="N306" i="42"/>
  <c r="O306" i="42" s="1"/>
  <c r="N397" i="42"/>
  <c r="O397" i="42" s="1"/>
  <c r="N381" i="42"/>
  <c r="O381" i="42" s="1"/>
  <c r="N365" i="42"/>
  <c r="O365" i="42" s="1"/>
  <c r="N349" i="42"/>
  <c r="O349" i="42" s="1"/>
  <c r="N392" i="42"/>
  <c r="O392" i="42" s="1"/>
  <c r="N376" i="42"/>
  <c r="O376" i="42" s="1"/>
  <c r="N360" i="42"/>
  <c r="O360" i="42" s="1"/>
  <c r="N344" i="42"/>
  <c r="N328" i="42"/>
  <c r="O328" i="42" s="1"/>
  <c r="N403" i="42"/>
  <c r="O403" i="42" s="1"/>
  <c r="N387" i="42"/>
  <c r="N371" i="42"/>
  <c r="O371" i="42" s="1"/>
  <c r="N355" i="42"/>
  <c r="O355" i="42" s="1"/>
  <c r="N339" i="42"/>
  <c r="O339" i="42" s="1"/>
  <c r="N289" i="42"/>
  <c r="O289" i="42" s="1"/>
  <c r="N273" i="42"/>
  <c r="O273" i="42" s="1"/>
  <c r="N257" i="42"/>
  <c r="O257" i="42" s="1"/>
  <c r="N241" i="42"/>
  <c r="N225" i="42"/>
  <c r="O225" i="42" s="1"/>
  <c r="N295" i="42"/>
  <c r="O295" i="42" s="1"/>
  <c r="N263" i="42"/>
  <c r="N247" i="42"/>
  <c r="O247" i="42" s="1"/>
  <c r="N231" i="42"/>
  <c r="O231" i="42" s="1"/>
  <c r="N333" i="42"/>
  <c r="O333" i="42" s="1"/>
  <c r="N323" i="42"/>
  <c r="N290" i="42"/>
  <c r="O290" i="42" s="1"/>
  <c r="N274" i="42"/>
  <c r="O274" i="42" s="1"/>
  <c r="N242" i="42"/>
  <c r="N398" i="42"/>
  <c r="O398" i="42" s="1"/>
  <c r="N307" i="42"/>
  <c r="O307" i="42" s="1"/>
  <c r="N285" i="42"/>
  <c r="O285" i="42" s="1"/>
  <c r="N269" i="42"/>
  <c r="O269" i="42" s="1"/>
  <c r="N253" i="42"/>
  <c r="O253" i="42" s="1"/>
  <c r="N221" i="42"/>
  <c r="O221" i="42" s="1"/>
  <c r="N296" i="42"/>
  <c r="O296" i="42" s="1"/>
  <c r="N280" i="42"/>
  <c r="N264" i="42"/>
  <c r="N248" i="42"/>
  <c r="O248" i="42" s="1"/>
  <c r="N232" i="42"/>
  <c r="O232" i="42" s="1"/>
  <c r="N291" i="42"/>
  <c r="O291" i="42" s="1"/>
  <c r="N275" i="42"/>
  <c r="O275" i="42" s="1"/>
  <c r="N259" i="42"/>
  <c r="N243" i="42"/>
  <c r="N227" i="42"/>
  <c r="O227" i="42" s="1"/>
  <c r="N286" i="42"/>
  <c r="O286" i="42" s="1"/>
  <c r="N270" i="42"/>
  <c r="O270" i="42" s="1"/>
  <c r="N254" i="42"/>
  <c r="O254" i="42" s="1"/>
  <c r="N238" i="42"/>
  <c r="N222" i="42"/>
  <c r="O222" i="42" s="1"/>
  <c r="N318" i="42"/>
  <c r="O318" i="42" s="1"/>
  <c r="N314" i="42"/>
  <c r="O314" i="42" s="1"/>
  <c r="N297" i="42"/>
  <c r="O297" i="42" s="1"/>
  <c r="N281" i="42"/>
  <c r="N265" i="42"/>
  <c r="O265" i="42" s="1"/>
  <c r="N249" i="42"/>
  <c r="O249" i="42" s="1"/>
  <c r="N233" i="42"/>
  <c r="O233" i="42" s="1"/>
  <c r="N217" i="42"/>
  <c r="N302" i="42"/>
  <c r="N292" i="42"/>
  <c r="O292" i="42" s="1"/>
  <c r="N276" i="42"/>
  <c r="O276" i="42" s="1"/>
  <c r="N260" i="42"/>
  <c r="N244" i="42"/>
  <c r="N228" i="42"/>
  <c r="O228" i="42" s="1"/>
  <c r="N212" i="42"/>
  <c r="O212" i="42" s="1"/>
  <c r="N317" i="42"/>
  <c r="O317" i="42" s="1"/>
  <c r="N287" i="42"/>
  <c r="O287" i="42" s="1"/>
  <c r="N271" i="42"/>
  <c r="O271" i="42" s="1"/>
  <c r="N255" i="42"/>
  <c r="O255" i="42" s="1"/>
  <c r="N239" i="42"/>
  <c r="N223" i="42"/>
  <c r="O223" i="42" s="1"/>
  <c r="N350" i="42"/>
  <c r="O350" i="42" s="1"/>
  <c r="N330" i="42"/>
  <c r="O330" i="42" s="1"/>
  <c r="N298" i="42"/>
  <c r="O298" i="42" s="1"/>
  <c r="N282" i="42"/>
  <c r="N266" i="42"/>
  <c r="N250" i="42"/>
  <c r="O250" i="42" s="1"/>
  <c r="N234" i="42"/>
  <c r="O234" i="42" s="1"/>
  <c r="N218" i="42"/>
  <c r="N288" i="42"/>
  <c r="O288" i="42" s="1"/>
  <c r="N272" i="42"/>
  <c r="O272" i="42" s="1"/>
  <c r="N256" i="42"/>
  <c r="O256" i="42" s="1"/>
  <c r="N240" i="42"/>
  <c r="O240" i="42" s="1"/>
  <c r="N224" i="42"/>
  <c r="O224" i="42" s="1"/>
  <c r="N245" i="42"/>
  <c r="O245" i="42" s="1"/>
  <c r="N207" i="42"/>
  <c r="O207" i="42" s="1"/>
  <c r="N191" i="42"/>
  <c r="O191" i="42" s="1"/>
  <c r="N175" i="42"/>
  <c r="N159" i="42"/>
  <c r="N143" i="42"/>
  <c r="O143" i="42" s="1"/>
  <c r="N299" i="42"/>
  <c r="O299" i="42" s="1"/>
  <c r="N235" i="42"/>
  <c r="O235" i="42" s="1"/>
  <c r="N226" i="42"/>
  <c r="O226" i="42" s="1"/>
  <c r="N202" i="42"/>
  <c r="N186" i="42"/>
  <c r="O186" i="42" s="1"/>
  <c r="N170" i="42"/>
  <c r="O170" i="42" s="1"/>
  <c r="N154" i="42"/>
  <c r="N138" i="42"/>
  <c r="O138" i="42" s="1"/>
  <c r="N312" i="42"/>
  <c r="O312" i="42" s="1"/>
  <c r="N294" i="42"/>
  <c r="O294" i="42" s="1"/>
  <c r="N230" i="42"/>
  <c r="O230" i="42" s="1"/>
  <c r="N213" i="42"/>
  <c r="O213" i="42" s="1"/>
  <c r="N382" i="42"/>
  <c r="O382" i="42" s="1"/>
  <c r="N284" i="42"/>
  <c r="N293" i="42"/>
  <c r="O293" i="42" s="1"/>
  <c r="N229" i="42"/>
  <c r="O229" i="42" s="1"/>
  <c r="N203" i="42"/>
  <c r="N187" i="42"/>
  <c r="O187" i="42" s="1"/>
  <c r="N171" i="42"/>
  <c r="O171" i="42" s="1"/>
  <c r="N155" i="42"/>
  <c r="N139" i="42"/>
  <c r="O139" i="42" s="1"/>
  <c r="N366" i="42"/>
  <c r="O366" i="42" s="1"/>
  <c r="N283" i="42"/>
  <c r="N198" i="42"/>
  <c r="N182" i="42"/>
  <c r="O182" i="42" s="1"/>
  <c r="N166" i="42"/>
  <c r="O166" i="42" s="1"/>
  <c r="N150" i="42"/>
  <c r="O150" i="42" s="1"/>
  <c r="N278" i="42"/>
  <c r="O278" i="42" s="1"/>
  <c r="N215" i="42"/>
  <c r="O215" i="42" s="1"/>
  <c r="N209" i="42"/>
  <c r="O209" i="42" s="1"/>
  <c r="N193" i="42"/>
  <c r="O193" i="42" s="1"/>
  <c r="N177" i="42"/>
  <c r="N161" i="42"/>
  <c r="O161" i="42" s="1"/>
  <c r="N145" i="42"/>
  <c r="O145" i="42" s="1"/>
  <c r="N268" i="42"/>
  <c r="N204" i="42"/>
  <c r="N188" i="42"/>
  <c r="O188" i="42" s="1"/>
  <c r="N172" i="42"/>
  <c r="O172" i="42" s="1"/>
  <c r="N156" i="42"/>
  <c r="N140" i="42"/>
  <c r="O140" i="42" s="1"/>
  <c r="N277" i="42"/>
  <c r="O277" i="42" s="1"/>
  <c r="N199" i="42"/>
  <c r="N183" i="42"/>
  <c r="O183" i="42" s="1"/>
  <c r="N167" i="42"/>
  <c r="O167" i="42" s="1"/>
  <c r="N151" i="42"/>
  <c r="O151" i="42" s="1"/>
  <c r="N267" i="42"/>
  <c r="N194" i="42"/>
  <c r="O194" i="42" s="1"/>
  <c r="N178" i="42"/>
  <c r="O178" i="42" s="1"/>
  <c r="N162" i="42"/>
  <c r="O162" i="42" s="1"/>
  <c r="N146" i="42"/>
  <c r="O146" i="42" s="1"/>
  <c r="N262" i="42"/>
  <c r="N210" i="42"/>
  <c r="O210" i="42" s="1"/>
  <c r="N205" i="42"/>
  <c r="N189" i="42"/>
  <c r="O189" i="42" s="1"/>
  <c r="N173" i="42"/>
  <c r="O173" i="42" s="1"/>
  <c r="N157" i="42"/>
  <c r="N141" i="42"/>
  <c r="O141" i="42" s="1"/>
  <c r="N252" i="42"/>
  <c r="O252" i="42" s="1"/>
  <c r="N220" i="42"/>
  <c r="O220" i="42" s="1"/>
  <c r="N301" i="42"/>
  <c r="N261" i="42"/>
  <c r="N214" i="42"/>
  <c r="O214" i="42" s="1"/>
  <c r="N251" i="42"/>
  <c r="O251" i="42" s="1"/>
  <c r="N206" i="42"/>
  <c r="O206" i="42" s="1"/>
  <c r="N190" i="42"/>
  <c r="O190" i="42" s="1"/>
  <c r="N158" i="42"/>
  <c r="N142" i="42"/>
  <c r="O142" i="42" s="1"/>
  <c r="N201" i="42"/>
  <c r="N168" i="42"/>
  <c r="O168" i="42" s="1"/>
  <c r="N165" i="42"/>
  <c r="O165" i="42" s="1"/>
  <c r="N123" i="42"/>
  <c r="O123" i="42" s="1"/>
  <c r="N107" i="42"/>
  <c r="O107" i="42" s="1"/>
  <c r="N91" i="42"/>
  <c r="N75" i="42"/>
  <c r="N334" i="42"/>
  <c r="O334" i="42" s="1"/>
  <c r="N134" i="42"/>
  <c r="N118" i="42"/>
  <c r="O118" i="42" s="1"/>
  <c r="N102" i="42"/>
  <c r="O102" i="42" s="1"/>
  <c r="N86" i="42"/>
  <c r="O86" i="42" s="1"/>
  <c r="N211" i="42"/>
  <c r="O211" i="42" s="1"/>
  <c r="N184" i="42"/>
  <c r="O184" i="42" s="1"/>
  <c r="N181" i="42"/>
  <c r="O181" i="42" s="1"/>
  <c r="N129" i="42"/>
  <c r="O129" i="42" s="1"/>
  <c r="N113" i="42"/>
  <c r="N97" i="42"/>
  <c r="O97" i="42" s="1"/>
  <c r="N81" i="42"/>
  <c r="O81" i="42" s="1"/>
  <c r="N148" i="42"/>
  <c r="O148" i="42" s="1"/>
  <c r="N124" i="42"/>
  <c r="O124" i="42" s="1"/>
  <c r="N108" i="42"/>
  <c r="O108" i="42" s="1"/>
  <c r="N92" i="42"/>
  <c r="N76" i="42"/>
  <c r="O76" i="42" s="1"/>
  <c r="N200" i="42"/>
  <c r="O200" i="42" s="1"/>
  <c r="N197" i="42"/>
  <c r="N119" i="42"/>
  <c r="O119" i="42" s="1"/>
  <c r="N103" i="42"/>
  <c r="O103" i="42" s="1"/>
  <c r="N87" i="42"/>
  <c r="O87" i="42" s="1"/>
  <c r="N71" i="42"/>
  <c r="N164" i="42"/>
  <c r="O164" i="42" s="1"/>
  <c r="N135" i="42"/>
  <c r="N130" i="42"/>
  <c r="O130" i="42" s="1"/>
  <c r="N114" i="42"/>
  <c r="N98" i="42"/>
  <c r="N82" i="42"/>
  <c r="O82" i="42" s="1"/>
  <c r="N125" i="42"/>
  <c r="O125" i="42" s="1"/>
  <c r="N109" i="42"/>
  <c r="O109" i="42" s="1"/>
  <c r="N93" i="42"/>
  <c r="N77" i="42"/>
  <c r="O77" i="42" s="1"/>
  <c r="N219" i="42"/>
  <c r="N180" i="42"/>
  <c r="O180" i="42" s="1"/>
  <c r="N147" i="42"/>
  <c r="O147" i="42" s="1"/>
  <c r="N144" i="42"/>
  <c r="O144" i="42" s="1"/>
  <c r="N120" i="42"/>
  <c r="O120" i="42" s="1"/>
  <c r="N104" i="42"/>
  <c r="O104" i="42" s="1"/>
  <c r="N88" i="42"/>
  <c r="O88" i="42" s="1"/>
  <c r="N72" i="42"/>
  <c r="N137" i="42"/>
  <c r="N131" i="42"/>
  <c r="O131" i="42" s="1"/>
  <c r="N115" i="42"/>
  <c r="N99" i="42"/>
  <c r="N83" i="42"/>
  <c r="O83" i="42" s="1"/>
  <c r="N196" i="42"/>
  <c r="N163" i="42"/>
  <c r="O163" i="42" s="1"/>
  <c r="N160" i="42"/>
  <c r="O160" i="42" s="1"/>
  <c r="N126" i="42"/>
  <c r="O126" i="42" s="1"/>
  <c r="N110" i="42"/>
  <c r="O110" i="42" s="1"/>
  <c r="N94" i="42"/>
  <c r="N78" i="42"/>
  <c r="O78" i="42" s="1"/>
  <c r="N246" i="42"/>
  <c r="O246" i="42" s="1"/>
  <c r="N121" i="42"/>
  <c r="O121" i="42" s="1"/>
  <c r="N105" i="42"/>
  <c r="O105" i="42" s="1"/>
  <c r="N89" i="42"/>
  <c r="O89" i="42" s="1"/>
  <c r="N73" i="42"/>
  <c r="N179" i="42"/>
  <c r="O179" i="42" s="1"/>
  <c r="N176" i="42"/>
  <c r="N116" i="42"/>
  <c r="O116" i="42" s="1"/>
  <c r="N100" i="42"/>
  <c r="O100" i="42" s="1"/>
  <c r="N84" i="42"/>
  <c r="O84" i="42" s="1"/>
  <c r="N169" i="42"/>
  <c r="O169" i="42" s="1"/>
  <c r="N136" i="42"/>
  <c r="N127" i="42"/>
  <c r="O127" i="42" s="1"/>
  <c r="N95" i="42"/>
  <c r="N79" i="42"/>
  <c r="O79" i="42" s="1"/>
  <c r="N192" i="42"/>
  <c r="O192" i="42" s="1"/>
  <c r="N122" i="42"/>
  <c r="O122" i="42" s="1"/>
  <c r="N106" i="42"/>
  <c r="O106" i="42" s="1"/>
  <c r="N74" i="42"/>
  <c r="N185" i="42"/>
  <c r="O185" i="42" s="1"/>
  <c r="N152" i="42"/>
  <c r="O152" i="42" s="1"/>
  <c r="N149" i="42"/>
  <c r="O149" i="42" s="1"/>
  <c r="N133" i="42"/>
  <c r="N117" i="42"/>
  <c r="O117" i="42" s="1"/>
  <c r="N101" i="42"/>
  <c r="O101" i="42" s="1"/>
  <c r="N85" i="42"/>
  <c r="O85" i="42" s="1"/>
  <c r="N236" i="42"/>
  <c r="O236" i="42" s="1"/>
  <c r="N80" i="42"/>
  <c r="O80" i="42" s="1"/>
  <c r="N208" i="42"/>
  <c r="O208" i="42" s="1"/>
  <c r="N96" i="42"/>
  <c r="N112" i="42"/>
  <c r="N128" i="42"/>
  <c r="O128" i="42" s="1"/>
  <c r="M218" i="42"/>
  <c r="M196" i="42"/>
  <c r="M323" i="42"/>
  <c r="M92" i="42"/>
  <c r="M134" i="42"/>
  <c r="M219" i="42"/>
  <c r="M322" i="42"/>
  <c r="M304" i="42"/>
  <c r="M99" i="42"/>
  <c r="M158" i="42"/>
  <c r="M156" i="42"/>
  <c r="M198" i="42"/>
  <c r="M327" i="42"/>
  <c r="M133" i="42"/>
  <c r="M115" i="42"/>
  <c r="M98" i="42"/>
  <c r="M75" i="42"/>
  <c r="M283" i="42"/>
  <c r="M244" i="42"/>
  <c r="M263" i="42"/>
  <c r="M343" i="42"/>
  <c r="M385" i="42"/>
  <c r="M202" i="42"/>
  <c r="M114" i="42"/>
  <c r="M91" i="42"/>
  <c r="M260" i="42"/>
  <c r="M344" i="42"/>
  <c r="M74" i="42"/>
  <c r="M205" i="42"/>
  <c r="M266" i="42"/>
  <c r="M204" i="42"/>
  <c r="M155" i="42"/>
  <c r="M243" i="42"/>
  <c r="M302" i="42"/>
  <c r="M73" i="42"/>
  <c r="M72" i="42"/>
  <c r="M135" i="42"/>
  <c r="M261" i="42"/>
  <c r="M259" i="42"/>
  <c r="M326" i="42"/>
  <c r="M154" i="42"/>
  <c r="M282" i="42"/>
  <c r="M159" i="42"/>
  <c r="M303" i="42"/>
  <c r="N69" i="41"/>
  <c r="N70" i="42" s="1"/>
  <c r="O363" i="41"/>
  <c r="O206" i="41"/>
  <c r="O2" i="39"/>
  <c r="O259" i="41"/>
  <c r="O166" i="41"/>
  <c r="N65" i="42"/>
  <c r="O65" i="42" s="1"/>
  <c r="N49" i="42"/>
  <c r="O49" i="42" s="1"/>
  <c r="N33" i="42"/>
  <c r="O33" i="42" s="1"/>
  <c r="N62" i="42"/>
  <c r="O62" i="42" s="1"/>
  <c r="N46" i="42"/>
  <c r="N30" i="42"/>
  <c r="O30" i="42" s="1"/>
  <c r="N59" i="42"/>
  <c r="O59" i="42" s="1"/>
  <c r="N43" i="42"/>
  <c r="O43" i="42" s="1"/>
  <c r="N27" i="42"/>
  <c r="O27" i="42" s="1"/>
  <c r="N56" i="42"/>
  <c r="O56" i="42" s="1"/>
  <c r="N40" i="42"/>
  <c r="O40" i="42" s="1"/>
  <c r="N53" i="42"/>
  <c r="O53" i="42" s="1"/>
  <c r="N37" i="42"/>
  <c r="O37" i="42" s="1"/>
  <c r="N50" i="42"/>
  <c r="O50" i="42" s="1"/>
  <c r="N34" i="42"/>
  <c r="O34" i="42" s="1"/>
  <c r="N63" i="42"/>
  <c r="O63" i="42" s="1"/>
  <c r="N31" i="42"/>
  <c r="O31" i="42" s="1"/>
  <c r="N60" i="42"/>
  <c r="O60" i="42" s="1"/>
  <c r="N44" i="42"/>
  <c r="O44" i="42" s="1"/>
  <c r="N28" i="42"/>
  <c r="O28" i="42" s="1"/>
  <c r="N57" i="42"/>
  <c r="O57" i="42" s="1"/>
  <c r="N41" i="42"/>
  <c r="O41" i="42" s="1"/>
  <c r="N25" i="42"/>
  <c r="N52" i="42"/>
  <c r="O52" i="42" s="1"/>
  <c r="N54" i="42"/>
  <c r="O54" i="42" s="1"/>
  <c r="N38" i="42"/>
  <c r="O38" i="42" s="1"/>
  <c r="N51" i="42"/>
  <c r="O51" i="42" s="1"/>
  <c r="N35" i="42"/>
  <c r="O35" i="42" s="1"/>
  <c r="N64" i="42"/>
  <c r="O64" i="42" s="1"/>
  <c r="N48" i="42"/>
  <c r="O48" i="42" s="1"/>
  <c r="N32" i="42"/>
  <c r="O32" i="42" s="1"/>
  <c r="N36" i="42"/>
  <c r="O36" i="42" s="1"/>
  <c r="N61" i="42"/>
  <c r="O61" i="42" s="1"/>
  <c r="N58" i="42"/>
  <c r="O58" i="42" s="1"/>
  <c r="N42" i="42"/>
  <c r="O42" i="42" s="1"/>
  <c r="N55" i="42"/>
  <c r="O55" i="42" s="1"/>
  <c r="N39" i="42"/>
  <c r="O39" i="42" s="1"/>
  <c r="N23" i="42"/>
  <c r="O23" i="42" s="1"/>
  <c r="N10" i="42"/>
  <c r="N13" i="42"/>
  <c r="N20" i="42"/>
  <c r="O20" i="42" s="1"/>
  <c r="N16" i="42"/>
  <c r="O16" i="42" s="1"/>
  <c r="N19" i="42"/>
  <c r="O19" i="42" s="1"/>
  <c r="N22" i="42"/>
  <c r="O22" i="42" s="1"/>
  <c r="N9" i="42"/>
  <c r="N12" i="42"/>
  <c r="N15" i="42"/>
  <c r="N18" i="42"/>
  <c r="O18" i="42" s="1"/>
  <c r="N17" i="42"/>
  <c r="O17" i="42" s="1"/>
  <c r="N21" i="42"/>
  <c r="O21" i="42" s="1"/>
  <c r="N11" i="42"/>
  <c r="N14" i="42"/>
  <c r="N7" i="41"/>
  <c r="N4" i="42" s="1"/>
  <c r="O144" i="41"/>
  <c r="O275" i="41"/>
  <c r="O386" i="41"/>
  <c r="O95" i="41"/>
  <c r="O205" i="41"/>
  <c r="O169" i="41"/>
  <c r="O112" i="41"/>
  <c r="O199" i="41"/>
  <c r="O253" i="41"/>
  <c r="O183" i="41"/>
  <c r="O309" i="41"/>
  <c r="O321" i="41"/>
  <c r="O142" i="41"/>
  <c r="O208" i="41"/>
  <c r="O111" i="41"/>
  <c r="O273" i="41"/>
  <c r="O117" i="41"/>
  <c r="O26" i="41"/>
  <c r="O23" i="41"/>
  <c r="O15" i="41"/>
  <c r="O19" i="41"/>
  <c r="O13" i="41"/>
  <c r="O14" i="41"/>
  <c r="O25" i="41"/>
  <c r="O21" i="41"/>
  <c r="O22" i="41"/>
  <c r="O24" i="41"/>
  <c r="O17" i="41"/>
  <c r="O20" i="41"/>
  <c r="O285" i="41"/>
  <c r="O76" i="41"/>
  <c r="O121" i="41"/>
  <c r="O297" i="41"/>
  <c r="O358" i="41"/>
  <c r="O311" i="41"/>
  <c r="O98" i="41"/>
  <c r="O129" i="41"/>
  <c r="O190" i="41"/>
  <c r="O139" i="41"/>
  <c r="O385" i="41"/>
  <c r="O200" i="41"/>
  <c r="O281" i="41"/>
  <c r="O135" i="41"/>
  <c r="O361" i="41"/>
  <c r="O101" i="41"/>
  <c r="O133" i="41"/>
  <c r="O278" i="41"/>
  <c r="O174" i="41"/>
  <c r="O148" i="41"/>
  <c r="O237" i="41"/>
  <c r="O367" i="41"/>
  <c r="O126" i="41"/>
  <c r="O315" i="41"/>
  <c r="O192" i="41"/>
  <c r="O186" i="41"/>
  <c r="O124" i="41"/>
  <c r="O257" i="41"/>
  <c r="O156" i="41"/>
  <c r="O74" i="41"/>
  <c r="O374" i="41"/>
  <c r="O314" i="41"/>
  <c r="O342" i="41"/>
  <c r="O120" i="41"/>
  <c r="O228" i="41"/>
  <c r="O50" i="41"/>
  <c r="O270" i="41"/>
  <c r="O334" i="41"/>
  <c r="O380" i="41"/>
  <c r="O165" i="41"/>
  <c r="O301" i="41"/>
  <c r="O348" i="41"/>
  <c r="O291" i="41"/>
  <c r="O223" i="41"/>
  <c r="O248" i="41"/>
  <c r="O182" i="41"/>
  <c r="O37" i="41"/>
  <c r="O93" i="41"/>
  <c r="O184" i="41"/>
  <c r="O162" i="41"/>
  <c r="O143" i="41"/>
  <c r="O302" i="41"/>
  <c r="O235" i="41"/>
  <c r="O265" i="41"/>
  <c r="O36" i="41"/>
  <c r="O56" i="41"/>
  <c r="O72" i="41"/>
  <c r="O233" i="41"/>
  <c r="O35" i="41"/>
  <c r="O51" i="40"/>
  <c r="O51" i="41" s="1"/>
  <c r="O110" i="41"/>
  <c r="O251" i="41"/>
  <c r="O108" i="41"/>
  <c r="O370" i="41"/>
  <c r="O341" i="41"/>
  <c r="O316" i="41"/>
  <c r="O344" i="41"/>
  <c r="O138" i="41"/>
  <c r="O189" i="41"/>
  <c r="O330" i="41"/>
  <c r="O188" i="41"/>
  <c r="O327" i="41"/>
  <c r="O70" i="41"/>
  <c r="O66" i="41"/>
  <c r="O57" i="41"/>
  <c r="O33" i="41"/>
  <c r="O73" i="41"/>
  <c r="O381" i="41"/>
  <c r="O299" i="41"/>
  <c r="O109" i="41"/>
  <c r="O295" i="41"/>
  <c r="O48" i="41"/>
  <c r="O261" i="41"/>
  <c r="O347" i="41"/>
  <c r="O234" i="41"/>
  <c r="O312" i="41"/>
  <c r="O307" i="41"/>
  <c r="O382" i="41"/>
  <c r="O266" i="41"/>
  <c r="O354" i="41"/>
  <c r="O211" i="41"/>
  <c r="O230" i="41"/>
  <c r="O318" i="41"/>
  <c r="O272" i="41"/>
  <c r="O79" i="41"/>
  <c r="O90" i="41"/>
  <c r="O105" i="41"/>
  <c r="O209" i="41"/>
  <c r="O134" i="41"/>
  <c r="O229" i="41"/>
  <c r="O39" i="41"/>
  <c r="O225" i="41"/>
  <c r="O375" i="41"/>
  <c r="O77" i="41"/>
  <c r="O160" i="41"/>
  <c r="O176" i="41"/>
  <c r="O170" i="41"/>
  <c r="O55" i="41"/>
  <c r="O41" i="41"/>
  <c r="O87" i="41"/>
  <c r="O322" i="41"/>
  <c r="O303" i="41"/>
  <c r="O122" i="41"/>
  <c r="O214" i="41"/>
  <c r="O44" i="41"/>
  <c r="O34" i="41"/>
  <c r="O43" i="41"/>
  <c r="O58" i="41"/>
  <c r="O221" i="41"/>
  <c r="O319" i="41"/>
  <c r="O116" i="41"/>
  <c r="O86" i="41"/>
  <c r="O59" i="41"/>
  <c r="O83" i="41"/>
  <c r="O151" i="41"/>
  <c r="O128" i="41"/>
  <c r="O332" i="41"/>
  <c r="O113" i="41"/>
  <c r="O325" i="41"/>
  <c r="O30" i="41"/>
  <c r="O219" i="41"/>
  <c r="O100" i="41"/>
  <c r="O256" i="41"/>
  <c r="O224" i="41"/>
  <c r="O337" i="41"/>
  <c r="O173" i="41"/>
  <c r="O356" i="41"/>
  <c r="O218" i="41"/>
  <c r="O267" i="41"/>
  <c r="O88" i="41"/>
  <c r="O328" i="41"/>
  <c r="O63" i="41"/>
  <c r="O207" i="41"/>
  <c r="O245" i="41"/>
  <c r="O180" i="41"/>
  <c r="O53" i="41"/>
  <c r="O317" i="41"/>
  <c r="O75" i="41"/>
  <c r="O269" i="41"/>
  <c r="O158" i="41"/>
  <c r="O263" i="41"/>
  <c r="O47" i="41"/>
  <c r="O60" i="41"/>
  <c r="O167" i="41"/>
  <c r="O350" i="41"/>
  <c r="O172" i="41"/>
  <c r="O185" i="41"/>
  <c r="O54" i="41"/>
  <c r="O137" i="41"/>
  <c r="O294" i="41"/>
  <c r="O260" i="41"/>
  <c r="O146" i="41"/>
  <c r="O274" i="41"/>
  <c r="O32" i="41"/>
  <c r="O300" i="41"/>
  <c r="O371" i="41"/>
  <c r="O81" i="40"/>
  <c r="O81" i="41" s="1"/>
  <c r="O40" i="41"/>
  <c r="O61" i="41"/>
  <c r="O31" i="41"/>
  <c r="O239" i="41"/>
  <c r="O45" i="41"/>
  <c r="O49" i="41"/>
  <c r="O277" i="41"/>
  <c r="O244" i="41"/>
  <c r="O276" i="41"/>
  <c r="O383" i="41"/>
  <c r="O127" i="41"/>
  <c r="O195" i="41"/>
  <c r="O292" i="41"/>
  <c r="O240" i="41"/>
  <c r="O268" i="41"/>
  <c r="O52" i="41"/>
  <c r="N2" i="40"/>
  <c r="O175" i="41"/>
  <c r="O324" i="41"/>
  <c r="O42" i="41"/>
  <c r="O64" i="41"/>
  <c r="O226" i="41"/>
  <c r="O305" i="41"/>
  <c r="O271" i="41"/>
  <c r="O247" i="41"/>
  <c r="O283" i="41"/>
  <c r="O213" i="41"/>
  <c r="O254" i="41"/>
  <c r="O339" i="41"/>
  <c r="O243" i="41"/>
  <c r="O379" i="41"/>
  <c r="O62" i="41"/>
  <c r="O65" i="41"/>
  <c r="O326" i="41"/>
  <c r="O178" i="41"/>
  <c r="O204" i="41"/>
  <c r="O343" i="41"/>
  <c r="O352" i="41"/>
  <c r="O368" i="41"/>
  <c r="O217" i="41"/>
  <c r="O345" i="41"/>
  <c r="O308" i="41"/>
  <c r="O103" i="41"/>
  <c r="O145" i="41"/>
  <c r="O378" i="41"/>
  <c r="O360" i="41"/>
  <c r="O125" i="41"/>
  <c r="O242" i="41"/>
  <c r="O194" i="41"/>
  <c r="O362" i="41"/>
  <c r="O232" i="41"/>
  <c r="O203" i="41"/>
  <c r="O264" i="41"/>
  <c r="O154" i="41"/>
  <c r="O179" i="41"/>
  <c r="O346" i="41"/>
  <c r="O198" i="41"/>
  <c r="O359" i="41"/>
  <c r="O231" i="41"/>
  <c r="O306" i="41"/>
  <c r="O249" i="41"/>
  <c r="O320" i="41"/>
  <c r="O96" i="41"/>
  <c r="O262" i="41"/>
  <c r="O215" i="41"/>
  <c r="O349" i="41"/>
  <c r="O85" i="41"/>
  <c r="O286" i="41"/>
  <c r="O282" i="41"/>
  <c r="O288" i="41"/>
  <c r="O80" i="41"/>
  <c r="O313" i="41"/>
  <c r="O91" i="41"/>
  <c r="O46" i="40"/>
  <c r="O46" i="41" s="1"/>
  <c r="O202" i="41"/>
  <c r="O159" i="41"/>
  <c r="O171" i="41"/>
  <c r="O92" i="41"/>
  <c r="O304" i="41"/>
  <c r="O227" i="41"/>
  <c r="O130" i="41"/>
  <c r="O289" i="41"/>
  <c r="O210" i="41"/>
  <c r="O161" i="41"/>
  <c r="O94" i="41"/>
  <c r="O241" i="41"/>
  <c r="O258" i="41"/>
  <c r="O250" i="41"/>
  <c r="O310" i="41"/>
  <c r="O298" i="41"/>
  <c r="O177" i="41"/>
  <c r="O384" i="41"/>
  <c r="O152" i="41"/>
  <c r="O140" i="41"/>
  <c r="O149" i="41"/>
  <c r="O84" i="41"/>
  <c r="O376" i="41"/>
  <c r="O353" i="41"/>
  <c r="O82" i="41"/>
  <c r="O157" i="41"/>
  <c r="O201" i="41"/>
  <c r="O147" i="41"/>
  <c r="O287" i="41"/>
  <c r="N3" i="40"/>
  <c r="O366" i="41"/>
  <c r="O329" i="41"/>
  <c r="O279" i="41"/>
  <c r="O123" i="41"/>
  <c r="O102" i="41"/>
  <c r="O372" i="41"/>
  <c r="O163" i="41"/>
  <c r="O336" i="41"/>
  <c r="O364" i="41"/>
  <c r="O222" i="41"/>
  <c r="O252" i="41"/>
  <c r="O296" i="41"/>
  <c r="O377" i="41"/>
  <c r="O78" i="41"/>
  <c r="O236" i="41"/>
  <c r="O331" i="41"/>
  <c r="O333" i="41"/>
  <c r="O355" i="41"/>
  <c r="O97" i="41"/>
  <c r="O220" i="41"/>
  <c r="O191" i="41"/>
  <c r="O104" i="41"/>
  <c r="O136" i="41"/>
  <c r="O293" i="41"/>
  <c r="O197" i="41"/>
  <c r="O131" i="41"/>
  <c r="O290" i="41"/>
  <c r="O155" i="41"/>
  <c r="O132" i="41"/>
  <c r="O369" i="41"/>
  <c r="O284" i="41"/>
  <c r="O357" i="41"/>
  <c r="O365" i="41"/>
  <c r="O164" i="41"/>
  <c r="O335" i="41"/>
  <c r="O115" i="41"/>
  <c r="O187" i="41"/>
  <c r="O255" i="41"/>
  <c r="O323" i="41"/>
  <c r="O150" i="41"/>
  <c r="O181" i="41"/>
  <c r="O351" i="41"/>
  <c r="O340" i="41"/>
  <c r="O119" i="41"/>
  <c r="O168" i="41"/>
  <c r="O106" i="41"/>
  <c r="O238" i="41"/>
  <c r="O280" i="41"/>
  <c r="O216" i="41"/>
  <c r="O71" i="41"/>
  <c r="O373" i="41"/>
  <c r="O141" i="41"/>
  <c r="O118" i="40"/>
  <c r="O118" i="41" s="1"/>
  <c r="O338" i="41"/>
  <c r="O153" i="41"/>
  <c r="O193" i="41"/>
  <c r="O212" i="41"/>
  <c r="O89" i="41"/>
  <c r="O3" i="39"/>
  <c r="O69" i="40"/>
  <c r="N9" i="41"/>
  <c r="N6" i="42" s="1"/>
  <c r="N12" i="41"/>
  <c r="N8" i="42" s="1"/>
  <c r="N8" i="41"/>
  <c r="N5" i="42" s="1"/>
  <c r="N11" i="41"/>
  <c r="N26" i="42" s="1"/>
  <c r="O26" i="42" s="1"/>
  <c r="N16" i="41"/>
  <c r="N29" i="42" s="1"/>
  <c r="O29" i="42" s="1"/>
  <c r="N18" i="41"/>
  <c r="N47" i="42" s="1"/>
  <c r="O47" i="42" s="1"/>
  <c r="N10" i="41"/>
  <c r="N7" i="42" s="1"/>
  <c r="O4" i="38"/>
  <c r="M4" i="41"/>
  <c r="O7" i="40"/>
  <c r="N4" i="39"/>
  <c r="O113" i="42" l="1"/>
  <c r="O137" i="42"/>
  <c r="O197" i="42"/>
  <c r="O136" i="42"/>
  <c r="M342" i="42"/>
  <c r="O284" i="42"/>
  <c r="BP93" i="25"/>
  <c r="BP96" i="25"/>
  <c r="BP99" i="25"/>
  <c r="BP92" i="25"/>
  <c r="BP91" i="25"/>
  <c r="BP94" i="25"/>
  <c r="BP100" i="25"/>
  <c r="BP90" i="25"/>
  <c r="BP48" i="25"/>
  <c r="O94" i="42"/>
  <c r="O201" i="42"/>
  <c r="O239" i="42"/>
  <c r="O268" i="42"/>
  <c r="O241" i="42"/>
  <c r="O203" i="42"/>
  <c r="M384" i="42"/>
  <c r="O242" i="42"/>
  <c r="O324" i="42"/>
  <c r="O176" i="42"/>
  <c r="O95" i="42"/>
  <c r="O388" i="42"/>
  <c r="O71" i="42"/>
  <c r="L405" i="42"/>
  <c r="L406" i="42" s="1"/>
  <c r="M66" i="42"/>
  <c r="O157" i="42"/>
  <c r="M69" i="42"/>
  <c r="N384" i="42"/>
  <c r="O267" i="42"/>
  <c r="O70" i="42"/>
  <c r="N69" i="42"/>
  <c r="O301" i="42"/>
  <c r="N300" i="42"/>
  <c r="N279" i="42"/>
  <c r="N195" i="42"/>
  <c r="N90" i="42"/>
  <c r="O25" i="42"/>
  <c r="N24" i="42"/>
  <c r="O24" i="42" s="1"/>
  <c r="M153" i="42"/>
  <c r="M90" i="42"/>
  <c r="N153" i="42"/>
  <c r="O238" i="42"/>
  <c r="N237" i="42"/>
  <c r="N363" i="42"/>
  <c r="O363" i="42" s="1"/>
  <c r="O46" i="42"/>
  <c r="N45" i="42"/>
  <c r="O45" i="42" s="1"/>
  <c r="M258" i="42"/>
  <c r="M321" i="42"/>
  <c r="N132" i="42"/>
  <c r="N321" i="42"/>
  <c r="M195" i="42"/>
  <c r="N258" i="42"/>
  <c r="M111" i="42"/>
  <c r="M300" i="42"/>
  <c r="O217" i="42"/>
  <c r="N216" i="42"/>
  <c r="M279" i="42"/>
  <c r="M216" i="42"/>
  <c r="O112" i="42"/>
  <c r="N111" i="42"/>
  <c r="O175" i="42"/>
  <c r="N174" i="42"/>
  <c r="N342" i="42"/>
  <c r="M237" i="42"/>
  <c r="M174" i="42"/>
  <c r="M132" i="42"/>
  <c r="N3" i="42"/>
  <c r="O156" i="42"/>
  <c r="O262" i="42"/>
  <c r="O387" i="42"/>
  <c r="O177" i="42"/>
  <c r="O264" i="42"/>
  <c r="O325" i="42"/>
  <c r="O281" i="42"/>
  <c r="O364" i="42"/>
  <c r="O386" i="42"/>
  <c r="O199" i="42"/>
  <c r="O280" i="42"/>
  <c r="O92" i="42"/>
  <c r="O115" i="42"/>
  <c r="O98" i="42"/>
  <c r="O322" i="42"/>
  <c r="O114" i="42"/>
  <c r="O73" i="42"/>
  <c r="O266" i="42"/>
  <c r="O243" i="42"/>
  <c r="O282" i="42"/>
  <c r="O302" i="42"/>
  <c r="O259" i="42"/>
  <c r="O159" i="42"/>
  <c r="O219" i="42"/>
  <c r="O134" i="42"/>
  <c r="O261" i="42"/>
  <c r="O323" i="42"/>
  <c r="O133" i="42"/>
  <c r="O304" i="42"/>
  <c r="O93" i="42"/>
  <c r="O75" i="42"/>
  <c r="O344" i="42"/>
  <c r="O327" i="42"/>
  <c r="O303" i="42"/>
  <c r="O196" i="42"/>
  <c r="O91" i="42"/>
  <c r="O343" i="42"/>
  <c r="O385" i="42"/>
  <c r="O263" i="42"/>
  <c r="O74" i="42"/>
  <c r="O99" i="42"/>
  <c r="O198" i="42"/>
  <c r="O283" i="42"/>
  <c r="O154" i="42"/>
  <c r="O326" i="42"/>
  <c r="O205" i="42"/>
  <c r="O218" i="42"/>
  <c r="O244" i="42"/>
  <c r="O72" i="42"/>
  <c r="O135" i="42"/>
  <c r="O204" i="42"/>
  <c r="O155" i="42"/>
  <c r="O202" i="42"/>
  <c r="O260" i="42"/>
  <c r="O96" i="42"/>
  <c r="O158" i="42"/>
  <c r="N3" i="41"/>
  <c r="O18" i="41"/>
  <c r="O15" i="42"/>
  <c r="O11" i="41"/>
  <c r="O8" i="42"/>
  <c r="O8" i="41"/>
  <c r="O5" i="42"/>
  <c r="O12" i="41"/>
  <c r="O9" i="42"/>
  <c r="O9" i="41"/>
  <c r="O6" i="42"/>
  <c r="O16" i="41"/>
  <c r="O13" i="42"/>
  <c r="O10" i="41"/>
  <c r="O7" i="42"/>
  <c r="O2" i="40"/>
  <c r="O3" i="40"/>
  <c r="O69" i="41"/>
  <c r="O3" i="41" s="1"/>
  <c r="N2" i="41"/>
  <c r="O4" i="39"/>
  <c r="O10" i="42"/>
  <c r="O11" i="42"/>
  <c r="O14" i="42"/>
  <c r="O12" i="42"/>
  <c r="O4" i="42"/>
  <c r="N4" i="40"/>
  <c r="O7" i="41"/>
  <c r="O342" i="42" l="1"/>
  <c r="O384" i="42"/>
  <c r="O90" i="42"/>
  <c r="M405" i="42"/>
  <c r="M406" i="42" s="1"/>
  <c r="O69" i="42"/>
  <c r="N405" i="42"/>
  <c r="O3" i="42"/>
  <c r="N66" i="42"/>
  <c r="O153" i="42"/>
  <c r="O258" i="42"/>
  <c r="O279" i="42"/>
  <c r="O195" i="42"/>
  <c r="O321" i="42"/>
  <c r="O300" i="42"/>
  <c r="O174" i="42"/>
  <c r="O111" i="42"/>
  <c r="O132" i="42"/>
  <c r="O237" i="42"/>
  <c r="O216" i="42"/>
  <c r="O2" i="41"/>
  <c r="O4" i="40"/>
  <c r="N4" i="41"/>
  <c r="O66" i="42" l="1"/>
  <c r="N406" i="42"/>
  <c r="O405" i="42"/>
  <c r="O4" i="41"/>
  <c r="O406" i="42" l="1"/>
  <c r="CX59" i="25" l="1"/>
  <c r="CX58" i="25"/>
  <c r="CX46" i="25"/>
  <c r="CX45" i="25"/>
  <c r="CX35" i="25"/>
  <c r="CX34" i="25"/>
  <c r="CX13" i="25"/>
  <c r="CX12" i="25"/>
  <c r="CZ1" i="25" l="1"/>
  <c r="CY1" i="25"/>
  <c r="CX1" i="25"/>
</calcChain>
</file>

<file path=xl/comments1.xml><?xml version="1.0" encoding="utf-8"?>
<comments xmlns="http://schemas.openxmlformats.org/spreadsheetml/2006/main">
  <authors>
    <author>user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B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D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E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H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C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D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F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K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L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N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O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C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D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F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H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L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N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P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Q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R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S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C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H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P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Q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D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K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L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P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Q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R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D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K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Q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R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8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8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8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9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9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</commentList>
</comments>
</file>

<file path=xl/comments10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11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12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13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14.xml><?xml version="1.0" encoding="utf-8"?>
<comments xmlns="http://schemas.openxmlformats.org/spreadsheetml/2006/main">
  <authors>
    <author>Jacob</author>
  </authors>
  <commentList>
    <comment ref="CX1" authorId="0" shapeId="0">
      <text>
        <r>
          <rPr>
            <b/>
            <sz val="9"/>
            <color indexed="81"/>
            <rFont val="Tahoma"/>
            <family val="2"/>
          </rPr>
          <t>חודש הביצוע או התקציב</t>
        </r>
      </text>
    </comment>
    <comment ref="CY1" authorId="0" shapeId="0">
      <text>
        <r>
          <rPr>
            <b/>
            <sz val="9"/>
            <color indexed="81"/>
            <rFont val="Tahoma"/>
            <family val="2"/>
          </rPr>
          <t>שיקוף / ביצוע / תקציב</t>
        </r>
      </text>
    </comment>
    <comment ref="CZ1" authorId="0" shapeId="0">
      <text>
        <r>
          <rPr>
            <b/>
            <sz val="9"/>
            <color indexed="81"/>
            <rFont val="Tahoma"/>
            <family val="2"/>
          </rPr>
          <t>מוכן ליבוא או לא.</t>
        </r>
      </text>
    </comment>
  </commentList>
</comments>
</file>

<file path=xl/comments2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3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4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5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6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7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8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9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sharedStrings.xml><?xml version="1.0" encoding="utf-8"?>
<sst xmlns="http://schemas.openxmlformats.org/spreadsheetml/2006/main" count="1112" uniqueCount="332">
  <si>
    <t>הוצאה</t>
  </si>
  <si>
    <t>הכנסה</t>
  </si>
  <si>
    <t>שכר דירה</t>
  </si>
  <si>
    <t>מיסי ישוב / ועד בית</t>
  </si>
  <si>
    <t>קצבת ילדים</t>
  </si>
  <si>
    <t>סיוע בשכר דירה</t>
  </si>
  <si>
    <t>סכום</t>
  </si>
  <si>
    <t>הערות</t>
  </si>
  <si>
    <t>הכנסה מנכס</t>
  </si>
  <si>
    <t>מים וביוב</t>
  </si>
  <si>
    <t>חשמל</t>
  </si>
  <si>
    <t>גז</t>
  </si>
  <si>
    <t>אופטיקה</t>
  </si>
  <si>
    <t>מזון</t>
  </si>
  <si>
    <t>תחבורה ציבורית</t>
  </si>
  <si>
    <t>חובות</t>
  </si>
  <si>
    <t>החזר חודשי</t>
  </si>
  <si>
    <t>סוג</t>
  </si>
  <si>
    <t>FOR PROGRAMER</t>
  </si>
  <si>
    <t>Values</t>
  </si>
  <si>
    <t>Names</t>
  </si>
  <si>
    <t>ביטוח לאומי (למי שלא עובד)</t>
  </si>
  <si>
    <t>תיקונים בבית / במכשירים</t>
  </si>
  <si>
    <t>עזרה מההורים</t>
  </si>
  <si>
    <t>אין למחוק גיליון זה</t>
  </si>
  <si>
    <t>שם סעיף</t>
  </si>
  <si>
    <t>קבלת מזונות</t>
  </si>
  <si>
    <t>הכנסות שונות - כללי</t>
  </si>
  <si>
    <t>קצבת נכות</t>
  </si>
  <si>
    <t>קצבת זיקנה</t>
  </si>
  <si>
    <t>קצבאות - כללי</t>
  </si>
  <si>
    <t>שכר - כללי</t>
  </si>
  <si>
    <t>חניה</t>
  </si>
  <si>
    <t>תחבורה - כללי</t>
  </si>
  <si>
    <t>כבישי אגרה</t>
  </si>
  <si>
    <t>רישוי רכב</t>
  </si>
  <si>
    <t>ביגוד הורים</t>
  </si>
  <si>
    <t>ביגוד ילדים</t>
  </si>
  <si>
    <t>נעליים</t>
  </si>
  <si>
    <t>הסעות</t>
  </si>
  <si>
    <t>בית ספר</t>
  </si>
  <si>
    <t>שיעור פרטי</t>
  </si>
  <si>
    <t>מסגרות צהריים</t>
  </si>
  <si>
    <t>לימודים והשתלמות לבוגרים</t>
  </si>
  <si>
    <t>חוגי מבוגרים</t>
  </si>
  <si>
    <t>דמי כיס</t>
  </si>
  <si>
    <t>אוכל מוכן / בעבודה</t>
  </si>
  <si>
    <t>פארמה וטואלטיקה</t>
  </si>
  <si>
    <t>אירוע בעבודה / לחברים</t>
  </si>
  <si>
    <t>ביטוח רפואי נוסף</t>
  </si>
  <si>
    <t>ניקיון</t>
  </si>
  <si>
    <t>תרומות</t>
  </si>
  <si>
    <t>חגים וצרכי דת</t>
  </si>
  <si>
    <t>ביגוד והנעלה - כללי</t>
  </si>
  <si>
    <t>בריאות - כללי</t>
  </si>
  <si>
    <t>משכנתה</t>
  </si>
  <si>
    <t>ארנונה</t>
  </si>
  <si>
    <t>ביטוח נכס ותכולה</t>
  </si>
  <si>
    <t>דיור - כללי</t>
  </si>
  <si>
    <t>ריביות משיכת יתר</t>
  </si>
  <si>
    <t>חינוך - כללי</t>
  </si>
  <si>
    <t>חוגים ותנועת נוער</t>
  </si>
  <si>
    <t>מסגרות יום</t>
  </si>
  <si>
    <t>מספרה</t>
  </si>
  <si>
    <t>קוסמטיקה</t>
  </si>
  <si>
    <t>טיפוח - כללי</t>
  </si>
  <si>
    <t>עישון</t>
  </si>
  <si>
    <t>ארועי שמחות במשפחה</t>
  </si>
  <si>
    <t>תשלום מזונות</t>
  </si>
  <si>
    <t>עזרה למשפחה</t>
  </si>
  <si>
    <t>משפחה - כללי</t>
  </si>
  <si>
    <t>הפקדות לחסכונות - כללי</t>
  </si>
  <si>
    <t>ביטוח חיים</t>
  </si>
  <si>
    <t>עמלות</t>
  </si>
  <si>
    <t>טלויזיה ואינטרנט (ספק ותשתית)</t>
  </si>
  <si>
    <t>חופשות</t>
  </si>
  <si>
    <t>בילויים ומופעים</t>
  </si>
  <si>
    <t>בייביסיטר</t>
  </si>
  <si>
    <t>פנאי - כללי</t>
  </si>
  <si>
    <t>דלק</t>
  </si>
  <si>
    <t>ביטוח רכב</t>
  </si>
  <si>
    <t>תחזוקת רכב</t>
  </si>
  <si>
    <t>ליסינג</t>
  </si>
  <si>
    <t>תחבורה שיתופית</t>
  </si>
  <si>
    <t>טלפון נייד ונייח</t>
  </si>
  <si>
    <t>שירותי תוכן</t>
  </si>
  <si>
    <t>טיפולים פרטיים</t>
  </si>
  <si>
    <t>תרופות</t>
  </si>
  <si>
    <t>גינה</t>
  </si>
  <si>
    <t>ריהוט</t>
  </si>
  <si>
    <t>מוצרי חשמל ואלקטרוניקה</t>
  </si>
  <si>
    <t>משחקים, צעצועים וספרים</t>
  </si>
  <si>
    <t>כלי בית</t>
  </si>
  <si>
    <t>תקשורת - כללי</t>
  </si>
  <si>
    <t>הגרלות</t>
  </si>
  <si>
    <t>ספורט</t>
  </si>
  <si>
    <t>החזר חובות חודשי (למעט משכנתה) - כללי</t>
  </si>
  <si>
    <t>סעיף ראשי</t>
  </si>
  <si>
    <t>הכנסות שונות</t>
  </si>
  <si>
    <t>תחבורה</t>
  </si>
  <si>
    <t>קצבאות</t>
  </si>
  <si>
    <t>ביגוד והנעלה</t>
  </si>
  <si>
    <t>שכר</t>
  </si>
  <si>
    <t>חינוך</t>
  </si>
  <si>
    <t>פנאי, בילוי ותחביבים</t>
  </si>
  <si>
    <t>משפחה</t>
  </si>
  <si>
    <t>מזון ופארמה</t>
  </si>
  <si>
    <t>אירועים, תרומות, צרכי דת</t>
  </si>
  <si>
    <t>בריאות</t>
  </si>
  <si>
    <t>אחזקת בית</t>
  </si>
  <si>
    <t>דיור</t>
  </si>
  <si>
    <t>התחייבויות</t>
  </si>
  <si>
    <t>טיפוח</t>
  </si>
  <si>
    <t>נכסים</t>
  </si>
  <si>
    <t>פיננסים</t>
  </si>
  <si>
    <t>תקשורת</t>
  </si>
  <si>
    <t>תכולת בית</t>
  </si>
  <si>
    <t>ExpFood</t>
  </si>
  <si>
    <t>ExpCloth</t>
  </si>
  <si>
    <t>ExpEdu</t>
  </si>
  <si>
    <t>ExpTransp</t>
  </si>
  <si>
    <t>ExpFamily</t>
  </si>
  <si>
    <t>ExpHealth</t>
  </si>
  <si>
    <t>ExpCom</t>
  </si>
  <si>
    <t>ExpHobby</t>
  </si>
  <si>
    <t>ExpHousing</t>
  </si>
  <si>
    <t>ExpCommit</t>
  </si>
  <si>
    <t>ExpCare</t>
  </si>
  <si>
    <t>ExpProp</t>
  </si>
  <si>
    <t>ExpFin</t>
  </si>
  <si>
    <t>ExpHomeCont</t>
  </si>
  <si>
    <t>ExpHome</t>
  </si>
  <si>
    <t>ExpEvents</t>
  </si>
  <si>
    <t>בר מים</t>
  </si>
  <si>
    <t>IncSal</t>
  </si>
  <si>
    <t>IncAllow</t>
  </si>
  <si>
    <t>IncMisc</t>
  </si>
  <si>
    <t>מסגרות קיץ</t>
  </si>
  <si>
    <t>מזון ופארמה - כללי</t>
  </si>
  <si>
    <t>סה"כ הכנסות</t>
  </si>
  <si>
    <t>סה"כ הוצאות</t>
  </si>
  <si>
    <t>הפרש</t>
  </si>
  <si>
    <t>כל סעיפי הוצאה</t>
  </si>
  <si>
    <t>כל סעיפי הכנסה</t>
  </si>
  <si>
    <t>כל סעיפי הוצאה ללא רווחים</t>
  </si>
  <si>
    <t>כל סעיפי הכנסה ללא רווחים</t>
  </si>
  <si>
    <t>ID</t>
  </si>
  <si>
    <t>שם</t>
  </si>
  <si>
    <t>שכר עבודה 1</t>
  </si>
  <si>
    <t>שכר עבודה 2</t>
  </si>
  <si>
    <t>שכר עבודה 3</t>
  </si>
  <si>
    <t>שכר עבודה 4</t>
  </si>
  <si>
    <t>אחזקת בית - כללי</t>
  </si>
  <si>
    <t>טיפולי שיניים</t>
  </si>
  <si>
    <t>קופ"ח תשלום קבוע</t>
  </si>
  <si>
    <t>צהרון / מטפלת</t>
  </si>
  <si>
    <t>פיננסים - כללי</t>
  </si>
  <si>
    <t>חיות מחמד</t>
  </si>
  <si>
    <t>מסעדה ואוכל בחוץ</t>
  </si>
  <si>
    <t>תכולת בית - כללי</t>
  </si>
  <si>
    <r>
      <rPr>
        <b/>
        <sz val="18"/>
        <color theme="3" tint="0.39997558519241921"/>
        <rFont val="Arial"/>
        <family val="2"/>
      </rPr>
      <t>רישומית</t>
    </r>
    <r>
      <rPr>
        <b/>
        <sz val="12"/>
        <color theme="3" tint="0.39997558519241921"/>
        <rFont val="Arial"/>
        <family val="2"/>
      </rPr>
      <t xml:space="preserve"> - כלי לרישום ולבקרת תקציב</t>
    </r>
  </si>
  <si>
    <t xml:space="preserve">גירסא: </t>
  </si>
  <si>
    <t xml:space="preserve">  הבנת המצב האמיתי</t>
  </si>
  <si>
    <t>הכרחי</t>
  </si>
  <si>
    <t xml:space="preserve">  הכנת הגיליונות החודשיים</t>
  </si>
  <si>
    <r>
      <t xml:space="preserve">1. בראש גיליון </t>
    </r>
    <r>
      <rPr>
        <i/>
        <sz val="11"/>
        <color theme="1"/>
        <rFont val="Arial"/>
        <family val="2"/>
      </rPr>
      <t>חודש א</t>
    </r>
    <r>
      <rPr>
        <sz val="11"/>
        <color theme="1"/>
        <rFont val="Arial"/>
        <family val="2"/>
      </rPr>
      <t xml:space="preserve"> מלאו תאריך תחילת הרישום (תא A1).</t>
    </r>
  </si>
  <si>
    <t xml:space="preserve">  רישום ובקרה חודשיים – גיליונות "חודש א" עד "יב"</t>
  </si>
  <si>
    <t>אמצעי תשלום</t>
  </si>
  <si>
    <t>מזומן</t>
  </si>
  <si>
    <t>המחאה (צ'ק)</t>
  </si>
  <si>
    <t>כרטיס אשראי</t>
  </si>
  <si>
    <t>הוראת קבע</t>
  </si>
  <si>
    <t>תוי קניה</t>
  </si>
  <si>
    <t>הוצאות</t>
  </si>
  <si>
    <t>הכנסות</t>
  </si>
  <si>
    <t>שיקוף</t>
  </si>
  <si>
    <t>תקציב</t>
  </si>
  <si>
    <t>שם הנושה</t>
  </si>
  <si>
    <t>סכום החוב</t>
  </si>
  <si>
    <t>נכון ליום</t>
  </si>
  <si>
    <t>מס' תשלומים נותרים</t>
  </si>
  <si>
    <t>סכום החזר החודש</t>
  </si>
  <si>
    <t>נותר לתשלום</t>
  </si>
  <si>
    <t>סה"כ</t>
  </si>
  <si>
    <t>לא</t>
  </si>
  <si>
    <t>כן</t>
  </si>
  <si>
    <t>שיוך תת-סעיף לסעיף - הוצאות</t>
  </si>
  <si>
    <t>שיוך תת-סעיף לסעיף - הכנסות</t>
  </si>
  <si>
    <t>הזינו כאן את תאריך תחילת הרישום</t>
  </si>
  <si>
    <t>לכלול את החודש בחישוב יתרת תקציב?</t>
  </si>
  <si>
    <t>תקציב חודשי</t>
  </si>
  <si>
    <t>בפועל החודש</t>
  </si>
  <si>
    <t>יתרת תקציב</t>
  </si>
  <si>
    <t>רישום פעולות</t>
  </si>
  <si>
    <t>יום
 בחודש</t>
  </si>
  <si>
    <t>יום בחודש</t>
  </si>
  <si>
    <t>הערה</t>
  </si>
  <si>
    <t xml:space="preserve"> </t>
  </si>
  <si>
    <t>לא לגעת!</t>
  </si>
  <si>
    <t>ממוצע</t>
  </si>
  <si>
    <t>הפרש הכנסות-הוצאות</t>
  </si>
  <si>
    <t>ביצועים</t>
  </si>
  <si>
    <t>תקציבים</t>
  </si>
  <si>
    <t xml:space="preserve">מה תרצו ליבא לתוכנה? </t>
  </si>
  <si>
    <t>חודש א</t>
  </si>
  <si>
    <t>ב</t>
  </si>
  <si>
    <t>ג</t>
  </si>
  <si>
    <t>ד</t>
  </si>
  <si>
    <t>ה</t>
  </si>
  <si>
    <t>ו</t>
  </si>
  <si>
    <t>ז</t>
  </si>
  <si>
    <t>ח</t>
  </si>
  <si>
    <t>ט</t>
  </si>
  <si>
    <t>י</t>
  </si>
  <si>
    <t>יא</t>
  </si>
  <si>
    <t>יב</t>
  </si>
  <si>
    <t>אינדקס עזר</t>
  </si>
  <si>
    <t>ביצוע</t>
  </si>
  <si>
    <t>נתונים להצגה:</t>
  </si>
  <si>
    <t>ינואר</t>
  </si>
  <si>
    <t>01-</t>
  </si>
  <si>
    <t>פברואר</t>
  </si>
  <si>
    <t>02-</t>
  </si>
  <si>
    <t>מרץ</t>
  </si>
  <si>
    <t>03-</t>
  </si>
  <si>
    <t>אפריל</t>
  </si>
  <si>
    <t>04-</t>
  </si>
  <si>
    <t>מאי</t>
  </si>
  <si>
    <t>05-</t>
  </si>
  <si>
    <t>יוני</t>
  </si>
  <si>
    <t>06-</t>
  </si>
  <si>
    <t>יולי</t>
  </si>
  <si>
    <t>07-</t>
  </si>
  <si>
    <t>אוגוסט</t>
  </si>
  <si>
    <t>08-</t>
  </si>
  <si>
    <t>ספטמבר</t>
  </si>
  <si>
    <t>09-</t>
  </si>
  <si>
    <t>אוקטובר</t>
  </si>
  <si>
    <t>10-</t>
  </si>
  <si>
    <t>נובמבר</t>
  </si>
  <si>
    <t>11-</t>
  </si>
  <si>
    <t>דצמבר</t>
  </si>
  <si>
    <t>12-</t>
  </si>
  <si>
    <t>חובות ונכסים</t>
  </si>
  <si>
    <t>סיכום נכסים - חובות</t>
  </si>
  <si>
    <t>טבלת חובות</t>
  </si>
  <si>
    <r>
      <rPr>
        <b/>
        <sz val="9"/>
        <color theme="0"/>
        <rFont val="Arial"/>
        <family val="2"/>
        <scheme val="minor"/>
      </rPr>
      <t>לא לשכוח:</t>
    </r>
    <r>
      <rPr>
        <sz val="9"/>
        <color theme="0"/>
        <rFont val="Arial"/>
        <family val="2"/>
        <scheme val="minor"/>
      </rPr>
      <t xml:space="preserve"> חובות בנקים, אוברדראפט, הלוואות, כרטיסי אשראי, הלוואות דרך המשכורת,  מכולת, גמ"חים, רופא שיניים, הלוואות מהעבודה, חברים, אנשים פרטיים, שוק אפור, שיקים בחוץ, </t>
    </r>
    <r>
      <rPr>
        <u/>
        <sz val="9"/>
        <color theme="0"/>
        <rFont val="Arial"/>
        <family val="2"/>
        <scheme val="minor"/>
      </rPr>
      <t>פיגורים בתשלום</t>
    </r>
    <r>
      <rPr>
        <sz val="9"/>
        <color theme="0"/>
        <rFont val="Arial"/>
        <family val="2"/>
        <scheme val="minor"/>
      </rPr>
      <t>: מס הכנסה, משכנתא, שכ"ד, ארנונה, חשמל, טלפון, פלאפון, שכר לימוד, ביטוח לאומי, הוצאה לפועל, מע"מ.</t>
    </r>
  </si>
  <si>
    <t>תשלומים</t>
  </si>
  <si>
    <t>סך חובות מוסדרים</t>
  </si>
  <si>
    <t>סך חובות לא מוסדרים</t>
  </si>
  <si>
    <t>טבלת נכסים</t>
  </si>
  <si>
    <t>נכס</t>
  </si>
  <si>
    <t>סוג הנכס</t>
  </si>
  <si>
    <t>ערך/שווי</t>
  </si>
  <si>
    <t>הכנסה מנכס (לחודש)</t>
  </si>
  <si>
    <t>מספר חודשים שנותרו למימוש</t>
  </si>
  <si>
    <t>סכום למימוש/ שיעבוד</t>
  </si>
  <si>
    <t>סוג נכסים אפשריים</t>
  </si>
  <si>
    <t>סוג נכסים</t>
  </si>
  <si>
    <t>דוגמאות</t>
  </si>
  <si>
    <t>איפה ניתן למצוא מידע</t>
  </si>
  <si>
    <t>קרן פנסיה</t>
  </si>
  <si>
    <t>זכאות להלוואה בגין שעבוד קרן פנסיה</t>
  </si>
  <si>
    <t>סוכן פנסיה או אתר החברה המבטחת</t>
  </si>
  <si>
    <t>כלי רכב</t>
  </si>
  <si>
    <t>אם קיים לבדוק שווי מול הלוואה קיימת על הרכב</t>
  </si>
  <si>
    <t>מידע פרטי</t>
  </si>
  <si>
    <t>המסלקה הפנסיונית</t>
  </si>
  <si>
    <t>הר הכסף</t>
  </si>
  <si>
    <t>תיק השקעות</t>
  </si>
  <si>
    <t>בבנק/ בית השקעות/ ברוקר</t>
  </si>
  <si>
    <t>באתר הבנק/ בית השקעות</t>
  </si>
  <si>
    <t>ביטוח מנהלים</t>
  </si>
  <si>
    <t>משיכת כספים</t>
  </si>
  <si>
    <t>אגרות חוב/ מניות</t>
  </si>
  <si>
    <t>האם ניתן לממש?</t>
  </si>
  <si>
    <t>הר הביטוח</t>
  </si>
  <si>
    <t>מימוש תביעה</t>
  </si>
  <si>
    <t>משפטית/ אזרחית</t>
  </si>
  <si>
    <t>קופת גמל</t>
  </si>
  <si>
    <t>אתר החברה המנהלת</t>
  </si>
  <si>
    <t>הלוואה מקרובים</t>
  </si>
  <si>
    <t>משפחה/ חברים</t>
  </si>
  <si>
    <t>חפצי ערך</t>
  </si>
  <si>
    <t>תכשיטים</t>
  </si>
  <si>
    <t>מזונות שלא שולמו</t>
  </si>
  <si>
    <t>דרישת הסכום</t>
  </si>
  <si>
    <t>נדל"ן</t>
  </si>
  <si>
    <t>השכרה למגורים/ מסחרי, בארץ ובחו"ל</t>
  </si>
  <si>
    <t>דו"ח יתרה לסילוק בבנק משכנתאות/ גורם ממשכן
בדיקת שווי בית מול יתרת המשכנתא אם קיימת</t>
  </si>
  <si>
    <t>פיצויי פרישה</t>
  </si>
  <si>
    <t>ממעסיק קודם</t>
  </si>
  <si>
    <t>קרן השתלמות</t>
  </si>
  <si>
    <t>זכאות להלוואה בגין שעבוד קרן השתלמות</t>
  </si>
  <si>
    <t>הטבות שלא נוצלו</t>
  </si>
  <si>
    <t>החזרי מס/ כרטיס שי</t>
  </si>
  <si>
    <t>קצבאות מענקים שלא שולמו</t>
  </si>
  <si>
    <t>מענק לידה/ עצמאיים/ חיילים משוחררים</t>
  </si>
  <si>
    <t>אתר ביטוח לאומי
אתר כל זכות</t>
  </si>
  <si>
    <t>הפרש חודשי</t>
  </si>
  <si>
    <t>הפרש שנתי</t>
  </si>
  <si>
    <t>סיכום שיקוף הכנסות-הוצאות</t>
  </si>
  <si>
    <r>
      <t xml:space="preserve">עמוד זה יעזור לכם לראות את תמונת החובות והנכסים שלכם, כי גם הם חלק משיקוף תמונת המצב.
</t>
    </r>
    <r>
      <rPr>
        <b/>
        <sz val="10"/>
        <color rgb="FF002060"/>
        <rFont val="Arial"/>
        <family val="2"/>
        <charset val="177"/>
        <scheme val="minor"/>
      </rPr>
      <t>חובות</t>
    </r>
    <r>
      <rPr>
        <sz val="10"/>
        <color rgb="FF002060"/>
        <rFont val="Arial"/>
        <family val="2"/>
        <charset val="177"/>
        <scheme val="minor"/>
      </rPr>
      <t xml:space="preserve"> – אם יש לכם חובות, הזינו אותם בטבלה. בצד שמאל תוכלו לראות הצעות למגוון סוגי חובות אפשריים.
</t>
    </r>
    <r>
      <rPr>
        <b/>
        <sz val="10"/>
        <color rgb="FF002060"/>
        <rFont val="Arial"/>
        <family val="2"/>
        <charset val="177"/>
        <scheme val="minor"/>
      </rPr>
      <t>נכסים</t>
    </r>
    <r>
      <rPr>
        <sz val="10"/>
        <color rgb="FF002060"/>
        <rFont val="Arial"/>
        <family val="2"/>
        <charset val="177"/>
        <scheme val="minor"/>
      </rPr>
      <t xml:space="preserve"> - אגדו את כלל הנכסים שברשותכם. בתחתית הטבלה תמצאו הצעות למגוון הנכסים שעשויים להיות לכם, והיכן לאתרם.</t>
    </r>
  </si>
  <si>
    <t>תוכנית חיסכון</t>
  </si>
  <si>
    <t>להפוך שיקוף לתקציב חודש א'?</t>
  </si>
  <si>
    <t>-</t>
  </si>
  <si>
    <t>אופציונאלי</t>
  </si>
  <si>
    <t>שימו לב: יתרת התקציב מצטברת מחודש לחודש. 
חודש שאינכם רוצים שיחושב ביתרת התקציב (כגון חודש/י רישום לפני שהגדרתם תקציב) -  בחרו "לא" בתא I1.</t>
  </si>
  <si>
    <r>
      <t xml:space="preserve">1. במהלך החודש רשמו כל פעולה של הכנסה/הוצאה בטבלת "רישום פעולות" (עמודות </t>
    </r>
    <r>
      <rPr>
        <sz val="11"/>
        <color theme="1"/>
        <rFont val="Calibri"/>
        <family val="2"/>
      </rPr>
      <t>A-G</t>
    </r>
    <r>
      <rPr>
        <sz val="11"/>
        <color theme="1"/>
        <rFont val="Arial"/>
        <family val="2"/>
      </rPr>
      <t>).</t>
    </r>
  </si>
  <si>
    <r>
      <t xml:space="preserve">2. ודאו שעמודת התקציב החודשי בגיליון </t>
    </r>
    <r>
      <rPr>
        <i/>
        <sz val="11"/>
        <color theme="1"/>
        <rFont val="Arial"/>
        <family val="2"/>
      </rPr>
      <t>חודש א</t>
    </r>
    <r>
      <rPr>
        <sz val="11"/>
        <color theme="1"/>
        <rFont val="Arial"/>
        <family val="2"/>
      </rPr>
      <t xml:space="preserve"> מלאה (עמודה M). תוכלו להתחיל מבחירת "כן" בתא I2, ומכאן לשפר את התקציב.</t>
    </r>
  </si>
  <si>
    <t>310822</t>
  </si>
  <si>
    <t xml:space="preserve">  הכנת שמות הסעיפים</t>
  </si>
  <si>
    <t>2. תוכלו לחזור ולעדכן את רשימת הסעיפים גם בשלב מאוחר יותר, וכל הרישומית תתעדכן בהתאם.</t>
  </si>
  <si>
    <t>עתה תוכלו לראות ולהבין מהו מצבכם האמיתי. התחילו מטבלאות הסיכום שבראשי הגיליונות.</t>
  </si>
  <si>
    <t xml:space="preserve"> בהתאם למה שהתקבל בשיקוף תוכלו להכין תקציב.</t>
  </si>
  <si>
    <r>
      <t>1. בגיליון "</t>
    </r>
    <r>
      <rPr>
        <i/>
        <sz val="11"/>
        <color theme="1"/>
        <rFont val="Arial"/>
        <family val="2"/>
      </rPr>
      <t>רשימת הסעיפים</t>
    </r>
    <r>
      <rPr>
        <sz val="11"/>
        <color theme="1"/>
        <rFont val="Arial"/>
        <family val="2"/>
      </rPr>
      <t xml:space="preserve">" תמצאו את טבלת הסעיפים איתם תעבדו. אפשר להוסיף סעיפים פרטיים לפי ההוראות שתחת הטבלה. </t>
    </r>
  </si>
  <si>
    <r>
      <t>1. מלאו את הנתונים בגיליון "</t>
    </r>
    <r>
      <rPr>
        <i/>
        <sz val="11"/>
        <color theme="1"/>
        <rFont val="Arial"/>
        <family val="2"/>
      </rPr>
      <t>שיקוף הוצאות והכנסות</t>
    </r>
    <r>
      <rPr>
        <sz val="11"/>
        <color theme="1"/>
        <rFont val="Arial"/>
        <family val="2"/>
      </rPr>
      <t>" לפי ההוראות שבתחילתו.</t>
    </r>
  </si>
  <si>
    <r>
      <t>2. מלאו את הנתונים בגיליון "</t>
    </r>
    <r>
      <rPr>
        <i/>
        <sz val="11"/>
        <color theme="1"/>
        <rFont val="Arial"/>
        <family val="2"/>
      </rPr>
      <t>שיקוף חובות ונכסים</t>
    </r>
    <r>
      <rPr>
        <sz val="11"/>
        <color theme="1"/>
        <rFont val="Arial"/>
        <family val="2"/>
      </rPr>
      <t>" לפי ההוראות שבתחילתו.</t>
    </r>
  </si>
  <si>
    <t>התאמת ה'רישומית באקסל' למערכת הסעיפים החדשה באפליקציה</t>
  </si>
  <si>
    <t>סעיפי הוצאות</t>
  </si>
  <si>
    <t>סעיפי הכנסות</t>
  </si>
  <si>
    <t>מוכן ליבוא</t>
  </si>
  <si>
    <t>כאשר ה "+"-ים פתוחים, תוכלו להשתמש במסנן זה כדי להציג רק שורות עם שם סעיף. 
(ללא הצגת ריקים)</t>
  </si>
  <si>
    <r>
      <t xml:space="preserve">עמוד זה נועד לעזור לכם להבין את תמונת ההכנסות וההוצאות שלכם. בשיקוף אנחנו מסתכלים רק לאחור. אתרו את הסכום </t>
    </r>
    <r>
      <rPr>
        <b/>
        <sz val="10"/>
        <color rgb="FF002060"/>
        <rFont val="Arial"/>
        <family val="2"/>
        <scheme val="minor"/>
      </rPr>
      <t>הממוצע</t>
    </r>
    <r>
      <rPr>
        <sz val="10"/>
        <color rgb="FF002060"/>
        <rFont val="Arial"/>
        <family val="2"/>
        <charset val="177"/>
        <scheme val="minor"/>
      </rPr>
      <t xml:space="preserve"> בכל סעיף, על סמך הסכומים שהוצאתם/הכנסתם בשנה האחרונה. </t>
    </r>
  </si>
  <si>
    <t>זהו! הרישומית כבר תחשב עבורכם את סך הפעולות ויתרות התקציב.</t>
  </si>
  <si>
    <t xml:space="preserve">                                    הקפידו שלא לחרוג מיתרת התקציב לסעיף!</t>
  </si>
  <si>
    <t>כאשר ה "+"-ים פתוחים, תוכלו להשתמש במסננים שבעמודות A-E      כדי להציג רק שורות עם שם סעיף או עם סכום. 
(ללא הצגת ריקים)</t>
  </si>
  <si>
    <t>חישובי עזר</t>
  </si>
  <si>
    <t>חובות בהסדר</t>
  </si>
  <si>
    <t>חובות שאינם בהסדר</t>
  </si>
  <si>
    <t>030523</t>
  </si>
  <si>
    <t>עדכון Ids של סעיפים ליבוא מהתוכנה לפי מייל של רוני מ 2/5/23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</si>
</sst>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 * #,##0.00_ ;_ * \-#,##0.00_ ;_ * &quot;-&quot;??_ ;_ @_ "/>
    <numFmt numFmtId="164" formatCode="&quot;₪&quot;\ #,##0"/>
    <numFmt numFmtId="165" formatCode="#0"/>
    <numFmt numFmtId="166" formatCode="#,##0_ ;\-#,##0\ "/>
    <numFmt numFmtId="167" formatCode="[$-1010000]d/m/yyyy;@"/>
    <numFmt numFmtId="168" formatCode="_ * #,##0_ ;_ * \-#,##0_ ;_ * &quot;-&quot;??_ ;_ @_ "/>
    <numFmt numFmtId="169" formatCode="[=0]&quot;&quot;;0"/>
    <numFmt numFmtId="170" formatCode="mmm\-yyyy"/>
    <numFmt numFmtId="171" formatCode="#,##0_ ;[Red]\-#,##0\ "/>
    <numFmt numFmtId="172" formatCode="&quot;₪ &quot;#,##0.00"/>
    <numFmt numFmtId="173" formatCode="dd/mm"/>
    <numFmt numFmtId="174" formatCode="#,##0;[Red]#,##0"/>
    <numFmt numFmtId="175" formatCode="&quot;₪&quot;#,##0.00"/>
  </numFmts>
  <fonts count="95">
    <font>
      <sz val="11"/>
      <color rgb="FF000000"/>
      <name val="Arial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b/>
      <sz val="11"/>
      <color rgb="FFFF0000"/>
      <name val="Arial"/>
      <family val="2"/>
    </font>
    <font>
      <b/>
      <sz val="11"/>
      <color rgb="FF000000"/>
      <name val="Arial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sz val="9"/>
      <color indexed="81"/>
      <name val="Tahoma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rgb="FF000000"/>
      <name val="Arial"/>
      <family val="2"/>
    </font>
    <font>
      <sz val="8.25"/>
      <color indexed="8"/>
      <name val="Tahoma"/>
      <family val="2"/>
    </font>
    <font>
      <sz val="8.5"/>
      <color indexed="8"/>
      <name val="Tahoma"/>
      <family val="2"/>
    </font>
    <font>
      <sz val="8.5"/>
      <color theme="1"/>
      <name val="Tahoma"/>
      <family val="2"/>
    </font>
    <font>
      <sz val="11"/>
      <color theme="1"/>
      <name val="Arial"/>
      <family val="2"/>
      <scheme val="minor"/>
    </font>
    <font>
      <b/>
      <sz val="8.5"/>
      <color theme="1"/>
      <name val="Tahoma"/>
      <family val="2"/>
    </font>
    <font>
      <sz val="8.5"/>
      <color theme="8" tint="-0.249977111117893"/>
      <name val="Tahoma"/>
      <family val="2"/>
    </font>
    <font>
      <b/>
      <u/>
      <sz val="11"/>
      <color rgb="FF000000"/>
      <name val="Arial"/>
      <family val="2"/>
    </font>
    <font>
      <sz val="11"/>
      <color rgb="FF000000"/>
      <name val="Arial"/>
      <family val="2"/>
      <scheme val="minor"/>
    </font>
    <font>
      <sz val="11"/>
      <color indexed="8"/>
      <name val="Arial"/>
      <family val="2"/>
      <scheme val="minor"/>
    </font>
    <font>
      <b/>
      <sz val="8.5"/>
      <color theme="0"/>
      <name val="Tahoma"/>
      <family val="2"/>
    </font>
    <font>
      <b/>
      <sz val="11"/>
      <color theme="0"/>
      <name val="Arial"/>
      <family val="2"/>
      <scheme val="minor"/>
    </font>
    <font>
      <sz val="12"/>
      <color indexed="8"/>
      <name val="Arial"/>
      <family val="2"/>
      <charset val="177"/>
    </font>
    <font>
      <b/>
      <sz val="12"/>
      <color theme="3" tint="0.39997558519241921"/>
      <name val="Arial"/>
      <family val="2"/>
    </font>
    <font>
      <b/>
      <sz val="18"/>
      <color theme="3" tint="0.39997558519241921"/>
      <name val="Arial"/>
      <family val="2"/>
    </font>
    <font>
      <b/>
      <sz val="12"/>
      <color theme="0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b/>
      <u/>
      <sz val="11"/>
      <color theme="1"/>
      <name val="Arial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4"/>
      <color indexed="8"/>
      <name val="Arial"/>
      <family val="2"/>
      <charset val="177"/>
    </font>
    <font>
      <b/>
      <sz val="14"/>
      <color theme="4"/>
      <name val="Arial"/>
      <family val="2"/>
      <charset val="177"/>
    </font>
    <font>
      <b/>
      <sz val="12"/>
      <color theme="1"/>
      <name val="Arial"/>
      <family val="2"/>
    </font>
    <font>
      <sz val="11"/>
      <color rgb="FF000000"/>
      <name val="Symbol"/>
      <family val="1"/>
      <charset val="2"/>
    </font>
    <font>
      <sz val="12"/>
      <color indexed="8"/>
      <name val="Arial"/>
      <family val="2"/>
    </font>
    <font>
      <u/>
      <sz val="12"/>
      <color theme="10"/>
      <name val="Arial"/>
      <family val="2"/>
      <charset val="177"/>
    </font>
    <font>
      <b/>
      <u/>
      <sz val="11"/>
      <color theme="0"/>
      <name val="Arial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  <charset val="177"/>
    </font>
    <font>
      <u/>
      <sz val="8.8000000000000007"/>
      <color theme="10"/>
      <name val="Calibri"/>
      <family val="2"/>
      <charset val="177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  <scheme val="minor"/>
    </font>
    <font>
      <sz val="11"/>
      <color indexed="8"/>
      <name val="Arial"/>
      <family val="2"/>
      <charset val="177"/>
    </font>
    <font>
      <sz val="8"/>
      <color indexed="8"/>
      <name val="Arial"/>
      <family val="2"/>
    </font>
    <font>
      <sz val="12"/>
      <color theme="1"/>
      <name val="Geula"/>
      <charset val="177"/>
    </font>
    <font>
      <u val="double"/>
      <sz val="12"/>
      <color theme="1"/>
      <name val="Geula"/>
      <charset val="177"/>
    </font>
    <font>
      <b/>
      <sz val="9"/>
      <color theme="0"/>
      <name val="Arial"/>
      <family val="2"/>
    </font>
    <font>
      <b/>
      <sz val="10"/>
      <color rgb="FF0000FF"/>
      <name val="Arial"/>
      <family val="2"/>
    </font>
    <font>
      <sz val="10"/>
      <name val="Arial"/>
      <family val="2"/>
      <charset val="177"/>
    </font>
    <font>
      <sz val="11"/>
      <name val="Arial"/>
      <family val="2"/>
      <scheme val="minor"/>
    </font>
    <font>
      <sz val="12"/>
      <color rgb="FF0000FF"/>
      <name val="Arial"/>
      <family val="2"/>
      <charset val="177"/>
    </font>
    <font>
      <sz val="12"/>
      <color rgb="FFFF0000"/>
      <name val="Arial"/>
      <family val="2"/>
      <charset val="177"/>
    </font>
    <font>
      <b/>
      <sz val="12"/>
      <color rgb="FF0000FF"/>
      <name val="Arial"/>
      <family val="2"/>
    </font>
    <font>
      <b/>
      <sz val="11"/>
      <color rgb="FFFF0000"/>
      <name val="Arial"/>
      <family val="2"/>
      <scheme val="minor"/>
    </font>
    <font>
      <sz val="11"/>
      <color theme="1"/>
      <name val="Tahoma"/>
      <family val="2"/>
      <charset val="177"/>
    </font>
    <font>
      <b/>
      <sz val="11"/>
      <color rgb="FF0000FF"/>
      <name val="Arial"/>
      <family val="2"/>
      <scheme val="minor"/>
    </font>
    <font>
      <b/>
      <sz val="14"/>
      <color rgb="FF002060"/>
      <name val="Arial"/>
      <family val="2"/>
      <scheme val="minor"/>
    </font>
    <font>
      <sz val="10"/>
      <color rgb="FF002060"/>
      <name val="Arial"/>
      <family val="2"/>
      <charset val="177"/>
      <scheme val="minor"/>
    </font>
    <font>
      <b/>
      <sz val="10"/>
      <color rgb="FF002060"/>
      <name val="Arial"/>
      <family val="2"/>
      <charset val="177"/>
      <scheme val="minor"/>
    </font>
    <font>
      <sz val="9"/>
      <color rgb="FF2194D2"/>
      <name val="Arial"/>
      <family val="2"/>
      <charset val="177"/>
    </font>
    <font>
      <sz val="9"/>
      <color rgb="FFF99D2C"/>
      <name val="Arial"/>
      <family val="2"/>
      <charset val="177"/>
    </font>
    <font>
      <sz val="9"/>
      <color rgb="FF7030A0"/>
      <name val="Arial"/>
      <family val="2"/>
      <charset val="177"/>
    </font>
    <font>
      <sz val="9"/>
      <color theme="0"/>
      <name val="Arial"/>
      <family val="2"/>
      <scheme val="minor"/>
    </font>
    <font>
      <b/>
      <sz val="9"/>
      <color theme="0"/>
      <name val="Arial"/>
      <family val="2"/>
      <scheme val="minor"/>
    </font>
    <font>
      <u/>
      <sz val="9"/>
      <color theme="0"/>
      <name val="Arial"/>
      <family val="2"/>
      <scheme val="minor"/>
    </font>
    <font>
      <b/>
      <sz val="9"/>
      <color rgb="FF002060"/>
      <name val="Arial"/>
      <family val="2"/>
      <scheme val="minor"/>
    </font>
    <font>
      <sz val="9"/>
      <color rgb="FF002060"/>
      <name val="Arial"/>
      <family val="2"/>
      <scheme val="minor"/>
    </font>
    <font>
      <sz val="9"/>
      <color rgb="FF002060"/>
      <name val="Arial"/>
      <family val="2"/>
    </font>
    <font>
      <sz val="9"/>
      <color theme="1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1"/>
      <color rgb="FF002060"/>
      <name val="Arial"/>
      <family val="2"/>
    </font>
    <font>
      <sz val="9"/>
      <color rgb="FF002060"/>
      <name val="Arial"/>
      <family val="2"/>
      <charset val="177"/>
    </font>
    <font>
      <sz val="10"/>
      <color indexed="8"/>
      <name val="Arial"/>
      <family val="2"/>
      <charset val="177"/>
    </font>
    <font>
      <u/>
      <sz val="9"/>
      <color rgb="FF2194D2"/>
      <name val="Arial"/>
      <family val="2"/>
      <charset val="177"/>
    </font>
    <font>
      <b/>
      <sz val="9"/>
      <color rgb="FF002060"/>
      <name val="Arial"/>
      <family val="2"/>
    </font>
    <font>
      <sz val="9"/>
      <color rgb="FF2194D2"/>
      <name val="Arial"/>
      <family val="2"/>
    </font>
    <font>
      <sz val="9"/>
      <color rgb="FFF99D2C"/>
      <name val="Arial"/>
      <family val="2"/>
    </font>
    <font>
      <sz val="9"/>
      <color rgb="FF824199"/>
      <name val="Arial"/>
      <family val="2"/>
    </font>
    <font>
      <sz val="8.5"/>
      <color theme="0"/>
      <name val="Tahoma"/>
      <family val="2"/>
    </font>
    <font>
      <sz val="11"/>
      <color rgb="FF000000"/>
      <name val="Arial"/>
      <family val="2"/>
    </font>
    <font>
      <b/>
      <sz val="10"/>
      <color rgb="FF002060"/>
      <name val="Arial"/>
      <family val="2"/>
      <scheme val="minor"/>
    </font>
    <font>
      <sz val="9"/>
      <color rgb="FF002060"/>
      <name val="Arial"/>
      <family val="2"/>
      <charset val="177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rgb="FFF6891F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24199"/>
        <bgColor indexed="64"/>
      </patternFill>
    </fill>
    <fill>
      <patternFill patternType="solid">
        <fgColor rgb="FF2194D2"/>
        <bgColor indexed="64"/>
      </patternFill>
    </fill>
    <fill>
      <patternFill patternType="solid">
        <fgColor rgb="FFF99D2C"/>
        <bgColor indexed="64"/>
      </patternFill>
    </fill>
    <fill>
      <patternFill patternType="solid">
        <fgColor rgb="FFFCC684"/>
        <bgColor indexed="64"/>
      </patternFill>
    </fill>
    <fill>
      <patternFill patternType="solid">
        <fgColor rgb="FFFEF3E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81C5EB"/>
        <bgColor indexed="64"/>
      </patternFill>
    </fill>
    <fill>
      <patternFill patternType="solid">
        <fgColor rgb="FFEAF6FC"/>
        <bgColor indexed="64"/>
      </patternFill>
    </fill>
  </fills>
  <borders count="105">
    <border>
      <left/>
      <right/>
      <top/>
      <bottom/>
      <diagonal/>
    </border>
    <border>
      <left/>
      <right/>
      <top style="thin">
        <color rgb="FFFF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rgb="FFD1D1D1"/>
      </bottom>
      <diagonal/>
    </border>
    <border>
      <left style="medium">
        <color indexed="64"/>
      </left>
      <right style="medium">
        <color indexed="64"/>
      </right>
      <top style="thin">
        <color rgb="FFD1D1D1"/>
      </top>
      <bottom style="thin">
        <color rgb="FFD1D1D1"/>
      </bottom>
      <diagonal/>
    </border>
    <border>
      <left/>
      <right style="medium">
        <color indexed="64"/>
      </right>
      <top style="thin">
        <color rgb="FFD1D1D1"/>
      </top>
      <bottom style="thin">
        <color rgb="FFD1D1D1"/>
      </bottom>
      <diagonal/>
    </border>
    <border>
      <left/>
      <right style="medium">
        <color indexed="64"/>
      </right>
      <top style="thin">
        <color indexed="64"/>
      </top>
      <bottom style="thin">
        <color rgb="FFD1D1D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rgb="FF2194D2"/>
      </left>
      <right/>
      <top style="thick">
        <color rgb="FF2194D2"/>
      </top>
      <bottom style="medium">
        <color indexed="64"/>
      </bottom>
      <diagonal/>
    </border>
    <border>
      <left/>
      <right/>
      <top style="thick">
        <color rgb="FF2194D2"/>
      </top>
      <bottom style="medium">
        <color indexed="64"/>
      </bottom>
      <diagonal/>
    </border>
    <border>
      <left/>
      <right style="thick">
        <color rgb="FF2194D2"/>
      </right>
      <top style="thick">
        <color rgb="FF2194D2"/>
      </top>
      <bottom style="medium">
        <color indexed="64"/>
      </bottom>
      <diagonal/>
    </border>
    <border>
      <left style="thick">
        <color rgb="FF2194D2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2194D2"/>
      </right>
      <top style="medium">
        <color indexed="64"/>
      </top>
      <bottom style="thin">
        <color indexed="64"/>
      </bottom>
      <diagonal/>
    </border>
    <border>
      <left style="thick">
        <color rgb="FF2194D2"/>
      </left>
      <right/>
      <top style="thin">
        <color indexed="64"/>
      </top>
      <bottom/>
      <diagonal/>
    </border>
    <border>
      <left style="thin">
        <color indexed="64"/>
      </left>
      <right style="thick">
        <color rgb="FF2194D2"/>
      </right>
      <top style="thin">
        <color indexed="64"/>
      </top>
      <bottom/>
      <diagonal/>
    </border>
    <border>
      <left style="thick">
        <color rgb="FF2194D2"/>
      </left>
      <right/>
      <top/>
      <bottom/>
      <diagonal/>
    </border>
    <border>
      <left style="thin">
        <color indexed="64"/>
      </left>
      <right style="thick">
        <color rgb="FF2194D2"/>
      </right>
      <top/>
      <bottom style="thin">
        <color indexed="64"/>
      </bottom>
      <diagonal/>
    </border>
    <border>
      <left style="thick">
        <color rgb="FF2194D2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rgb="FF2194D2"/>
      </right>
      <top style="thin">
        <color indexed="64"/>
      </top>
      <bottom style="medium">
        <color indexed="64"/>
      </bottom>
      <diagonal/>
    </border>
    <border>
      <left style="thick">
        <color rgb="FF2194D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rgb="FF2194D2"/>
      </left>
      <right/>
      <top/>
      <bottom style="thin">
        <color indexed="64"/>
      </bottom>
      <diagonal/>
    </border>
    <border>
      <left style="thick">
        <color rgb="FF2194D2"/>
      </left>
      <right/>
      <top style="thin">
        <color indexed="64"/>
      </top>
      <bottom style="medium">
        <color indexed="64"/>
      </bottom>
      <diagonal/>
    </border>
    <border>
      <left style="thick">
        <color rgb="FF2194D2"/>
      </left>
      <right/>
      <top/>
      <bottom style="thick">
        <color rgb="FF2194D2"/>
      </bottom>
      <diagonal/>
    </border>
    <border>
      <left/>
      <right style="thin">
        <color indexed="64"/>
      </right>
      <top/>
      <bottom style="thick">
        <color rgb="FF2194D2"/>
      </bottom>
      <diagonal/>
    </border>
    <border>
      <left style="thin">
        <color indexed="64"/>
      </left>
      <right/>
      <top/>
      <bottom style="thick">
        <color rgb="FF2194D2"/>
      </bottom>
      <diagonal/>
    </border>
    <border>
      <left style="thin">
        <color indexed="64"/>
      </left>
      <right style="thin">
        <color indexed="64"/>
      </right>
      <top/>
      <bottom style="thick">
        <color rgb="FF2194D2"/>
      </bottom>
      <diagonal/>
    </border>
    <border>
      <left style="thin">
        <color indexed="64"/>
      </left>
      <right style="thick">
        <color rgb="FF2194D2"/>
      </right>
      <top/>
      <bottom style="thick">
        <color rgb="FF2194D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D1D1D1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rgb="FFD1D1D1"/>
      </top>
      <bottom style="medium">
        <color indexed="64"/>
      </bottom>
      <diagonal/>
    </border>
    <border>
      <left/>
      <right style="medium">
        <color indexed="64"/>
      </right>
      <top style="thin">
        <color rgb="FFD1D1D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D1D1D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</borders>
  <cellStyleXfs count="18">
    <xf numFmtId="0" fontId="0" fillId="0" borderId="0"/>
    <xf numFmtId="0" fontId="8" fillId="0" borderId="0"/>
    <xf numFmtId="0" fontId="7" fillId="0" borderId="0"/>
    <xf numFmtId="0" fontId="6" fillId="0" borderId="0"/>
    <xf numFmtId="0" fontId="32" fillId="0" borderId="0"/>
    <xf numFmtId="0" fontId="4" fillId="0" borderId="0"/>
    <xf numFmtId="0" fontId="47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/>
    <xf numFmtId="43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61" fillId="0" borderId="0"/>
    <xf numFmtId="43" fontId="32" fillId="0" borderId="0" applyFont="0" applyFill="0" applyBorder="0" applyAlignment="0" applyProtection="0"/>
    <xf numFmtId="0" fontId="4" fillId="0" borderId="0"/>
    <xf numFmtId="0" fontId="67" fillId="0" borderId="0"/>
    <xf numFmtId="0" fontId="3" fillId="0" borderId="0"/>
    <xf numFmtId="0" fontId="3" fillId="0" borderId="0"/>
    <xf numFmtId="43" fontId="92" fillId="0" borderId="0" applyFont="0" applyFill="0" applyBorder="0" applyAlignment="0" applyProtection="0"/>
  </cellStyleXfs>
  <cellXfs count="458">
    <xf numFmtId="0" fontId="0" fillId="0" borderId="0" xfId="0" applyFont="1" applyAlignment="1"/>
    <xf numFmtId="0" fontId="11" fillId="0" borderId="0" xfId="0" applyFont="1" applyAlignment="1">
      <alignment horizontal="left"/>
    </xf>
    <xf numFmtId="0" fontId="0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0" fillId="0" borderId="0" xfId="0" applyFont="1" applyAlignment="1"/>
    <xf numFmtId="0" fontId="0" fillId="0" borderId="0" xfId="0" applyFont="1" applyAlignment="1"/>
    <xf numFmtId="0" fontId="12" fillId="0" borderId="0" xfId="0" applyFont="1" applyAlignment="1"/>
    <xf numFmtId="0" fontId="0" fillId="0" borderId="0" xfId="0" applyFont="1" applyAlignment="1"/>
    <xf numFmtId="0" fontId="0" fillId="0" borderId="3" xfId="0" applyBorder="1" applyProtection="1">
      <protection hidden="1"/>
    </xf>
    <xf numFmtId="0" fontId="0" fillId="0" borderId="4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0" xfId="0" applyFont="1" applyAlignment="1"/>
    <xf numFmtId="0" fontId="0" fillId="0" borderId="2" xfId="0" applyNumberFormat="1" applyFont="1" applyBorder="1" applyAlignment="1"/>
    <xf numFmtId="49" fontId="0" fillId="0" borderId="0" xfId="0" applyNumberFormat="1" applyFont="1" applyAlignment="1">
      <alignment horizontal="right"/>
    </xf>
    <xf numFmtId="49" fontId="10" fillId="0" borderId="0" xfId="0" applyNumberFormat="1" applyFont="1" applyAlignment="1">
      <alignment horizontal="right"/>
    </xf>
    <xf numFmtId="0" fontId="6" fillId="0" borderId="0" xfId="3" applyAlignment="1">
      <alignment wrapText="1"/>
    </xf>
    <xf numFmtId="0" fontId="6" fillId="2" borderId="0" xfId="3" applyFont="1" applyFill="1" applyBorder="1" applyAlignment="1">
      <alignment horizontal="right"/>
    </xf>
    <xf numFmtId="0" fontId="6" fillId="2" borderId="0" xfId="3" applyFill="1" applyAlignment="1"/>
    <xf numFmtId="0" fontId="24" fillId="2" borderId="0" xfId="3" applyFont="1" applyFill="1" applyAlignment="1">
      <alignment horizontal="right"/>
    </xf>
    <xf numFmtId="0" fontId="6" fillId="2" borderId="0" xfId="3" applyFill="1"/>
    <xf numFmtId="0" fontId="6" fillId="0" borderId="0" xfId="3"/>
    <xf numFmtId="0" fontId="6" fillId="0" borderId="0" xfId="3" applyAlignment="1"/>
    <xf numFmtId="0" fontId="6" fillId="0" borderId="0" xfId="3" applyFont="1" applyFill="1" applyBorder="1" applyAlignment="1">
      <alignment horizontal="right"/>
    </xf>
    <xf numFmtId="0" fontId="24" fillId="0" borderId="0" xfId="3" applyFont="1" applyAlignment="1">
      <alignment horizontal="right"/>
    </xf>
    <xf numFmtId="0" fontId="21" fillId="3" borderId="10" xfId="0" applyNumberFormat="1" applyFont="1" applyFill="1" applyBorder="1" applyAlignment="1">
      <alignment horizontal="right" vertical="top"/>
    </xf>
    <xf numFmtId="0" fontId="21" fillId="3" borderId="22" xfId="0" applyNumberFormat="1" applyFont="1" applyFill="1" applyBorder="1" applyAlignment="1">
      <alignment horizontal="right" vertical="top"/>
    </xf>
    <xf numFmtId="0" fontId="21" fillId="3" borderId="10" xfId="0" quotePrefix="1" applyNumberFormat="1" applyFont="1" applyFill="1" applyBorder="1" applyAlignment="1">
      <alignment horizontal="right" vertical="top"/>
    </xf>
    <xf numFmtId="0" fontId="27" fillId="0" borderId="0" xfId="0" applyFont="1" applyAlignment="1">
      <alignment horizontal="right"/>
    </xf>
    <xf numFmtId="0" fontId="27" fillId="0" borderId="0" xfId="0" applyFont="1" applyAlignment="1"/>
    <xf numFmtId="0" fontId="5" fillId="0" borderId="0" xfId="3" applyFont="1" applyAlignment="1"/>
    <xf numFmtId="0" fontId="28" fillId="0" borderId="0" xfId="0" applyFont="1" applyAlignment="1"/>
    <xf numFmtId="165" fontId="29" fillId="3" borderId="10" xfId="0" applyNumberFormat="1" applyFont="1" applyFill="1" applyBorder="1" applyAlignment="1">
      <alignment horizontal="left" vertical="top" wrapText="1"/>
    </xf>
    <xf numFmtId="165" fontId="29" fillId="3" borderId="23" xfId="0" applyNumberFormat="1" applyFont="1" applyFill="1" applyBorder="1" applyAlignment="1">
      <alignment horizontal="left" vertical="top" wrapText="1"/>
    </xf>
    <xf numFmtId="0" fontId="22" fillId="0" borderId="7" xfId="3" applyNumberFormat="1" applyFont="1" applyFill="1" applyBorder="1" applyAlignment="1" applyProtection="1">
      <alignment vertical="top" wrapText="1"/>
      <protection locked="0"/>
    </xf>
    <xf numFmtId="0" fontId="22" fillId="0" borderId="13" xfId="3" applyNumberFormat="1" applyFont="1" applyFill="1" applyBorder="1" applyAlignment="1" applyProtection="1">
      <alignment vertical="top" wrapText="1"/>
      <protection locked="0"/>
    </xf>
    <xf numFmtId="0" fontId="22" fillId="0" borderId="17" xfId="3" applyNumberFormat="1" applyFont="1" applyFill="1" applyBorder="1" applyAlignment="1" applyProtection="1">
      <alignment vertical="top" wrapText="1"/>
      <protection locked="0"/>
    </xf>
    <xf numFmtId="0" fontId="22" fillId="0" borderId="18" xfId="3" applyNumberFormat="1" applyFont="1" applyFill="1" applyBorder="1" applyAlignment="1" applyProtection="1">
      <alignment vertical="top" wrapText="1"/>
      <protection locked="0"/>
    </xf>
    <xf numFmtId="0" fontId="22" fillId="3" borderId="17" xfId="3" applyNumberFormat="1" applyFont="1" applyFill="1" applyBorder="1" applyAlignment="1" applyProtection="1">
      <alignment vertical="top" wrapText="1"/>
      <protection locked="0"/>
    </xf>
    <xf numFmtId="0" fontId="22" fillId="3" borderId="18" xfId="3" applyNumberFormat="1" applyFont="1" applyFill="1" applyBorder="1" applyAlignment="1" applyProtection="1">
      <alignment vertical="top" wrapText="1"/>
      <protection locked="0"/>
    </xf>
    <xf numFmtId="0" fontId="22" fillId="4" borderId="17" xfId="3" applyNumberFormat="1" applyFont="1" applyFill="1" applyBorder="1" applyAlignment="1" applyProtection="1">
      <alignment vertical="top" wrapText="1"/>
      <protection locked="0"/>
    </xf>
    <xf numFmtId="0" fontId="22" fillId="0" borderId="21" xfId="3" applyNumberFormat="1" applyFont="1" applyFill="1" applyBorder="1" applyAlignment="1" applyProtection="1">
      <alignment vertical="top" wrapText="1"/>
      <protection locked="0"/>
    </xf>
    <xf numFmtId="0" fontId="22" fillId="4" borderId="18" xfId="3" applyNumberFormat="1" applyFont="1" applyFill="1" applyBorder="1" applyAlignment="1" applyProtection="1">
      <alignment vertical="top" wrapText="1"/>
      <protection locked="0"/>
    </xf>
    <xf numFmtId="0" fontId="22" fillId="0" borderId="14" xfId="3" applyNumberFormat="1" applyFont="1" applyFill="1" applyBorder="1" applyAlignment="1" applyProtection="1">
      <alignment vertical="top" wrapText="1"/>
      <protection locked="0"/>
    </xf>
    <xf numFmtId="0" fontId="26" fillId="0" borderId="7" xfId="3" applyFont="1" applyFill="1" applyBorder="1" applyAlignment="1" applyProtection="1">
      <alignment wrapText="1"/>
      <protection locked="0"/>
    </xf>
    <xf numFmtId="0" fontId="26" fillId="0" borderId="12" xfId="3" applyFont="1" applyFill="1" applyBorder="1" applyAlignment="1" applyProtection="1">
      <alignment wrapText="1"/>
      <protection locked="0"/>
    </xf>
    <xf numFmtId="0" fontId="23" fillId="0" borderId="12" xfId="3" applyFont="1" applyFill="1" applyBorder="1" applyAlignment="1" applyProtection="1">
      <alignment wrapText="1"/>
      <protection locked="0"/>
    </xf>
    <xf numFmtId="0" fontId="23" fillId="0" borderId="12" xfId="3" applyFont="1" applyBorder="1" applyAlignment="1" applyProtection="1">
      <alignment wrapText="1"/>
      <protection locked="0"/>
    </xf>
    <xf numFmtId="0" fontId="6" fillId="0" borderId="14" xfId="3" applyBorder="1" applyAlignment="1"/>
    <xf numFmtId="0" fontId="6" fillId="0" borderId="21" xfId="3" applyBorder="1" applyAlignment="1"/>
    <xf numFmtId="0" fontId="6" fillId="0" borderId="20" xfId="3" applyBorder="1" applyAlignment="1"/>
    <xf numFmtId="0" fontId="6" fillId="0" borderId="16" xfId="3" applyBorder="1" applyAlignment="1"/>
    <xf numFmtId="0" fontId="6" fillId="0" borderId="11" xfId="3" applyBorder="1" applyAlignment="1"/>
    <xf numFmtId="0" fontId="6" fillId="0" borderId="15" xfId="3" applyBorder="1" applyAlignment="1"/>
    <xf numFmtId="0" fontId="30" fillId="5" borderId="11" xfId="3" applyNumberFormat="1" applyFont="1" applyFill="1" applyBorder="1" applyAlignment="1">
      <alignment horizontal="center" vertical="top" wrapText="1"/>
    </xf>
    <xf numFmtId="0" fontId="6" fillId="2" borderId="0" xfId="3" applyFill="1" applyAlignment="1" applyProtection="1">
      <protection hidden="1"/>
    </xf>
    <xf numFmtId="0" fontId="24" fillId="2" borderId="0" xfId="3" applyFont="1" applyFill="1" applyAlignment="1" applyProtection="1">
      <alignment horizontal="right"/>
      <protection hidden="1"/>
    </xf>
    <xf numFmtId="0" fontId="6" fillId="2" borderId="0" xfId="3" applyFill="1" applyProtection="1">
      <protection hidden="1"/>
    </xf>
    <xf numFmtId="0" fontId="30" fillId="5" borderId="9" xfId="3" applyNumberFormat="1" applyFont="1" applyFill="1" applyBorder="1" applyAlignment="1" applyProtection="1">
      <alignment horizontal="right" vertical="top"/>
      <protection hidden="1"/>
    </xf>
    <xf numFmtId="164" fontId="25" fillId="2" borderId="9" xfId="3" applyNumberFormat="1" applyFont="1" applyFill="1" applyBorder="1" applyAlignment="1" applyProtection="1">
      <protection hidden="1"/>
    </xf>
    <xf numFmtId="0" fontId="23" fillId="0" borderId="0" xfId="3" applyFont="1" applyFill="1" applyBorder="1" applyAlignment="1" applyProtection="1">
      <alignment horizontal="right"/>
      <protection hidden="1"/>
    </xf>
    <xf numFmtId="164" fontId="23" fillId="2" borderId="0" xfId="3" applyNumberFormat="1" applyFont="1" applyFill="1" applyAlignment="1" applyProtection="1">
      <protection hidden="1"/>
    </xf>
    <xf numFmtId="0" fontId="31" fillId="5" borderId="9" xfId="3" applyFont="1" applyFill="1" applyBorder="1" applyAlignment="1" applyProtection="1">
      <alignment horizontal="right"/>
      <protection hidden="1"/>
    </xf>
    <xf numFmtId="0" fontId="22" fillId="0" borderId="0" xfId="3" applyNumberFormat="1" applyFont="1" applyFill="1" applyBorder="1" applyAlignment="1" applyProtection="1">
      <alignment horizontal="right" vertical="top"/>
      <protection hidden="1"/>
    </xf>
    <xf numFmtId="0" fontId="30" fillId="6" borderId="11" xfId="3" applyNumberFormat="1" applyFont="1" applyFill="1" applyBorder="1" applyAlignment="1">
      <alignment horizontal="center" vertical="top" wrapText="1"/>
    </xf>
    <xf numFmtId="0" fontId="32" fillId="2" borderId="0" xfId="4" applyFill="1"/>
    <xf numFmtId="0" fontId="32" fillId="0" borderId="0" xfId="4"/>
    <xf numFmtId="0" fontId="33" fillId="2" borderId="0" xfId="4" applyFont="1" applyFill="1" applyAlignment="1">
      <alignment horizontal="right"/>
    </xf>
    <xf numFmtId="0" fontId="32" fillId="2" borderId="0" xfId="4" applyFill="1" applyBorder="1" applyAlignment="1">
      <alignment horizontal="left" vertical="center"/>
    </xf>
    <xf numFmtId="49" fontId="35" fillId="7" borderId="7" xfId="4" applyNumberFormat="1" applyFont="1" applyFill="1" applyBorder="1" applyAlignment="1">
      <alignment horizontal="center" vertical="center"/>
    </xf>
    <xf numFmtId="0" fontId="32" fillId="2" borderId="0" xfId="4" applyFill="1" applyAlignment="1">
      <alignment horizontal="left"/>
    </xf>
    <xf numFmtId="14" fontId="32" fillId="2" borderId="0" xfId="4" applyNumberFormat="1" applyFill="1"/>
    <xf numFmtId="0" fontId="36" fillId="8" borderId="0" xfId="4" applyFont="1" applyFill="1"/>
    <xf numFmtId="0" fontId="37" fillId="8" borderId="0" xfId="4" applyFont="1" applyFill="1"/>
    <xf numFmtId="0" fontId="15" fillId="8" borderId="0" xfId="4" applyFont="1" applyFill="1" applyAlignment="1">
      <alignment horizontal="right" vertical="center" readingOrder="2"/>
    </xf>
    <xf numFmtId="0" fontId="38" fillId="8" borderId="0" xfId="4" applyFont="1" applyFill="1" applyAlignment="1" applyProtection="1">
      <alignment horizontal="right" vertical="top"/>
      <protection hidden="1"/>
    </xf>
    <xf numFmtId="0" fontId="32" fillId="8" borderId="0" xfId="4" applyFill="1"/>
    <xf numFmtId="0" fontId="18" fillId="8" borderId="0" xfId="4" applyFont="1" applyFill="1" applyAlignment="1">
      <alignment horizontal="right" readingOrder="2"/>
    </xf>
    <xf numFmtId="0" fontId="39" fillId="8" borderId="0" xfId="4" applyFont="1" applyFill="1" applyAlignment="1">
      <alignment horizontal="right" readingOrder="2"/>
    </xf>
    <xf numFmtId="0" fontId="39" fillId="8" borderId="0" xfId="4" applyFont="1" applyFill="1" applyAlignment="1">
      <alignment horizontal="right" vertical="center" readingOrder="2"/>
    </xf>
    <xf numFmtId="0" fontId="18" fillId="8" borderId="0" xfId="4" applyFont="1" applyFill="1" applyAlignment="1">
      <alignment horizontal="right" vertical="center" readingOrder="2"/>
    </xf>
    <xf numFmtId="0" fontId="18" fillId="2" borderId="0" xfId="4" applyFont="1" applyFill="1" applyAlignment="1">
      <alignment horizontal="right" vertical="center" readingOrder="2"/>
    </xf>
    <xf numFmtId="0" fontId="39" fillId="2" borderId="0" xfId="4" applyFont="1" applyFill="1" applyAlignment="1">
      <alignment horizontal="right" vertical="center" readingOrder="2"/>
    </xf>
    <xf numFmtId="0" fontId="40" fillId="9" borderId="0" xfId="4" applyFont="1" applyFill="1" applyAlignment="1">
      <alignment horizontal="right" vertical="center" readingOrder="2"/>
    </xf>
    <xf numFmtId="0" fontId="15" fillId="9" borderId="0" xfId="4" applyFont="1" applyFill="1" applyAlignment="1">
      <alignment horizontal="right" vertical="center" readingOrder="2"/>
    </xf>
    <xf numFmtId="0" fontId="39" fillId="9" borderId="0" xfId="4" applyFont="1" applyFill="1" applyAlignment="1">
      <alignment horizontal="right" vertical="center" readingOrder="2"/>
    </xf>
    <xf numFmtId="0" fontId="32" fillId="9" borderId="0" xfId="4" applyFill="1"/>
    <xf numFmtId="0" fontId="18" fillId="9" borderId="0" xfId="4" applyFont="1" applyFill="1" applyAlignment="1">
      <alignment horizontal="right" vertical="center" readingOrder="2"/>
    </xf>
    <xf numFmtId="0" fontId="32" fillId="9" borderId="0" xfId="4" applyFill="1" applyProtection="1">
      <protection hidden="1"/>
    </xf>
    <xf numFmtId="0" fontId="42" fillId="2" borderId="0" xfId="4" applyFont="1" applyFill="1"/>
    <xf numFmtId="0" fontId="43" fillId="2" borderId="0" xfId="4" applyFont="1" applyFill="1" applyBorder="1"/>
    <xf numFmtId="0" fontId="42" fillId="2" borderId="0" xfId="4" applyFont="1" applyFill="1" applyAlignment="1">
      <alignment horizontal="right" wrapText="1"/>
    </xf>
    <xf numFmtId="0" fontId="42" fillId="0" borderId="0" xfId="4" applyFont="1"/>
    <xf numFmtId="0" fontId="32" fillId="2" borderId="0" xfId="4" applyFill="1" applyAlignment="1">
      <alignment horizontal="right"/>
    </xf>
    <xf numFmtId="0" fontId="44" fillId="2" borderId="0" xfId="4" applyFont="1" applyFill="1" applyAlignment="1">
      <alignment horizontal="right" vertical="center" readingOrder="2"/>
    </xf>
    <xf numFmtId="49" fontId="32" fillId="2" borderId="0" xfId="4" applyNumberFormat="1" applyFill="1" applyAlignment="1" applyProtection="1">
      <alignment horizontal="right" vertical="top" readingOrder="2"/>
      <protection hidden="1"/>
    </xf>
    <xf numFmtId="0" fontId="45" fillId="2" borderId="0" xfId="4" applyFont="1" applyFill="1" applyAlignment="1">
      <alignment horizontal="right" vertical="center" readingOrder="2"/>
    </xf>
    <xf numFmtId="0" fontId="28" fillId="2" borderId="0" xfId="4" applyFont="1" applyFill="1" applyAlignment="1">
      <alignment horizontal="right" vertical="center" readingOrder="2"/>
    </xf>
    <xf numFmtId="49" fontId="24" fillId="2" borderId="0" xfId="4" applyNumberFormat="1" applyFont="1" applyFill="1" applyAlignment="1" applyProtection="1">
      <alignment horizontal="right" vertical="top" readingOrder="2"/>
      <protection hidden="1"/>
    </xf>
    <xf numFmtId="0" fontId="32" fillId="2" borderId="0" xfId="4" applyFill="1" applyAlignment="1" applyProtection="1">
      <alignment horizontal="right" vertical="top" readingOrder="2"/>
      <protection hidden="1"/>
    </xf>
    <xf numFmtId="0" fontId="46" fillId="0" borderId="8" xfId="4" applyFont="1" applyBorder="1"/>
    <xf numFmtId="0" fontId="32" fillId="0" borderId="24" xfId="4" applyBorder="1"/>
    <xf numFmtId="0" fontId="32" fillId="0" borderId="25" xfId="4" applyBorder="1"/>
    <xf numFmtId="0" fontId="32" fillId="0" borderId="8" xfId="4" applyBorder="1"/>
    <xf numFmtId="0" fontId="6" fillId="0" borderId="0" xfId="3" applyBorder="1" applyAlignment="1"/>
    <xf numFmtId="0" fontId="4" fillId="0" borderId="0" xfId="3" applyFont="1" applyAlignment="1"/>
    <xf numFmtId="170" fontId="60" fillId="2" borderId="0" xfId="4" applyNumberFormat="1" applyFont="1" applyFill="1" applyBorder="1" applyAlignment="1" applyProtection="1">
      <alignment horizontal="center"/>
      <protection locked="0"/>
    </xf>
    <xf numFmtId="0" fontId="32" fillId="0" borderId="0" xfId="4" applyProtection="1">
      <protection hidden="1"/>
    </xf>
    <xf numFmtId="0" fontId="32" fillId="2" borderId="0" xfId="4" applyFill="1" applyAlignment="1" applyProtection="1">
      <alignment horizontal="left"/>
      <protection hidden="1"/>
    </xf>
    <xf numFmtId="0" fontId="32" fillId="2" borderId="0" xfId="4" applyFill="1" applyProtection="1">
      <protection hidden="1"/>
    </xf>
    <xf numFmtId="0" fontId="32" fillId="2" borderId="8" xfId="4" applyFill="1" applyBorder="1" applyAlignment="1" applyProtection="1">
      <alignment horizontal="center"/>
      <protection locked="0"/>
    </xf>
    <xf numFmtId="0" fontId="32" fillId="0" borderId="31" xfId="4" applyBorder="1" applyProtection="1">
      <protection hidden="1"/>
    </xf>
    <xf numFmtId="171" fontId="37" fillId="2" borderId="32" xfId="4" applyNumberFormat="1" applyFont="1" applyFill="1" applyBorder="1" applyProtection="1">
      <protection hidden="1"/>
    </xf>
    <xf numFmtId="0" fontId="37" fillId="0" borderId="32" xfId="4" applyFont="1" applyBorder="1" applyProtection="1">
      <protection hidden="1"/>
    </xf>
    <xf numFmtId="0" fontId="37" fillId="2" borderId="30" xfId="4" applyFont="1" applyFill="1" applyBorder="1" applyProtection="1">
      <protection hidden="1"/>
    </xf>
    <xf numFmtId="0" fontId="37" fillId="13" borderId="47" xfId="4" applyFont="1" applyFill="1" applyBorder="1" applyProtection="1">
      <protection hidden="1"/>
    </xf>
    <xf numFmtId="171" fontId="32" fillId="13" borderId="7" xfId="4" applyNumberFormat="1" applyFill="1" applyBorder="1" applyProtection="1">
      <protection hidden="1"/>
    </xf>
    <xf numFmtId="0" fontId="46" fillId="13" borderId="7" xfId="4" applyFont="1" applyFill="1" applyBorder="1" applyProtection="1">
      <protection hidden="1"/>
    </xf>
    <xf numFmtId="171" fontId="32" fillId="13" borderId="45" xfId="4" applyNumberFormat="1" applyFill="1" applyBorder="1" applyProtection="1">
      <protection hidden="1"/>
    </xf>
    <xf numFmtId="0" fontId="37" fillId="2" borderId="0" xfId="4" applyFont="1" applyFill="1" applyBorder="1" applyAlignment="1" applyProtection="1">
      <protection hidden="1"/>
    </xf>
    <xf numFmtId="0" fontId="37" fillId="9" borderId="47" xfId="4" applyFont="1" applyFill="1" applyBorder="1" applyProtection="1">
      <protection hidden="1"/>
    </xf>
    <xf numFmtId="171" fontId="32" fillId="9" borderId="7" xfId="4" applyNumberFormat="1" applyFill="1" applyBorder="1" applyProtection="1">
      <protection hidden="1"/>
    </xf>
    <xf numFmtId="0" fontId="46" fillId="9" borderId="7" xfId="4" applyFont="1" applyFill="1" applyBorder="1" applyProtection="1">
      <protection hidden="1"/>
    </xf>
    <xf numFmtId="171" fontId="32" fillId="9" borderId="45" xfId="4" applyNumberFormat="1" applyFill="1" applyBorder="1" applyProtection="1">
      <protection hidden="1"/>
    </xf>
    <xf numFmtId="0" fontId="62" fillId="14" borderId="3" xfId="11" applyFont="1" applyFill="1" applyBorder="1" applyAlignment="1" applyProtection="1">
      <alignment horizontal="center"/>
      <protection hidden="1"/>
    </xf>
    <xf numFmtId="0" fontId="19" fillId="14" borderId="56" xfId="11" applyFont="1" applyFill="1" applyBorder="1" applyAlignment="1" applyProtection="1">
      <alignment horizontal="center"/>
      <protection hidden="1"/>
    </xf>
    <xf numFmtId="0" fontId="19" fillId="14" borderId="57" xfId="11" applyFont="1" applyFill="1" applyBorder="1" applyAlignment="1" applyProtection="1">
      <alignment horizontal="center"/>
      <protection hidden="1"/>
    </xf>
    <xf numFmtId="0" fontId="9" fillId="14" borderId="56" xfId="11" applyFont="1" applyFill="1" applyBorder="1" applyAlignment="1" applyProtection="1">
      <alignment horizontal="center"/>
      <protection hidden="1"/>
    </xf>
    <xf numFmtId="0" fontId="9" fillId="14" borderId="41" xfId="11" applyFont="1" applyFill="1" applyBorder="1" applyAlignment="1" applyProtection="1">
      <alignment horizontal="center"/>
      <protection hidden="1"/>
    </xf>
    <xf numFmtId="172" fontId="37" fillId="2" borderId="0" xfId="4" applyNumberFormat="1" applyFont="1" applyFill="1" applyBorder="1" applyAlignment="1" applyProtection="1">
      <alignment horizontal="center"/>
      <protection hidden="1"/>
    </xf>
    <xf numFmtId="0" fontId="19" fillId="2" borderId="0" xfId="11" applyFont="1" applyFill="1" applyBorder="1" applyAlignment="1" applyProtection="1">
      <alignment horizontal="center"/>
      <protection hidden="1"/>
    </xf>
    <xf numFmtId="0" fontId="37" fillId="12" borderId="37" xfId="4" applyFont="1" applyFill="1" applyBorder="1" applyProtection="1">
      <protection hidden="1"/>
    </xf>
    <xf numFmtId="171" fontId="32" fillId="12" borderId="38" xfId="4" applyNumberFormat="1" applyFill="1" applyBorder="1" applyProtection="1">
      <protection hidden="1"/>
    </xf>
    <xf numFmtId="0" fontId="53" fillId="2" borderId="43" xfId="11" applyFont="1" applyFill="1" applyBorder="1" applyAlignment="1" applyProtection="1">
      <alignment horizontal="center" wrapText="1"/>
      <protection hidden="1"/>
    </xf>
    <xf numFmtId="0" fontId="53" fillId="2" borderId="0" xfId="11" applyFont="1" applyFill="1" applyBorder="1" applyAlignment="1" applyProtection="1">
      <alignment horizontal="center" wrapText="1"/>
      <protection hidden="1"/>
    </xf>
    <xf numFmtId="0" fontId="19" fillId="0" borderId="0" xfId="11" applyFont="1" applyFill="1" applyBorder="1" applyAlignment="1" applyProtection="1">
      <alignment horizontal="center"/>
      <protection hidden="1"/>
    </xf>
    <xf numFmtId="0" fontId="37" fillId="2" borderId="0" xfId="4" applyFont="1" applyFill="1" applyBorder="1" applyProtection="1">
      <protection hidden="1"/>
    </xf>
    <xf numFmtId="171" fontId="32" fillId="2" borderId="0" xfId="4" applyNumberFormat="1" applyFill="1" applyBorder="1" applyProtection="1">
      <protection hidden="1"/>
    </xf>
    <xf numFmtId="0" fontId="63" fillId="0" borderId="58" xfId="4" applyNumberFormat="1" applyFont="1" applyBorder="1" applyAlignment="1" applyProtection="1">
      <alignment horizontal="center"/>
      <protection locked="0" hidden="1"/>
    </xf>
    <xf numFmtId="49" fontId="63" fillId="0" borderId="58" xfId="4" applyNumberFormat="1" applyFont="1" applyBorder="1" applyAlignment="1" applyProtection="1">
      <alignment horizontal="center"/>
      <protection locked="0" hidden="1"/>
    </xf>
    <xf numFmtId="0" fontId="63" fillId="0" borderId="58" xfId="4" applyNumberFormat="1" applyFont="1" applyBorder="1" applyAlignment="1" applyProtection="1">
      <alignment horizontal="right"/>
      <protection locked="0" hidden="1"/>
    </xf>
    <xf numFmtId="0" fontId="63" fillId="0" borderId="58" xfId="4" applyFont="1" applyBorder="1" applyAlignment="1" applyProtection="1">
      <alignment horizontal="right"/>
      <protection locked="0" hidden="1"/>
    </xf>
    <xf numFmtId="0" fontId="63" fillId="0" borderId="58" xfId="4" applyFont="1" applyFill="1" applyBorder="1" applyProtection="1">
      <protection locked="0" hidden="1"/>
    </xf>
    <xf numFmtId="0" fontId="63" fillId="0" borderId="17" xfId="4" applyFont="1" applyBorder="1" applyProtection="1">
      <protection locked="0" hidden="1"/>
    </xf>
    <xf numFmtId="0" fontId="63" fillId="2" borderId="0" xfId="4" applyNumberFormat="1" applyFont="1" applyFill="1" applyBorder="1" applyProtection="1">
      <protection locked="0" hidden="1"/>
    </xf>
    <xf numFmtId="0" fontId="63" fillId="2" borderId="0" xfId="4" applyFont="1" applyFill="1" applyBorder="1" applyAlignment="1" applyProtection="1">
      <alignment horizontal="right"/>
      <protection locked="0" hidden="1"/>
    </xf>
    <xf numFmtId="0" fontId="37" fillId="13" borderId="59" xfId="4" applyFont="1" applyFill="1" applyBorder="1" applyProtection="1">
      <protection hidden="1"/>
    </xf>
    <xf numFmtId="171" fontId="32" fillId="13" borderId="34" xfId="4" applyNumberFormat="1" applyFill="1" applyBorder="1" applyProtection="1">
      <protection hidden="1"/>
    </xf>
    <xf numFmtId="0" fontId="32" fillId="13" borderId="34" xfId="4" applyFill="1" applyBorder="1" applyProtection="1">
      <protection hidden="1"/>
    </xf>
    <xf numFmtId="173" fontId="63" fillId="0" borderId="58" xfId="4" applyNumberFormat="1" applyFont="1" applyBorder="1" applyAlignment="1" applyProtection="1">
      <alignment horizontal="center"/>
      <protection locked="0" hidden="1"/>
    </xf>
    <xf numFmtId="171" fontId="32" fillId="13" borderId="61" xfId="4" applyNumberFormat="1" applyFill="1" applyBorder="1" applyProtection="1">
      <protection locked="0"/>
    </xf>
    <xf numFmtId="0" fontId="32" fillId="13" borderId="60" xfId="4" applyFill="1" applyBorder="1" applyProtection="1">
      <protection hidden="1"/>
    </xf>
    <xf numFmtId="171" fontId="32" fillId="13" borderId="61" xfId="4" applyNumberFormat="1" applyFill="1" applyBorder="1" applyProtection="1">
      <protection hidden="1"/>
    </xf>
    <xf numFmtId="171" fontId="32" fillId="13" borderId="62" xfId="4" applyNumberFormat="1" applyFill="1" applyBorder="1" applyProtection="1">
      <protection locked="0"/>
    </xf>
    <xf numFmtId="0" fontId="32" fillId="13" borderId="62" xfId="4" applyFill="1" applyBorder="1" applyProtection="1">
      <protection hidden="1"/>
    </xf>
    <xf numFmtId="171" fontId="32" fillId="13" borderId="62" xfId="4" applyNumberFormat="1" applyFill="1" applyBorder="1" applyProtection="1">
      <protection hidden="1"/>
    </xf>
    <xf numFmtId="0" fontId="32" fillId="13" borderId="63" xfId="4" applyFill="1" applyBorder="1" applyProtection="1">
      <protection hidden="1"/>
    </xf>
    <xf numFmtId="171" fontId="32" fillId="13" borderId="63" xfId="4" applyNumberFormat="1" applyFill="1" applyBorder="1" applyProtection="1">
      <protection hidden="1"/>
    </xf>
    <xf numFmtId="0" fontId="63" fillId="2" borderId="0" xfId="4" applyFont="1" applyFill="1" applyBorder="1" applyProtection="1">
      <protection locked="0" hidden="1"/>
    </xf>
    <xf numFmtId="0" fontId="32" fillId="2" borderId="0" xfId="4" applyFill="1" applyBorder="1" applyProtection="1">
      <protection hidden="1"/>
    </xf>
    <xf numFmtId="0" fontId="37" fillId="9" borderId="59" xfId="4" applyFont="1" applyFill="1" applyBorder="1" applyProtection="1">
      <protection hidden="1"/>
    </xf>
    <xf numFmtId="171" fontId="32" fillId="9" borderId="34" xfId="4" applyNumberFormat="1" applyFill="1" applyBorder="1" applyProtection="1">
      <protection hidden="1"/>
    </xf>
    <xf numFmtId="0" fontId="32" fillId="9" borderId="34" xfId="4" applyFill="1" applyBorder="1" applyProtection="1">
      <protection hidden="1"/>
    </xf>
    <xf numFmtId="0" fontId="32" fillId="9" borderId="64" xfId="4" applyFill="1" applyBorder="1" applyProtection="1">
      <protection hidden="1"/>
    </xf>
    <xf numFmtId="171" fontId="32" fillId="9" borderId="64" xfId="4" applyNumberFormat="1" applyFill="1" applyBorder="1" applyProtection="1">
      <protection hidden="1"/>
    </xf>
    <xf numFmtId="0" fontId="32" fillId="9" borderId="63" xfId="4" applyFill="1" applyBorder="1" applyProtection="1">
      <protection hidden="1"/>
    </xf>
    <xf numFmtId="171" fontId="32" fillId="9" borderId="63" xfId="4" applyNumberFormat="1" applyFill="1" applyBorder="1" applyProtection="1">
      <protection hidden="1"/>
    </xf>
    <xf numFmtId="171" fontId="32" fillId="2" borderId="0" xfId="4" applyNumberFormat="1" applyFill="1" applyProtection="1">
      <protection hidden="1"/>
    </xf>
    <xf numFmtId="0" fontId="64" fillId="2" borderId="26" xfId="4" applyFont="1" applyFill="1" applyBorder="1" applyProtection="1">
      <protection hidden="1"/>
    </xf>
    <xf numFmtId="0" fontId="32" fillId="2" borderId="28" xfId="4" applyFill="1" applyBorder="1" applyProtection="1">
      <protection hidden="1"/>
    </xf>
    <xf numFmtId="0" fontId="32" fillId="2" borderId="55" xfId="4" applyFill="1" applyBorder="1" applyProtection="1">
      <protection hidden="1"/>
    </xf>
    <xf numFmtId="0" fontId="32" fillId="2" borderId="44" xfId="4" applyFill="1" applyBorder="1" applyProtection="1">
      <protection hidden="1"/>
    </xf>
    <xf numFmtId="0" fontId="32" fillId="2" borderId="25" xfId="4" applyFill="1" applyBorder="1" applyProtection="1">
      <protection hidden="1"/>
    </xf>
    <xf numFmtId="0" fontId="32" fillId="2" borderId="36" xfId="4" applyFill="1" applyBorder="1" applyProtection="1">
      <protection hidden="1"/>
    </xf>
    <xf numFmtId="173" fontId="63" fillId="0" borderId="25" xfId="4" applyNumberFormat="1" applyFont="1" applyBorder="1" applyAlignment="1" applyProtection="1">
      <alignment horizontal="center"/>
      <protection locked="0" hidden="1"/>
    </xf>
    <xf numFmtId="173" fontId="63" fillId="0" borderId="43" xfId="4" applyNumberFormat="1" applyFont="1" applyBorder="1" applyAlignment="1" applyProtection="1">
      <alignment horizontal="center"/>
      <protection locked="0" hidden="1"/>
    </xf>
    <xf numFmtId="0" fontId="63" fillId="0" borderId="50" xfId="4" applyNumberFormat="1" applyFont="1" applyBorder="1" applyAlignment="1" applyProtection="1">
      <alignment horizontal="right"/>
      <protection locked="0" hidden="1"/>
    </xf>
    <xf numFmtId="0" fontId="63" fillId="0" borderId="65" xfId="4" applyFont="1" applyBorder="1" applyProtection="1">
      <protection locked="0" hidden="1"/>
    </xf>
    <xf numFmtId="0" fontId="63" fillId="0" borderId="50" xfId="4" applyFont="1" applyBorder="1" applyProtection="1">
      <protection locked="0" hidden="1"/>
    </xf>
    <xf numFmtId="0" fontId="63" fillId="0" borderId="66" xfId="4" applyFont="1" applyBorder="1" applyProtection="1">
      <protection locked="0" hidden="1"/>
    </xf>
    <xf numFmtId="0" fontId="63" fillId="0" borderId="51" xfId="4" applyFont="1" applyBorder="1" applyProtection="1">
      <protection locked="0" hidden="1"/>
    </xf>
    <xf numFmtId="0" fontId="63" fillId="0" borderId="49" xfId="4" applyFont="1" applyBorder="1" applyProtection="1">
      <protection locked="0" hidden="1"/>
    </xf>
    <xf numFmtId="0" fontId="32" fillId="0" borderId="0" xfId="4" applyBorder="1" applyProtection="1">
      <protection hidden="1"/>
    </xf>
    <xf numFmtId="170" fontId="60" fillId="2" borderId="0" xfId="4" applyNumberFormat="1" applyFont="1" applyFill="1" applyBorder="1" applyAlignment="1" applyProtection="1">
      <alignment horizontal="center"/>
      <protection hidden="1"/>
    </xf>
    <xf numFmtId="174" fontId="32" fillId="13" borderId="7" xfId="4" applyNumberFormat="1" applyFill="1" applyBorder="1" applyProtection="1">
      <protection hidden="1"/>
    </xf>
    <xf numFmtId="174" fontId="32" fillId="9" borderId="7" xfId="4" applyNumberFormat="1" applyFill="1" applyBorder="1" applyProtection="1">
      <protection hidden="1"/>
    </xf>
    <xf numFmtId="174" fontId="32" fillId="2" borderId="0" xfId="4" applyNumberFormat="1" applyFill="1" applyBorder="1" applyProtection="1">
      <protection hidden="1"/>
    </xf>
    <xf numFmtId="174" fontId="32" fillId="13" borderId="63" xfId="4" applyNumberFormat="1" applyFill="1" applyBorder="1" applyProtection="1">
      <protection locked="0"/>
    </xf>
    <xf numFmtId="174" fontId="32" fillId="9" borderId="34" xfId="4" applyNumberFormat="1" applyFill="1" applyBorder="1" applyProtection="1">
      <protection hidden="1"/>
    </xf>
    <xf numFmtId="174" fontId="32" fillId="9" borderId="64" xfId="4" applyNumberFormat="1" applyFill="1" applyBorder="1" applyProtection="1">
      <protection locked="0"/>
    </xf>
    <xf numFmtId="174" fontId="32" fillId="9" borderId="63" xfId="4" applyNumberFormat="1" applyFill="1" applyBorder="1" applyProtection="1">
      <protection locked="0"/>
    </xf>
    <xf numFmtId="174" fontId="32" fillId="2" borderId="0" xfId="4" applyNumberFormat="1" applyFill="1" applyProtection="1">
      <protection hidden="1"/>
    </xf>
    <xf numFmtId="170" fontId="65" fillId="0" borderId="6" xfId="4" applyNumberFormat="1" applyFont="1" applyFill="1" applyBorder="1" applyAlignment="1" applyProtection="1">
      <protection hidden="1"/>
    </xf>
    <xf numFmtId="0" fontId="37" fillId="15" borderId="6" xfId="4" applyFont="1" applyFill="1" applyBorder="1" applyAlignment="1" applyProtection="1">
      <alignment horizontal="center"/>
      <protection hidden="1"/>
    </xf>
    <xf numFmtId="168" fontId="0" fillId="0" borderId="0" xfId="12" applyNumberFormat="1" applyFont="1" applyProtection="1">
      <protection hidden="1"/>
    </xf>
    <xf numFmtId="168" fontId="0" fillId="15" borderId="0" xfId="12" applyNumberFormat="1" applyFont="1" applyFill="1" applyProtection="1">
      <protection hidden="1"/>
    </xf>
    <xf numFmtId="14" fontId="32" fillId="0" borderId="0" xfId="4" applyNumberFormat="1" applyProtection="1">
      <protection hidden="1"/>
    </xf>
    <xf numFmtId="0" fontId="4" fillId="0" borderId="0" xfId="13" applyProtection="1">
      <protection hidden="1"/>
    </xf>
    <xf numFmtId="0" fontId="4" fillId="0" borderId="0" xfId="13" applyBorder="1" applyProtection="1">
      <protection hidden="1"/>
    </xf>
    <xf numFmtId="0" fontId="4" fillId="0" borderId="55" xfId="13" applyBorder="1" applyProtection="1">
      <protection hidden="1"/>
    </xf>
    <xf numFmtId="14" fontId="4" fillId="16" borderId="67" xfId="13" applyNumberFormat="1" applyFill="1" applyBorder="1" applyProtection="1">
      <protection hidden="1"/>
    </xf>
    <xf numFmtId="0" fontId="4" fillId="0" borderId="27" xfId="13" applyNumberFormat="1" applyBorder="1" applyProtection="1">
      <protection hidden="1"/>
    </xf>
    <xf numFmtId="0" fontId="4" fillId="0" borderId="28" xfId="13" applyBorder="1" applyProtection="1">
      <protection hidden="1"/>
    </xf>
    <xf numFmtId="0" fontId="4" fillId="0" borderId="24" xfId="13" applyBorder="1" applyProtection="1">
      <protection hidden="1"/>
    </xf>
    <xf numFmtId="0" fontId="4" fillId="16" borderId="67" xfId="13" applyFill="1" applyBorder="1" applyProtection="1">
      <protection hidden="1"/>
    </xf>
    <xf numFmtId="0" fontId="4" fillId="0" borderId="44" xfId="13" applyBorder="1" applyProtection="1">
      <protection hidden="1"/>
    </xf>
    <xf numFmtId="0" fontId="24" fillId="17" borderId="7" xfId="14" applyFont="1" applyFill="1" applyBorder="1" applyAlignment="1" applyProtection="1">
      <alignment horizontal="right" wrapText="1"/>
      <protection hidden="1"/>
    </xf>
    <xf numFmtId="0" fontId="4" fillId="0" borderId="25" xfId="13" applyBorder="1" applyProtection="1">
      <protection hidden="1"/>
    </xf>
    <xf numFmtId="0" fontId="4" fillId="16" borderId="68" xfId="13" applyFill="1" applyBorder="1" applyProtection="1">
      <protection hidden="1"/>
    </xf>
    <xf numFmtId="0" fontId="4" fillId="0" borderId="6" xfId="13" applyBorder="1" applyProtection="1">
      <protection hidden="1"/>
    </xf>
    <xf numFmtId="0" fontId="4" fillId="0" borderId="36" xfId="13" applyBorder="1" applyProtection="1">
      <protection hidden="1"/>
    </xf>
    <xf numFmtId="0" fontId="4" fillId="0" borderId="40" xfId="13" applyBorder="1" applyProtection="1">
      <protection hidden="1"/>
    </xf>
    <xf numFmtId="0" fontId="4" fillId="0" borderId="41" xfId="13" applyBorder="1" applyProtection="1">
      <protection hidden="1"/>
    </xf>
    <xf numFmtId="0" fontId="4" fillId="16" borderId="68" xfId="13" applyFill="1" applyBorder="1" applyAlignment="1" applyProtection="1">
      <alignment horizontal="right"/>
      <protection hidden="1"/>
    </xf>
    <xf numFmtId="0" fontId="4" fillId="16" borderId="68" xfId="13" applyFill="1" applyBorder="1" applyAlignment="1" applyProtection="1">
      <alignment vertical="distributed" shrinkToFit="1"/>
      <protection hidden="1"/>
    </xf>
    <xf numFmtId="0" fontId="32" fillId="0" borderId="0" xfId="4" applyProtection="1"/>
    <xf numFmtId="0" fontId="69" fillId="0" borderId="0" xfId="15" applyFont="1" applyProtection="1"/>
    <xf numFmtId="0" fontId="59" fillId="19" borderId="31" xfId="15" applyFont="1" applyFill="1" applyBorder="1" applyAlignment="1" applyProtection="1">
      <alignment horizontal="center" vertical="center"/>
    </xf>
    <xf numFmtId="0" fontId="59" fillId="20" borderId="32" xfId="15" applyFont="1" applyFill="1" applyBorder="1" applyAlignment="1" applyProtection="1">
      <alignment horizontal="center" vertical="center"/>
    </xf>
    <xf numFmtId="0" fontId="49" fillId="10" borderId="59" xfId="15" applyFont="1" applyFill="1" applyBorder="1" applyAlignment="1" applyProtection="1">
      <alignment horizontal="center" vertical="center"/>
    </xf>
    <xf numFmtId="3" fontId="72" fillId="0" borderId="37" xfId="9" applyNumberFormat="1" applyFont="1" applyBorder="1" applyAlignment="1" applyProtection="1">
      <alignment horizontal="center"/>
    </xf>
    <xf numFmtId="3" fontId="73" fillId="0" borderId="12" xfId="9" applyNumberFormat="1" applyFont="1" applyBorder="1" applyAlignment="1" applyProtection="1">
      <alignment horizontal="center"/>
    </xf>
    <xf numFmtId="3" fontId="74" fillId="0" borderId="69" xfId="9" applyNumberFormat="1" applyFont="1" applyBorder="1" applyAlignment="1" applyProtection="1">
      <alignment horizontal="center" vertical="center"/>
    </xf>
    <xf numFmtId="0" fontId="3" fillId="0" borderId="0" xfId="15"/>
    <xf numFmtId="0" fontId="48" fillId="7" borderId="0" xfId="15" applyFont="1" applyFill="1" applyBorder="1" applyAlignment="1" applyProtection="1">
      <alignment horizontal="center"/>
    </xf>
    <xf numFmtId="0" fontId="31" fillId="21" borderId="70" xfId="15" applyFont="1" applyFill="1" applyBorder="1" applyAlignment="1">
      <alignment horizontal="right" vertical="center" wrapText="1"/>
    </xf>
    <xf numFmtId="0" fontId="31" fillId="21" borderId="65" xfId="15" applyFont="1" applyFill="1" applyBorder="1" applyAlignment="1">
      <alignment horizontal="right" vertical="center" wrapText="1"/>
    </xf>
    <xf numFmtId="0" fontId="31" fillId="21" borderId="66" xfId="15" applyFont="1" applyFill="1" applyBorder="1" applyAlignment="1">
      <alignment horizontal="right" vertical="center" wrapText="1"/>
    </xf>
    <xf numFmtId="0" fontId="54" fillId="0" borderId="3" xfId="15" applyFont="1" applyFill="1" applyBorder="1" applyProtection="1"/>
    <xf numFmtId="0" fontId="54" fillId="0" borderId="41" xfId="15" applyFont="1" applyFill="1" applyBorder="1" applyProtection="1"/>
    <xf numFmtId="0" fontId="3" fillId="0" borderId="0" xfId="15" applyProtection="1"/>
    <xf numFmtId="0" fontId="54" fillId="0" borderId="7" xfId="15" applyFont="1" applyFill="1" applyBorder="1" applyAlignment="1" applyProtection="1">
      <alignment horizontal="center"/>
    </xf>
    <xf numFmtId="0" fontId="54" fillId="11" borderId="7" xfId="15" applyFont="1" applyFill="1" applyBorder="1" applyAlignment="1" applyProtection="1">
      <alignment horizontal="center"/>
    </xf>
    <xf numFmtId="0" fontId="54" fillId="11" borderId="7" xfId="15" applyFont="1" applyFill="1" applyBorder="1" applyAlignment="1" applyProtection="1">
      <alignment horizontal="center" vertical="center"/>
    </xf>
    <xf numFmtId="0" fontId="78" fillId="22" borderId="15" xfId="15" applyFont="1" applyFill="1" applyBorder="1" applyAlignment="1" applyProtection="1">
      <alignment horizontal="right"/>
      <protection locked="0"/>
    </xf>
    <xf numFmtId="166" fontId="79" fillId="22" borderId="19" xfId="9" applyNumberFormat="1" applyFont="1" applyFill="1" applyBorder="1" applyAlignment="1" applyProtection="1">
      <alignment horizontal="right"/>
      <protection locked="0"/>
    </xf>
    <xf numFmtId="167" fontId="80" fillId="22" borderId="19" xfId="9" applyNumberFormat="1" applyFont="1" applyFill="1" applyBorder="1" applyAlignment="1" applyProtection="1">
      <alignment horizontal="right"/>
      <protection locked="0"/>
    </xf>
    <xf numFmtId="0" fontId="79" fillId="22" borderId="19" xfId="15" applyFont="1" applyFill="1" applyBorder="1" applyAlignment="1" applyProtection="1">
      <alignment horizontal="right" vertical="center"/>
      <protection locked="0"/>
    </xf>
    <xf numFmtId="166" fontId="79" fillId="22" borderId="19" xfId="9" applyNumberFormat="1" applyFont="1" applyFill="1" applyBorder="1" applyAlignment="1" applyProtection="1">
      <alignment horizontal="right"/>
      <protection hidden="1"/>
    </xf>
    <xf numFmtId="0" fontId="79" fillId="22" borderId="42" xfId="15" applyFont="1" applyFill="1" applyBorder="1" applyAlignment="1" applyProtection="1">
      <alignment horizontal="right"/>
      <protection locked="0"/>
    </xf>
    <xf numFmtId="166" fontId="3" fillId="0" borderId="7" xfId="9" applyNumberFormat="1" applyFont="1" applyFill="1" applyBorder="1" applyAlignment="1" applyProtection="1">
      <alignment horizontal="right"/>
    </xf>
    <xf numFmtId="0" fontId="54" fillId="0" borderId="7" xfId="15" applyFont="1" applyBorder="1" applyAlignment="1" applyProtection="1">
      <alignment horizontal="right"/>
    </xf>
    <xf numFmtId="0" fontId="3" fillId="0" borderId="7" xfId="15" applyBorder="1" applyAlignment="1" applyProtection="1">
      <alignment horizontal="center" vertical="center"/>
    </xf>
    <xf numFmtId="166" fontId="3" fillId="0" borderId="7" xfId="9" applyNumberFormat="1" applyFont="1" applyBorder="1" applyAlignment="1" applyProtection="1">
      <alignment horizontal="right"/>
    </xf>
    <xf numFmtId="166" fontId="3" fillId="12" borderId="7" xfId="9" applyNumberFormat="1" applyFont="1" applyFill="1" applyBorder="1" applyAlignment="1" applyProtection="1">
      <alignment horizontal="right"/>
    </xf>
    <xf numFmtId="169" fontId="3" fillId="0" borderId="7" xfId="15" applyNumberFormat="1" applyBorder="1" applyAlignment="1" applyProtection="1">
      <alignment horizontal="right"/>
    </xf>
    <xf numFmtId="0" fontId="78" fillId="22" borderId="13" xfId="15" applyFont="1" applyFill="1" applyBorder="1" applyAlignment="1" applyProtection="1">
      <alignment horizontal="right"/>
      <protection locked="0"/>
    </xf>
    <xf numFmtId="166" fontId="79" fillId="22" borderId="7" xfId="9" applyNumberFormat="1" applyFont="1" applyFill="1" applyBorder="1" applyAlignment="1" applyProtection="1">
      <alignment horizontal="right"/>
      <protection locked="0"/>
    </xf>
    <xf numFmtId="167" fontId="79" fillId="22" borderId="7" xfId="9" applyNumberFormat="1" applyFont="1" applyFill="1" applyBorder="1" applyAlignment="1" applyProtection="1">
      <alignment horizontal="right"/>
      <protection locked="0"/>
    </xf>
    <xf numFmtId="0" fontId="79" fillId="22" borderId="7" xfId="15" applyFont="1" applyFill="1" applyBorder="1" applyAlignment="1" applyProtection="1">
      <alignment horizontal="right" vertical="center"/>
      <protection locked="0"/>
    </xf>
    <xf numFmtId="166" fontId="79" fillId="22" borderId="7" xfId="9" applyNumberFormat="1" applyFont="1" applyFill="1" applyBorder="1" applyAlignment="1" applyProtection="1">
      <alignment horizontal="right"/>
      <protection hidden="1"/>
    </xf>
    <xf numFmtId="0" fontId="79" fillId="22" borderId="35" xfId="15" applyFont="1" applyFill="1" applyBorder="1" applyAlignment="1" applyProtection="1">
      <alignment horizontal="right"/>
      <protection locked="0"/>
    </xf>
    <xf numFmtId="0" fontId="3" fillId="0" borderId="0" xfId="15" applyFill="1"/>
    <xf numFmtId="0" fontId="3" fillId="2" borderId="0" xfId="15" applyFill="1"/>
    <xf numFmtId="0" fontId="57" fillId="2" borderId="0" xfId="15" applyFont="1" applyFill="1" applyAlignment="1">
      <alignment readingOrder="2"/>
    </xf>
    <xf numFmtId="0" fontId="58" fillId="2" borderId="0" xfId="15" applyFont="1" applyFill="1" applyAlignment="1">
      <alignment readingOrder="2"/>
    </xf>
    <xf numFmtId="0" fontId="76" fillId="18" borderId="17" xfId="15" applyFont="1" applyFill="1" applyBorder="1" applyAlignment="1">
      <alignment horizontal="right"/>
    </xf>
    <xf numFmtId="166" fontId="76" fillId="23" borderId="7" xfId="9" applyNumberFormat="1" applyFont="1" applyFill="1" applyBorder="1" applyAlignment="1" applyProtection="1">
      <alignment horizontal="right"/>
      <protection hidden="1"/>
    </xf>
    <xf numFmtId="0" fontId="81" fillId="0" borderId="0" xfId="16" applyFont="1"/>
    <xf numFmtId="0" fontId="3" fillId="0" borderId="0" xfId="16"/>
    <xf numFmtId="166" fontId="3" fillId="0" borderId="0" xfId="9" applyNumberFormat="1" applyFont="1" applyBorder="1" applyAlignment="1" applyProtection="1">
      <alignment horizontal="right"/>
      <protection hidden="1"/>
    </xf>
    <xf numFmtId="0" fontId="54" fillId="0" borderId="0" xfId="15" applyFont="1" applyBorder="1" applyAlignment="1" applyProtection="1">
      <alignment horizontal="right"/>
      <protection hidden="1"/>
    </xf>
    <xf numFmtId="0" fontId="3" fillId="0" borderId="0" xfId="15" applyBorder="1" applyAlignment="1" applyProtection="1">
      <alignment horizontal="center" vertical="center"/>
      <protection hidden="1"/>
    </xf>
    <xf numFmtId="166" fontId="3" fillId="0" borderId="0" xfId="9" applyNumberFormat="1" applyFont="1" applyFill="1" applyBorder="1" applyAlignment="1" applyProtection="1">
      <alignment horizontal="right"/>
      <protection hidden="1"/>
    </xf>
    <xf numFmtId="169" fontId="3" fillId="0" borderId="0" xfId="15" applyNumberFormat="1" applyBorder="1" applyAlignment="1" applyProtection="1">
      <alignment horizontal="right"/>
      <protection hidden="1"/>
    </xf>
    <xf numFmtId="0" fontId="31" fillId="20" borderId="31" xfId="15" applyFont="1" applyFill="1" applyBorder="1" applyAlignment="1">
      <alignment horizontal="right" vertical="center" readingOrder="2"/>
    </xf>
    <xf numFmtId="0" fontId="31" fillId="20" borderId="32" xfId="15" applyFont="1" applyFill="1" applyBorder="1" applyAlignment="1">
      <alignment horizontal="right" vertical="center" readingOrder="2"/>
    </xf>
    <xf numFmtId="0" fontId="82" fillId="20" borderId="30" xfId="15" applyFont="1" applyFill="1" applyBorder="1" applyAlignment="1">
      <alignment horizontal="right" vertical="center" readingOrder="2"/>
    </xf>
    <xf numFmtId="168" fontId="32" fillId="24" borderId="37" xfId="4" applyNumberFormat="1" applyFill="1" applyBorder="1" applyAlignment="1">
      <alignment horizontal="center"/>
    </xf>
    <xf numFmtId="168" fontId="32" fillId="24" borderId="12" xfId="4" applyNumberFormat="1" applyFill="1" applyBorder="1" applyAlignment="1">
      <alignment horizontal="center"/>
    </xf>
    <xf numFmtId="0" fontId="56" fillId="0" borderId="0" xfId="15" applyFont="1"/>
    <xf numFmtId="0" fontId="32" fillId="0" borderId="0" xfId="4" applyFill="1" applyBorder="1"/>
    <xf numFmtId="0" fontId="17" fillId="25" borderId="46" xfId="15" applyFont="1" applyFill="1" applyBorder="1" applyAlignment="1">
      <alignment horizontal="center" vertical="center" wrapText="1"/>
    </xf>
    <xf numFmtId="0" fontId="17" fillId="25" borderId="32" xfId="15" applyFont="1" applyFill="1" applyBorder="1" applyAlignment="1">
      <alignment horizontal="center" vertical="center" wrapText="1"/>
    </xf>
    <xf numFmtId="0" fontId="17" fillId="25" borderId="29" xfId="15" applyFont="1" applyFill="1" applyBorder="1" applyAlignment="1">
      <alignment horizontal="center" vertical="center" wrapText="1"/>
    </xf>
    <xf numFmtId="0" fontId="17" fillId="25" borderId="32" xfId="4" applyFont="1" applyFill="1" applyBorder="1" applyAlignment="1">
      <alignment horizontal="center" vertical="center" wrapText="1"/>
    </xf>
    <xf numFmtId="0" fontId="17" fillId="25" borderId="46" xfId="4" applyFont="1" applyFill="1" applyBorder="1" applyAlignment="1">
      <alignment horizontal="center" vertical="center" wrapText="1"/>
    </xf>
    <xf numFmtId="0" fontId="80" fillId="26" borderId="35" xfId="15" applyFont="1" applyFill="1" applyBorder="1" applyAlignment="1" applyProtection="1">
      <alignment horizontal="right" vertical="center" wrapText="1"/>
      <protection locked="0"/>
    </xf>
    <xf numFmtId="175" fontId="80" fillId="26" borderId="7" xfId="15" applyNumberFormat="1" applyFont="1" applyFill="1" applyBorder="1" applyAlignment="1" applyProtection="1">
      <alignment horizontal="right" vertical="center" wrapText="1"/>
      <protection locked="0"/>
    </xf>
    <xf numFmtId="175" fontId="80" fillId="26" borderId="13" xfId="15" applyNumberFormat="1" applyFont="1" applyFill="1" applyBorder="1" applyAlignment="1" applyProtection="1">
      <alignment horizontal="right" vertical="center" wrapText="1"/>
      <protection locked="0"/>
    </xf>
    <xf numFmtId="0" fontId="80" fillId="26" borderId="7" xfId="4" applyFont="1" applyFill="1" applyBorder="1" applyAlignment="1" applyProtection="1">
      <alignment horizontal="right" vertical="center"/>
      <protection locked="0"/>
    </xf>
    <xf numFmtId="0" fontId="80" fillId="26" borderId="35" xfId="4" applyFont="1" applyFill="1" applyBorder="1" applyAlignment="1" applyProtection="1">
      <alignment horizontal="right" vertical="center"/>
      <protection locked="0"/>
    </xf>
    <xf numFmtId="0" fontId="80" fillId="26" borderId="72" xfId="15" applyFont="1" applyFill="1" applyBorder="1" applyAlignment="1" applyProtection="1">
      <alignment horizontal="right" vertical="center" wrapText="1"/>
      <protection locked="0"/>
    </xf>
    <xf numFmtId="175" fontId="80" fillId="26" borderId="12" xfId="15" applyNumberFormat="1" applyFont="1" applyFill="1" applyBorder="1" applyAlignment="1" applyProtection="1">
      <alignment horizontal="right" vertical="center" wrapText="1"/>
      <protection locked="0"/>
    </xf>
    <xf numFmtId="175" fontId="80" fillId="26" borderId="39" xfId="15" applyNumberFormat="1" applyFont="1" applyFill="1" applyBorder="1" applyAlignment="1" applyProtection="1">
      <alignment horizontal="right" vertical="center" wrapText="1"/>
      <protection locked="0"/>
    </xf>
    <xf numFmtId="0" fontId="80" fillId="26" borderId="12" xfId="4" applyFont="1" applyFill="1" applyBorder="1" applyAlignment="1" applyProtection="1">
      <alignment horizontal="right" vertical="center"/>
      <protection locked="0"/>
    </xf>
    <xf numFmtId="0" fontId="80" fillId="26" borderId="72" xfId="4" applyFont="1" applyFill="1" applyBorder="1" applyAlignment="1" applyProtection="1">
      <alignment horizontal="right" vertical="center"/>
      <protection locked="0"/>
    </xf>
    <xf numFmtId="0" fontId="59" fillId="18" borderId="0" xfId="4" applyFont="1" applyFill="1" applyAlignment="1">
      <alignment horizontal="right"/>
    </xf>
    <xf numFmtId="175" fontId="59" fillId="23" borderId="40" xfId="4" applyNumberFormat="1" applyFont="1" applyFill="1" applyBorder="1" applyAlignment="1">
      <alignment horizontal="right" vertical="center"/>
    </xf>
    <xf numFmtId="175" fontId="59" fillId="23" borderId="8" xfId="4" applyNumberFormat="1" applyFont="1" applyFill="1" applyBorder="1" applyAlignment="1">
      <alignment horizontal="right" vertical="center"/>
    </xf>
    <xf numFmtId="0" fontId="32" fillId="10" borderId="0" xfId="4" applyFill="1" applyAlignment="1">
      <alignment horizontal="right"/>
    </xf>
    <xf numFmtId="0" fontId="32" fillId="0" borderId="0" xfId="4" applyFill="1"/>
    <xf numFmtId="0" fontId="32" fillId="0" borderId="0" xfId="4" applyFill="1" applyAlignment="1">
      <alignment vertical="center"/>
    </xf>
    <xf numFmtId="0" fontId="35" fillId="25" borderId="46" xfId="4" applyFont="1" applyFill="1" applyBorder="1" applyAlignment="1">
      <alignment vertical="center"/>
    </xf>
    <xf numFmtId="0" fontId="35" fillId="25" borderId="32" xfId="4" applyFont="1" applyFill="1" applyBorder="1" applyAlignment="1">
      <alignment vertical="center" wrapText="1"/>
    </xf>
    <xf numFmtId="0" fontId="35" fillId="25" borderId="77" xfId="4" applyFont="1" applyFill="1" applyBorder="1" applyAlignment="1">
      <alignment vertical="center"/>
    </xf>
    <xf numFmtId="0" fontId="32" fillId="0" borderId="0" xfId="4" applyFill="1" applyBorder="1" applyAlignment="1">
      <alignment vertical="center"/>
    </xf>
    <xf numFmtId="0" fontId="84" fillId="2" borderId="18" xfId="4" applyFont="1" applyFill="1" applyBorder="1" applyAlignment="1">
      <alignment horizontal="right" vertical="center" wrapText="1"/>
    </xf>
    <xf numFmtId="0" fontId="84" fillId="2" borderId="14" xfId="4" applyFont="1" applyFill="1" applyBorder="1" applyAlignment="1">
      <alignment horizontal="right" vertical="center" wrapText="1"/>
    </xf>
    <xf numFmtId="0" fontId="85" fillId="0" borderId="0" xfId="4" applyFont="1" applyFill="1" applyBorder="1" applyAlignment="1">
      <alignment vertical="center" wrapText="1"/>
    </xf>
    <xf numFmtId="0" fontId="86" fillId="2" borderId="16" xfId="6" applyFont="1" applyFill="1" applyBorder="1" applyAlignment="1">
      <alignment horizontal="right" vertical="center" wrapText="1"/>
    </xf>
    <xf numFmtId="0" fontId="84" fillId="2" borderId="19" xfId="4" applyFont="1" applyFill="1" applyBorder="1" applyAlignment="1">
      <alignment horizontal="right" vertical="center" wrapText="1"/>
    </xf>
    <xf numFmtId="0" fontId="86" fillId="2" borderId="70" xfId="6" applyFont="1" applyFill="1" applyBorder="1" applyAlignment="1">
      <alignment horizontal="right" vertical="center" wrapText="1"/>
    </xf>
    <xf numFmtId="0" fontId="84" fillId="2" borderId="52" xfId="4" applyFont="1" applyFill="1" applyBorder="1" applyAlignment="1">
      <alignment horizontal="right" vertical="center" wrapText="1"/>
    </xf>
    <xf numFmtId="0" fontId="84" fillId="2" borderId="72" xfId="4" applyFont="1" applyFill="1" applyBorder="1" applyAlignment="1">
      <alignment horizontal="right" vertical="center" wrapText="1"/>
    </xf>
    <xf numFmtId="0" fontId="84" fillId="2" borderId="83" xfId="4" applyFont="1" applyFill="1" applyBorder="1" applyAlignment="1">
      <alignment horizontal="right" vertical="center" wrapText="1"/>
    </xf>
    <xf numFmtId="0" fontId="84" fillId="2" borderId="53" xfId="4" applyFont="1" applyFill="1" applyBorder="1" applyAlignment="1">
      <alignment horizontal="right" vertical="center" wrapText="1"/>
    </xf>
    <xf numFmtId="0" fontId="84" fillId="2" borderId="46" xfId="4" applyFont="1" applyFill="1" applyBorder="1" applyAlignment="1">
      <alignment horizontal="right" vertical="center" wrapText="1"/>
    </xf>
    <xf numFmtId="0" fontId="84" fillId="2" borderId="77" xfId="4" applyFont="1" applyFill="1" applyBorder="1" applyAlignment="1">
      <alignment horizontal="right" vertical="center" wrapText="1"/>
    </xf>
    <xf numFmtId="0" fontId="86" fillId="2" borderId="65" xfId="6" applyFont="1" applyFill="1" applyBorder="1" applyAlignment="1">
      <alignment horizontal="right" vertical="center" wrapText="1"/>
    </xf>
    <xf numFmtId="0" fontId="84" fillId="2" borderId="42" xfId="4" applyFont="1" applyFill="1" applyBorder="1" applyAlignment="1">
      <alignment horizontal="right" vertical="center" wrapText="1"/>
    </xf>
    <xf numFmtId="0" fontId="84" fillId="2" borderId="81" xfId="4" applyFont="1" applyFill="1" applyBorder="1" applyAlignment="1">
      <alignment horizontal="right" vertical="center" wrapText="1"/>
    </xf>
    <xf numFmtId="0" fontId="84" fillId="2" borderId="12" xfId="4" applyFont="1" applyFill="1" applyBorder="1" applyAlignment="1">
      <alignment horizontal="right" vertical="center" wrapText="1"/>
    </xf>
    <xf numFmtId="0" fontId="85" fillId="0" borderId="0" xfId="4" applyFont="1" applyBorder="1" applyAlignment="1">
      <alignment horizontal="center" vertical="center"/>
    </xf>
    <xf numFmtId="0" fontId="84" fillId="2" borderId="65" xfId="4" applyFont="1" applyFill="1" applyBorder="1" applyAlignment="1">
      <alignment horizontal="right" vertical="center" wrapText="1"/>
    </xf>
    <xf numFmtId="0" fontId="84" fillId="2" borderId="90" xfId="4" applyFont="1" applyFill="1" applyBorder="1" applyAlignment="1">
      <alignment horizontal="right" vertical="center" wrapText="1"/>
    </xf>
    <xf numFmtId="0" fontId="84" fillId="2" borderId="91" xfId="4" applyFont="1" applyFill="1" applyBorder="1" applyAlignment="1">
      <alignment horizontal="right" vertical="center" wrapText="1"/>
    </xf>
    <xf numFmtId="0" fontId="84" fillId="2" borderId="92" xfId="4" applyFont="1" applyFill="1" applyBorder="1" applyAlignment="1">
      <alignment horizontal="right" vertical="center" wrapText="1"/>
    </xf>
    <xf numFmtId="0" fontId="30" fillId="19" borderId="9" xfId="3" applyFont="1" applyFill="1" applyBorder="1" applyAlignment="1" applyProtection="1">
      <alignment horizontal="right"/>
      <protection hidden="1"/>
    </xf>
    <xf numFmtId="0" fontId="3" fillId="2" borderId="0" xfId="15" applyFill="1" applyProtection="1"/>
    <xf numFmtId="0" fontId="50" fillId="0" borderId="93" xfId="0" applyFont="1" applyBorder="1"/>
    <xf numFmtId="0" fontId="19" fillId="14" borderId="54" xfId="11" applyFont="1" applyFill="1" applyBorder="1" applyAlignment="1" applyProtection="1">
      <alignment horizontal="center"/>
      <protection hidden="1"/>
    </xf>
    <xf numFmtId="0" fontId="3" fillId="0" borderId="0" xfId="3" applyFont="1" applyAlignment="1">
      <alignment wrapText="1"/>
    </xf>
    <xf numFmtId="0" fontId="54" fillId="0" borderId="0" xfId="3" applyFont="1" applyAlignment="1">
      <alignment wrapText="1"/>
    </xf>
    <xf numFmtId="170" fontId="60" fillId="2" borderId="0" xfId="4" applyNumberFormat="1" applyFont="1" applyFill="1" applyBorder="1" applyAlignment="1" applyProtection="1">
      <protection locked="0"/>
    </xf>
    <xf numFmtId="171" fontId="32" fillId="2" borderId="44" xfId="4" applyNumberFormat="1" applyFill="1" applyBorder="1" applyProtection="1">
      <protection hidden="1"/>
    </xf>
    <xf numFmtId="0" fontId="32" fillId="9" borderId="96" xfId="4" applyFill="1" applyBorder="1" applyProtection="1">
      <protection hidden="1"/>
    </xf>
    <xf numFmtId="171" fontId="32" fillId="9" borderId="95" xfId="4" applyNumberFormat="1" applyFill="1" applyBorder="1" applyProtection="1">
      <protection locked="0"/>
    </xf>
    <xf numFmtId="171" fontId="32" fillId="9" borderId="96" xfId="4" applyNumberFormat="1" applyFill="1" applyBorder="1" applyProtection="1">
      <protection hidden="1"/>
    </xf>
    <xf numFmtId="0" fontId="32" fillId="9" borderId="95" xfId="4" applyFill="1" applyBorder="1" applyProtection="1">
      <protection hidden="1"/>
    </xf>
    <xf numFmtId="171" fontId="32" fillId="9" borderId="95" xfId="4" applyNumberFormat="1" applyFill="1" applyBorder="1" applyProtection="1">
      <protection hidden="1"/>
    </xf>
    <xf numFmtId="171" fontId="32" fillId="9" borderId="97" xfId="4" applyNumberFormat="1" applyFill="1" applyBorder="1" applyProtection="1">
      <protection locked="0"/>
    </xf>
    <xf numFmtId="0" fontId="32" fillId="9" borderId="97" xfId="4" applyFill="1" applyBorder="1" applyProtection="1">
      <protection hidden="1"/>
    </xf>
    <xf numFmtId="171" fontId="32" fillId="9" borderId="97" xfId="4" applyNumberFormat="1" applyFill="1" applyBorder="1" applyProtection="1">
      <protection hidden="1"/>
    </xf>
    <xf numFmtId="171" fontId="32" fillId="9" borderId="59" xfId="4" applyNumberFormat="1" applyFill="1" applyBorder="1" applyProtection="1">
      <protection hidden="1"/>
    </xf>
    <xf numFmtId="0" fontId="32" fillId="9" borderId="59" xfId="4" applyFill="1" applyBorder="1" applyProtection="1">
      <protection hidden="1"/>
    </xf>
    <xf numFmtId="171" fontId="32" fillId="13" borderId="98" xfId="4" applyNumberFormat="1" applyFill="1" applyBorder="1" applyProtection="1">
      <protection locked="0"/>
    </xf>
    <xf numFmtId="0" fontId="32" fillId="13" borderId="98" xfId="4" applyFill="1" applyBorder="1" applyProtection="1">
      <protection hidden="1"/>
    </xf>
    <xf numFmtId="171" fontId="32" fillId="13" borderId="98" xfId="4" applyNumberFormat="1" applyFill="1" applyBorder="1" applyProtection="1">
      <protection hidden="1"/>
    </xf>
    <xf numFmtId="170" fontId="60" fillId="2" borderId="0" xfId="4" applyNumberFormat="1" applyFont="1" applyFill="1" applyBorder="1" applyAlignment="1" applyProtection="1">
      <protection hidden="1"/>
    </xf>
    <xf numFmtId="174" fontId="32" fillId="13" borderId="99" xfId="4" applyNumberFormat="1" applyFill="1" applyBorder="1" applyProtection="1">
      <protection locked="0"/>
    </xf>
    <xf numFmtId="0" fontId="32" fillId="13" borderId="99" xfId="4" applyFill="1" applyBorder="1" applyProtection="1">
      <protection hidden="1"/>
    </xf>
    <xf numFmtId="171" fontId="32" fillId="13" borderId="99" xfId="4" applyNumberFormat="1" applyFill="1" applyBorder="1" applyProtection="1">
      <protection hidden="1"/>
    </xf>
    <xf numFmtId="0" fontId="61" fillId="2" borderId="100" xfId="11" applyFont="1" applyFill="1" applyBorder="1" applyAlignment="1" applyProtection="1">
      <alignment horizontal="right"/>
      <protection locked="0"/>
    </xf>
    <xf numFmtId="174" fontId="32" fillId="2" borderId="94" xfId="4" applyNumberFormat="1" applyFill="1" applyBorder="1" applyProtection="1">
      <protection locked="0"/>
    </xf>
    <xf numFmtId="0" fontId="32" fillId="2" borderId="94" xfId="4" applyFill="1" applyBorder="1" applyProtection="1">
      <protection hidden="1"/>
    </xf>
    <xf numFmtId="171" fontId="32" fillId="2" borderId="94" xfId="4" applyNumberFormat="1" applyFill="1" applyBorder="1" applyProtection="1">
      <protection hidden="1"/>
    </xf>
    <xf numFmtId="174" fontId="32" fillId="9" borderId="99" xfId="4" applyNumberFormat="1" applyFill="1" applyBorder="1" applyProtection="1">
      <protection locked="0"/>
    </xf>
    <xf numFmtId="0" fontId="32" fillId="9" borderId="99" xfId="4" applyFill="1" applyBorder="1" applyProtection="1">
      <protection hidden="1"/>
    </xf>
    <xf numFmtId="171" fontId="32" fillId="9" borderId="99" xfId="4" applyNumberFormat="1" applyFill="1" applyBorder="1" applyProtection="1">
      <protection hidden="1"/>
    </xf>
    <xf numFmtId="0" fontId="37" fillId="19" borderId="33" xfId="4" applyFont="1" applyFill="1" applyBorder="1" applyProtection="1">
      <protection hidden="1"/>
    </xf>
    <xf numFmtId="170" fontId="37" fillId="19" borderId="0" xfId="4" applyNumberFormat="1" applyFont="1" applyFill="1" applyBorder="1" applyAlignment="1" applyProtection="1">
      <protection hidden="1"/>
    </xf>
    <xf numFmtId="0" fontId="32" fillId="19" borderId="0" xfId="4" applyFill="1" applyProtection="1">
      <protection hidden="1"/>
    </xf>
    <xf numFmtId="0" fontId="37" fillId="5" borderId="33" xfId="4" applyFont="1" applyFill="1" applyBorder="1" applyProtection="1">
      <protection hidden="1"/>
    </xf>
    <xf numFmtId="168" fontId="0" fillId="5" borderId="0" xfId="12" applyNumberFormat="1" applyFont="1" applyFill="1" applyProtection="1">
      <protection hidden="1"/>
    </xf>
    <xf numFmtId="168" fontId="37" fillId="19" borderId="33" xfId="4" applyNumberFormat="1" applyFont="1" applyFill="1" applyBorder="1" applyProtection="1">
      <protection hidden="1"/>
    </xf>
    <xf numFmtId="0" fontId="55" fillId="0" borderId="0" xfId="4" applyFont="1" applyAlignment="1" applyProtection="1">
      <alignment wrapText="1"/>
      <protection hidden="1"/>
    </xf>
    <xf numFmtId="168" fontId="13" fillId="0" borderId="0" xfId="12" applyNumberFormat="1" applyFont="1" applyFill="1" applyProtection="1">
      <protection hidden="1"/>
    </xf>
    <xf numFmtId="168" fontId="13" fillId="15" borderId="0" xfId="12" applyNumberFormat="1" applyFont="1" applyFill="1" applyProtection="1">
      <protection hidden="1"/>
    </xf>
    <xf numFmtId="168" fontId="20" fillId="15" borderId="0" xfId="12" applyNumberFormat="1" applyFont="1" applyFill="1" applyProtection="1">
      <protection hidden="1"/>
    </xf>
    <xf numFmtId="0" fontId="37" fillId="10" borderId="0" xfId="4" applyFont="1" applyFill="1" applyProtection="1">
      <protection hidden="1"/>
    </xf>
    <xf numFmtId="168" fontId="37" fillId="10" borderId="0" xfId="4" applyNumberFormat="1" applyFont="1" applyFill="1" applyProtection="1">
      <protection hidden="1"/>
    </xf>
    <xf numFmtId="0" fontId="24" fillId="17" borderId="19" xfId="14" applyFont="1" applyFill="1" applyBorder="1" applyAlignment="1" applyProtection="1">
      <alignment horizontal="right" wrapText="1"/>
      <protection hidden="1"/>
    </xf>
    <xf numFmtId="0" fontId="0" fillId="0" borderId="11" xfId="0" applyFont="1" applyBorder="1" applyAlignment="1"/>
    <xf numFmtId="165" fontId="29" fillId="3" borderId="101" xfId="0" applyNumberFormat="1" applyFont="1" applyFill="1" applyBorder="1" applyAlignment="1">
      <alignment horizontal="left" vertical="top" wrapText="1"/>
    </xf>
    <xf numFmtId="0" fontId="0" fillId="0" borderId="102" xfId="0" applyFont="1" applyBorder="1" applyAlignment="1"/>
    <xf numFmtId="0" fontId="0" fillId="0" borderId="103" xfId="0" applyNumberFormat="1" applyFont="1" applyBorder="1" applyAlignment="1"/>
    <xf numFmtId="0" fontId="11" fillId="0" borderId="103" xfId="0" applyFont="1" applyBorder="1" applyAlignment="1">
      <alignment horizontal="left"/>
    </xf>
    <xf numFmtId="0" fontId="91" fillId="0" borderId="0" xfId="3" applyNumberFormat="1" applyFont="1" applyFill="1" applyBorder="1" applyAlignment="1" applyProtection="1">
      <alignment horizontal="right" vertical="top"/>
      <protection hidden="1"/>
    </xf>
    <xf numFmtId="0" fontId="2" fillId="2" borderId="0" xfId="3" applyFont="1" applyFill="1" applyBorder="1" applyAlignment="1" applyProtection="1">
      <alignment horizontal="right"/>
      <protection hidden="1"/>
    </xf>
    <xf numFmtId="0" fontId="2" fillId="2" borderId="0" xfId="3" applyFont="1" applyFill="1" applyAlignment="1" applyProtection="1">
      <protection hidden="1"/>
    </xf>
    <xf numFmtId="0" fontId="3" fillId="2" borderId="104" xfId="15" applyFill="1" applyBorder="1" applyProtection="1"/>
    <xf numFmtId="0" fontId="70" fillId="2" borderId="104" xfId="15" applyFont="1" applyFill="1" applyBorder="1" applyAlignment="1" applyProtection="1">
      <alignment vertical="top" wrapText="1"/>
    </xf>
    <xf numFmtId="0" fontId="59" fillId="19" borderId="31" xfId="15" applyFont="1" applyFill="1" applyBorder="1" applyAlignment="1" applyProtection="1">
      <alignment horizontal="center" vertical="center"/>
      <protection hidden="1"/>
    </xf>
    <xf numFmtId="0" fontId="59" fillId="20" borderId="32" xfId="15" applyFont="1" applyFill="1" applyBorder="1" applyAlignment="1" applyProtection="1">
      <alignment horizontal="center" vertical="center"/>
      <protection hidden="1"/>
    </xf>
    <xf numFmtId="0" fontId="87" fillId="10" borderId="30" xfId="15" applyFont="1" applyFill="1" applyBorder="1" applyAlignment="1" applyProtection="1">
      <alignment horizontal="center" vertical="center"/>
      <protection hidden="1"/>
    </xf>
    <xf numFmtId="3" fontId="88" fillId="0" borderId="48" xfId="9" applyNumberFormat="1" applyFont="1" applyBorder="1" applyAlignment="1" applyProtection="1">
      <alignment horizontal="center" vertical="center"/>
      <protection hidden="1"/>
    </xf>
    <xf numFmtId="3" fontId="89" fillId="0" borderId="65" xfId="9" applyNumberFormat="1" applyFont="1" applyBorder="1" applyAlignment="1" applyProtection="1">
      <alignment horizontal="center" vertical="center"/>
      <protection hidden="1"/>
    </xf>
    <xf numFmtId="3" fontId="90" fillId="0" borderId="49" xfId="9" applyNumberFormat="1" applyFont="1" applyBorder="1" applyAlignment="1" applyProtection="1">
      <alignment horizontal="center" vertical="center"/>
      <protection hidden="1"/>
    </xf>
    <xf numFmtId="3" fontId="90" fillId="0" borderId="69" xfId="9" applyNumberFormat="1" applyFont="1" applyBorder="1" applyAlignment="1" applyProtection="1">
      <alignment vertical="center"/>
      <protection hidden="1"/>
    </xf>
    <xf numFmtId="168" fontId="23" fillId="2" borderId="9" xfId="17" applyNumberFormat="1" applyFont="1" applyFill="1" applyBorder="1" applyAlignment="1" applyProtection="1">
      <protection locked="0"/>
    </xf>
    <xf numFmtId="0" fontId="37" fillId="5" borderId="0" xfId="4" applyFont="1" applyFill="1" applyBorder="1" applyProtection="1">
      <protection hidden="1"/>
    </xf>
    <xf numFmtId="0" fontId="37" fillId="19" borderId="0" xfId="4" applyFont="1" applyFill="1" applyBorder="1" applyProtection="1">
      <protection hidden="1"/>
    </xf>
    <xf numFmtId="0" fontId="55" fillId="0" borderId="0" xfId="4" applyFont="1" applyAlignment="1" applyProtection="1">
      <alignment vertical="top" wrapText="1"/>
      <protection hidden="1"/>
    </xf>
    <xf numFmtId="0" fontId="70" fillId="2" borderId="0" xfId="15" applyFont="1" applyFill="1" applyBorder="1" applyAlignment="1" applyProtection="1">
      <alignment vertical="top"/>
    </xf>
    <xf numFmtId="0" fontId="94" fillId="2" borderId="0" xfId="15" applyFont="1" applyFill="1" applyBorder="1" applyAlignment="1" applyProtection="1">
      <alignment vertical="top" wrapText="1"/>
    </xf>
    <xf numFmtId="171" fontId="32" fillId="9" borderId="96" xfId="4" applyNumberFormat="1" applyFill="1" applyBorder="1" applyProtection="1">
      <protection locked="0" hidden="1"/>
    </xf>
    <xf numFmtId="0" fontId="61" fillId="9" borderId="97" xfId="11" applyFont="1" applyFill="1" applyBorder="1" applyAlignment="1" applyProtection="1">
      <alignment horizontal="right"/>
      <protection hidden="1"/>
    </xf>
    <xf numFmtId="0" fontId="61" fillId="9" borderId="95" xfId="11" applyFont="1" applyFill="1" applyBorder="1" applyAlignment="1" applyProtection="1">
      <alignment horizontal="right"/>
      <protection hidden="1"/>
    </xf>
    <xf numFmtId="0" fontId="61" fillId="13" borderId="60" xfId="11" applyFont="1" applyFill="1" applyBorder="1" applyAlignment="1" applyProtection="1">
      <alignment horizontal="right"/>
      <protection hidden="1"/>
    </xf>
    <xf numFmtId="0" fontId="52" fillId="13" borderId="62" xfId="11" applyFont="1" applyFill="1" applyBorder="1" applyAlignment="1" applyProtection="1">
      <alignment horizontal="right"/>
      <protection hidden="1"/>
    </xf>
    <xf numFmtId="0" fontId="52" fillId="13" borderId="98" xfId="11" applyFont="1" applyFill="1" applyBorder="1" applyAlignment="1" applyProtection="1">
      <alignment horizontal="right"/>
      <protection hidden="1"/>
    </xf>
    <xf numFmtId="0" fontId="61" fillId="9" borderId="61" xfId="11" applyFont="1" applyFill="1" applyBorder="1" applyAlignment="1" applyProtection="1">
      <alignment horizontal="right"/>
      <protection hidden="1"/>
    </xf>
    <xf numFmtId="0" fontId="61" fillId="9" borderId="62" xfId="11" applyFont="1" applyFill="1" applyBorder="1" applyAlignment="1" applyProtection="1">
      <alignment horizontal="right"/>
      <protection hidden="1"/>
    </xf>
    <xf numFmtId="0" fontId="61" fillId="9" borderId="98" xfId="11" applyFont="1" applyFill="1" applyBorder="1" applyAlignment="1" applyProtection="1">
      <alignment horizontal="right"/>
      <protection hidden="1"/>
    </xf>
    <xf numFmtId="0" fontId="4" fillId="0" borderId="0" xfId="13" applyFill="1" applyProtection="1">
      <protection hidden="1"/>
    </xf>
    <xf numFmtId="0" fontId="66" fillId="0" borderId="0" xfId="13" applyFont="1" applyFill="1" applyAlignment="1" applyProtection="1">
      <alignment horizontal="right"/>
      <protection hidden="1"/>
    </xf>
    <xf numFmtId="0" fontId="54" fillId="0" borderId="0" xfId="13" applyFont="1" applyFill="1" applyAlignment="1" applyProtection="1">
      <alignment horizontal="left"/>
      <protection hidden="1"/>
    </xf>
    <xf numFmtId="0" fontId="4" fillId="0" borderId="8" xfId="13" applyFill="1" applyBorder="1" applyProtection="1">
      <protection locked="0"/>
    </xf>
    <xf numFmtId="0" fontId="24" fillId="0" borderId="8" xfId="13" applyFont="1" applyFill="1" applyBorder="1" applyAlignment="1" applyProtection="1">
      <alignment horizontal="right"/>
      <protection locked="0"/>
    </xf>
    <xf numFmtId="0" fontId="68" fillId="0" borderId="0" xfId="13" applyFont="1" applyFill="1" applyProtection="1">
      <protection hidden="1"/>
    </xf>
    <xf numFmtId="0" fontId="24" fillId="0" borderId="0" xfId="13" applyFont="1" applyFill="1" applyAlignment="1" applyProtection="1">
      <alignment horizontal="right"/>
      <protection hidden="1"/>
    </xf>
    <xf numFmtId="168" fontId="1" fillId="0" borderId="71" xfId="9" applyNumberFormat="1" applyFont="1" applyBorder="1" applyAlignment="1" applyProtection="1">
      <alignment horizontal="right"/>
    </xf>
    <xf numFmtId="168" fontId="1" fillId="0" borderId="44" xfId="9" applyNumberFormat="1" applyFont="1" applyBorder="1" applyAlignment="1" applyProtection="1">
      <alignment horizontal="right"/>
    </xf>
    <xf numFmtId="168" fontId="1" fillId="0" borderId="3" xfId="9" applyNumberFormat="1" applyFont="1" applyBorder="1" applyAlignment="1" applyProtection="1">
      <alignment horizontal="right"/>
    </xf>
    <xf numFmtId="168" fontId="1" fillId="0" borderId="41" xfId="9" applyNumberFormat="1" applyFont="1" applyBorder="1" applyAlignment="1" applyProtection="1">
      <alignment horizontal="right"/>
    </xf>
    <xf numFmtId="0" fontId="17" fillId="18" borderId="40" xfId="15" applyFont="1" applyFill="1" applyBorder="1" applyAlignment="1" applyProtection="1">
      <alignment horizontal="center"/>
      <protection hidden="1"/>
    </xf>
    <xf numFmtId="0" fontId="17" fillId="18" borderId="54" xfId="15" applyFont="1" applyFill="1" applyBorder="1" applyAlignment="1" applyProtection="1">
      <alignment horizontal="center"/>
      <protection hidden="1"/>
    </xf>
    <xf numFmtId="0" fontId="17" fillId="18" borderId="41" xfId="15" applyFont="1" applyFill="1" applyBorder="1" applyAlignment="1" applyProtection="1">
      <alignment horizontal="center"/>
      <protection hidden="1"/>
    </xf>
    <xf numFmtId="0" fontId="70" fillId="2" borderId="0" xfId="15" applyFont="1" applyFill="1" applyBorder="1" applyAlignment="1" applyProtection="1">
      <alignment horizontal="right" vertical="top" wrapText="1"/>
    </xf>
    <xf numFmtId="0" fontId="17" fillId="19" borderId="6" xfId="4" applyFont="1" applyFill="1" applyBorder="1" applyAlignment="1">
      <alignment horizontal="center"/>
    </xf>
    <xf numFmtId="0" fontId="17" fillId="18" borderId="40" xfId="15" applyFont="1" applyFill="1" applyBorder="1" applyAlignment="1" applyProtection="1">
      <alignment horizontal="center" vertical="center"/>
    </xf>
    <xf numFmtId="0" fontId="17" fillId="18" borderId="54" xfId="15" applyFont="1" applyFill="1" applyBorder="1" applyAlignment="1" applyProtection="1">
      <alignment horizontal="center" vertical="center"/>
    </xf>
    <xf numFmtId="0" fontId="17" fillId="18" borderId="41" xfId="15" applyFont="1" applyFill="1" applyBorder="1" applyAlignment="1" applyProtection="1">
      <alignment horizontal="center" vertical="center"/>
    </xf>
    <xf numFmtId="0" fontId="70" fillId="0" borderId="0" xfId="15" applyFont="1" applyAlignment="1" applyProtection="1">
      <alignment horizontal="right" vertical="top" wrapText="1"/>
    </xf>
    <xf numFmtId="0" fontId="17" fillId="20" borderId="0" xfId="4" applyFont="1" applyFill="1" applyAlignment="1">
      <alignment horizontal="center"/>
    </xf>
    <xf numFmtId="0" fontId="75" fillId="20" borderId="0" xfId="15" applyFont="1" applyFill="1" applyBorder="1" applyAlignment="1">
      <alignment horizontal="right" vertical="top" wrapText="1" readingOrder="2"/>
    </xf>
    <xf numFmtId="168" fontId="32" fillId="24" borderId="12" xfId="4" applyNumberFormat="1" applyFill="1" applyBorder="1" applyAlignment="1">
      <alignment horizontal="center"/>
    </xf>
    <xf numFmtId="168" fontId="32" fillId="24" borderId="38" xfId="4" applyNumberFormat="1" applyFill="1" applyBorder="1" applyAlignment="1">
      <alignment horizontal="center"/>
    </xf>
    <xf numFmtId="0" fontId="80" fillId="26" borderId="17" xfId="4" applyFont="1" applyFill="1" applyBorder="1" applyAlignment="1" applyProtection="1">
      <alignment horizontal="right" vertical="center"/>
      <protection locked="0"/>
    </xf>
    <xf numFmtId="0" fontId="80" fillId="26" borderId="13" xfId="4" applyFont="1" applyFill="1" applyBorder="1" applyAlignment="1" applyProtection="1">
      <alignment horizontal="right" vertical="center"/>
      <protection locked="0"/>
    </xf>
    <xf numFmtId="0" fontId="17" fillId="25" borderId="33" xfId="4" applyFont="1" applyFill="1" applyBorder="1" applyAlignment="1">
      <alignment horizontal="center" vertical="center" wrapText="1"/>
    </xf>
    <xf numFmtId="0" fontId="17" fillId="25" borderId="29" xfId="4" applyFont="1" applyFill="1" applyBorder="1" applyAlignment="1">
      <alignment horizontal="center" vertical="center" wrapText="1"/>
    </xf>
    <xf numFmtId="0" fontId="35" fillId="19" borderId="73" xfId="4" applyFont="1" applyFill="1" applyBorder="1" applyAlignment="1">
      <alignment horizontal="center" vertical="center"/>
    </xf>
    <xf numFmtId="0" fontId="35" fillId="19" borderId="74" xfId="4" applyFont="1" applyFill="1" applyBorder="1" applyAlignment="1">
      <alignment horizontal="center" vertical="center"/>
    </xf>
    <xf numFmtId="0" fontId="35" fillId="19" borderId="75" xfId="4" applyFont="1" applyFill="1" applyBorder="1" applyAlignment="1">
      <alignment horizontal="center" vertical="center"/>
    </xf>
    <xf numFmtId="0" fontId="35" fillId="25" borderId="76" xfId="4" applyFont="1" applyFill="1" applyBorder="1" applyAlignment="1">
      <alignment vertical="center"/>
    </xf>
    <xf numFmtId="0" fontId="35" fillId="25" borderId="29" xfId="4" applyFont="1" applyFill="1" applyBorder="1" applyAlignment="1">
      <alignment vertical="center"/>
    </xf>
    <xf numFmtId="0" fontId="83" fillId="2" borderId="78" xfId="4" applyFont="1" applyFill="1" applyBorder="1" applyAlignment="1">
      <alignment horizontal="right" vertical="center" wrapText="1"/>
    </xf>
    <xf numFmtId="0" fontId="83" fillId="2" borderId="21" xfId="4" applyFont="1" applyFill="1" applyBorder="1" applyAlignment="1">
      <alignment horizontal="right" vertical="center" wrapText="1"/>
    </xf>
    <xf numFmtId="0" fontId="83" fillId="2" borderId="80" xfId="4" applyFont="1" applyFill="1" applyBorder="1" applyAlignment="1">
      <alignment horizontal="right" vertical="center" wrapText="1"/>
    </xf>
    <xf numFmtId="0" fontId="83" fillId="2" borderId="16" xfId="4" applyFont="1" applyFill="1" applyBorder="1" applyAlignment="1">
      <alignment horizontal="right" vertical="center" wrapText="1"/>
    </xf>
    <xf numFmtId="0" fontId="83" fillId="2" borderId="82" xfId="4" applyFont="1" applyFill="1" applyBorder="1" applyAlignment="1">
      <alignment horizontal="right" vertical="center" wrapText="1"/>
    </xf>
    <xf numFmtId="0" fontId="83" fillId="2" borderId="70" xfId="4" applyFont="1" applyFill="1" applyBorder="1" applyAlignment="1">
      <alignment horizontal="right" vertical="center" wrapText="1"/>
    </xf>
    <xf numFmtId="0" fontId="84" fillId="2" borderId="14" xfId="4" applyFont="1" applyFill="1" applyBorder="1" applyAlignment="1">
      <alignment horizontal="right" vertical="center" wrapText="1"/>
    </xf>
    <xf numFmtId="0" fontId="84" fillId="2" borderId="20" xfId="4" applyFont="1" applyFill="1" applyBorder="1" applyAlignment="1">
      <alignment horizontal="right" vertical="center" wrapText="1"/>
    </xf>
    <xf numFmtId="0" fontId="84" fillId="2" borderId="65" xfId="4" applyFont="1" applyFill="1" applyBorder="1" applyAlignment="1">
      <alignment horizontal="right" vertical="center" wrapText="1"/>
    </xf>
    <xf numFmtId="0" fontId="84" fillId="2" borderId="19" xfId="4" applyFont="1" applyFill="1" applyBorder="1" applyAlignment="1">
      <alignment horizontal="right" vertical="center" wrapText="1"/>
    </xf>
    <xf numFmtId="0" fontId="84" fillId="2" borderId="79" xfId="4" applyFont="1" applyFill="1" applyBorder="1" applyAlignment="1">
      <alignment horizontal="right" vertical="center" wrapText="1"/>
    </xf>
    <xf numFmtId="0" fontId="84" fillId="2" borderId="81" xfId="4" applyFont="1" applyFill="1" applyBorder="1" applyAlignment="1">
      <alignment horizontal="right" vertical="center" wrapText="1"/>
    </xf>
    <xf numFmtId="0" fontId="83" fillId="2" borderId="88" xfId="4" applyFont="1" applyFill="1" applyBorder="1" applyAlignment="1">
      <alignment horizontal="right" vertical="center" wrapText="1"/>
    </xf>
    <xf numFmtId="0" fontId="83" fillId="2" borderId="89" xfId="4" applyFont="1" applyFill="1" applyBorder="1" applyAlignment="1">
      <alignment horizontal="right" vertical="center" wrapText="1"/>
    </xf>
    <xf numFmtId="0" fontId="83" fillId="2" borderId="84" xfId="4" applyFont="1" applyFill="1" applyBorder="1" applyAlignment="1">
      <alignment horizontal="right" vertical="center" wrapText="1"/>
    </xf>
    <xf numFmtId="0" fontId="83" fillId="2" borderId="85" xfId="4" applyFont="1" applyFill="1" applyBorder="1" applyAlignment="1">
      <alignment horizontal="right" vertical="center" wrapText="1"/>
    </xf>
    <xf numFmtId="0" fontId="84" fillId="2" borderId="53" xfId="4" applyFont="1" applyFill="1" applyBorder="1" applyAlignment="1">
      <alignment horizontal="right" vertical="center" wrapText="1"/>
    </xf>
    <xf numFmtId="0" fontId="83" fillId="2" borderId="86" xfId="4" applyFont="1" applyFill="1" applyBorder="1" applyAlignment="1">
      <alignment horizontal="right" vertical="center" wrapText="1"/>
    </xf>
    <xf numFmtId="0" fontId="83" fillId="2" borderId="15" xfId="4" applyFont="1" applyFill="1" applyBorder="1" applyAlignment="1">
      <alignment horizontal="right" vertical="center" wrapText="1"/>
    </xf>
    <xf numFmtId="0" fontId="83" fillId="2" borderId="87" xfId="4" applyFont="1" applyFill="1" applyBorder="1" applyAlignment="1">
      <alignment horizontal="right" vertical="center" wrapText="1"/>
    </xf>
    <xf numFmtId="0" fontId="83" fillId="2" borderId="39" xfId="4" applyFont="1" applyFill="1" applyBorder="1" applyAlignment="1">
      <alignment horizontal="right" vertical="center" wrapText="1"/>
    </xf>
    <xf numFmtId="0" fontId="19" fillId="14" borderId="26" xfId="11" applyFont="1" applyFill="1" applyBorder="1" applyAlignment="1" applyProtection="1">
      <alignment horizontal="center" wrapText="1"/>
      <protection hidden="1"/>
    </xf>
    <xf numFmtId="0" fontId="19" fillId="14" borderId="27" xfId="11" applyFont="1" applyFill="1" applyBorder="1" applyAlignment="1" applyProtection="1">
      <alignment horizontal="center" wrapText="1"/>
      <protection hidden="1"/>
    </xf>
    <xf numFmtId="0" fontId="19" fillId="14" borderId="28" xfId="11" applyFont="1" applyFill="1" applyBorder="1" applyAlignment="1" applyProtection="1">
      <alignment horizontal="center" wrapText="1"/>
      <protection hidden="1"/>
    </xf>
    <xf numFmtId="0" fontId="19" fillId="0" borderId="26" xfId="11" applyFont="1" applyBorder="1" applyAlignment="1" applyProtection="1">
      <alignment horizontal="center" wrapText="1"/>
      <protection hidden="1"/>
    </xf>
    <xf numFmtId="0" fontId="19" fillId="0" borderId="43" xfId="11" applyFont="1" applyBorder="1" applyAlignment="1" applyProtection="1">
      <alignment horizontal="center"/>
      <protection hidden="1"/>
    </xf>
    <xf numFmtId="170" fontId="60" fillId="2" borderId="6" xfId="4" applyNumberFormat="1" applyFont="1" applyFill="1" applyBorder="1" applyAlignment="1" applyProtection="1">
      <alignment horizontal="center"/>
      <protection locked="0"/>
    </xf>
    <xf numFmtId="170" fontId="60" fillId="2" borderId="6" xfId="4" applyNumberFormat="1" applyFont="1" applyFill="1" applyBorder="1" applyAlignment="1" applyProtection="1">
      <alignment horizontal="right"/>
      <protection hidden="1"/>
    </xf>
    <xf numFmtId="0" fontId="55" fillId="0" borderId="0" xfId="4" applyFont="1" applyAlignment="1" applyProtection="1">
      <alignment horizontal="right" vertical="top" wrapText="1"/>
      <protection hidden="1"/>
    </xf>
    <xf numFmtId="0" fontId="4" fillId="0" borderId="0" xfId="13" applyAlignment="1" applyProtection="1">
      <alignment horizontal="center"/>
      <protection hidden="1"/>
    </xf>
  </cellXfs>
  <cellStyles count="18">
    <cellStyle name="Comma" xfId="17" builtinId="3"/>
    <cellStyle name="Comma 2" xfId="9"/>
    <cellStyle name="Comma 3" xfId="12"/>
    <cellStyle name="Normal" xfId="0" builtinId="0"/>
    <cellStyle name="Normal 2" xfId="2"/>
    <cellStyle name="Normal 2 2" xfId="8"/>
    <cellStyle name="Normal 2 3" xfId="11"/>
    <cellStyle name="Normal 3" xfId="3"/>
    <cellStyle name="Normal 4" xfId="1"/>
    <cellStyle name="Normal 4 2" xfId="5"/>
    <cellStyle name="Normal 4 2 2" xfId="14"/>
    <cellStyle name="Normal 4 3" xfId="15"/>
    <cellStyle name="Normal 5" xfId="4"/>
    <cellStyle name="Normal 5 2" xfId="13"/>
    <cellStyle name="Normal 5 3" xfId="16"/>
    <cellStyle name="Percent 2" xfId="10"/>
    <cellStyle name="היפר-קישור" xfId="6" builtinId="8"/>
    <cellStyle name="היפר-קישור 2" xfId="7"/>
  </cellStyles>
  <dxfs count="233">
    <dxf>
      <fill>
        <patternFill>
          <bgColor rgb="FFFFFF00"/>
        </patternFill>
      </fill>
    </dxf>
    <dxf>
      <font>
        <color theme="0"/>
      </font>
      <border>
        <left/>
        <right/>
        <top/>
        <bottom/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strike val="0"/>
        <outline val="0"/>
        <shadow val="0"/>
        <u val="none"/>
        <vertAlign val="baseline"/>
        <sz val="9"/>
        <color rgb="FF002060"/>
        <name val="Arial"/>
      </font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Arial"/>
        <scheme val="minor"/>
      </font>
      <numFmt numFmtId="166" formatCode="#,##0_ ;\-#,##0\ "/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Arial"/>
        <scheme val="minor"/>
      </font>
      <numFmt numFmtId="166" formatCode="#,##0_ ;\-#,##0\ "/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rgb="FF002060"/>
        <name val="Arial"/>
      </font>
      <fill>
        <patternFill patternType="solid">
          <fgColor indexed="64"/>
          <bgColor rgb="FFFEF3E6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Arial"/>
        <scheme val="minor"/>
      </font>
      <numFmt numFmtId="167" formatCode="[$-1010000]d/m/yyyy;@"/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Arial"/>
        <scheme val="minor"/>
      </font>
      <numFmt numFmtId="166" formatCode="#,##0_ ;\-#,##0\ "/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Arial"/>
        <scheme val="minor"/>
      </font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rgb="FF002060"/>
        <name val="Arial"/>
      </font>
      <fill>
        <patternFill patternType="solid">
          <fgColor indexed="64"/>
          <bgColor rgb="FFFEF3E6"/>
        </patternFill>
      </fill>
      <alignment horizontal="right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minor"/>
      </font>
      <fill>
        <patternFill patternType="solid">
          <fgColor indexed="64"/>
          <bgColor rgb="FFFCC684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0066CC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0066CC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0066CC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>
    <tableStyle name="Google Sheets Pivot Table Style" table="0" count="12">
      <tableStyleElement type="wholeTable" dxfId="232"/>
      <tableStyleElement type="headerRow" dxfId="231"/>
      <tableStyleElement type="totalRow" dxfId="230"/>
      <tableStyleElement type="firstSubtotalRow" dxfId="229"/>
      <tableStyleElement type="secondSubtotalRow" dxfId="228"/>
      <tableStyleElement type="thirdSubtotalRow" dxfId="227"/>
      <tableStyleElement type="firstColumnSubheading" dxfId="226"/>
      <tableStyleElement type="secondColumnSubheading" dxfId="225"/>
      <tableStyleElement type="thirdColumnSubheading" dxfId="224"/>
      <tableStyleElement type="firstRowSubheading" dxfId="223"/>
      <tableStyleElement type="secondRowSubheading" dxfId="222"/>
      <tableStyleElement type="thirdRowSubheading" dxfId="221"/>
    </tableStyle>
  </tableStyles>
  <colors>
    <mruColors>
      <color rgb="FFF6891F"/>
      <color rgb="FF2194D2"/>
      <color rgb="FF7030A0"/>
      <color rgb="FF0066CC"/>
      <color rgb="FFF60000"/>
      <color rgb="FFBC0000"/>
      <color rgb="FFEBF9FF"/>
      <color rgb="FFAA72D4"/>
      <color rgb="FF00B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/>
              <a:t>הוצאות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707-4392-8F90-EA99113291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707-4392-8F90-EA99113291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707-4392-8F90-EA99113291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707-4392-8F90-EA99113291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707-4392-8F90-EA991132913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707-4392-8F90-EA991132913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707-4392-8F90-EA991132913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707-4392-8F90-EA991132913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707-4392-8F90-EA991132913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707-4392-8F90-EA991132913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707-4392-8F90-EA991132913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707-4392-8F90-EA9911329133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D707-4392-8F90-EA9911329133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707-4392-8F90-EA9911329133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D707-4392-8F90-EA9911329133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8E73-4DE2-ACB7-D367E899F7BE}"/>
              </c:ext>
            </c:extLst>
          </c:dPt>
          <c:dLbls>
            <c:dLbl>
              <c:idx val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707-4392-8F90-EA9911329133}"/>
                </c:ext>
              </c:extLst>
            </c:dLbl>
            <c:dLbl>
              <c:idx val="1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707-4392-8F90-EA9911329133}"/>
                </c:ext>
              </c:extLst>
            </c:dLbl>
            <c:dLbl>
              <c:idx val="2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707-4392-8F90-EA9911329133}"/>
                </c:ext>
              </c:extLst>
            </c:dLbl>
            <c:dLbl>
              <c:idx val="3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707-4392-8F90-EA9911329133}"/>
                </c:ext>
              </c:extLst>
            </c:dLbl>
            <c:dLbl>
              <c:idx val="4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707-4392-8F90-EA9911329133}"/>
                </c:ext>
              </c:extLst>
            </c:dLbl>
            <c:dLbl>
              <c:idx val="5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707-4392-8F90-EA9911329133}"/>
                </c:ext>
              </c:extLst>
            </c:dLbl>
            <c:dLbl>
              <c:idx val="6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707-4392-8F90-EA9911329133}"/>
                </c:ext>
              </c:extLst>
            </c:dLbl>
            <c:dLbl>
              <c:idx val="7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707-4392-8F90-EA9911329133}"/>
                </c:ext>
              </c:extLst>
            </c:dLbl>
            <c:dLbl>
              <c:idx val="8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707-4392-8F90-EA9911329133}"/>
                </c:ext>
              </c:extLst>
            </c:dLbl>
            <c:dLbl>
              <c:idx val="9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3-D707-4392-8F90-EA9911329133}"/>
                </c:ext>
              </c:extLst>
            </c:dLbl>
            <c:dLbl>
              <c:idx val="1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D707-4392-8F90-EA9911329133}"/>
                </c:ext>
              </c:extLst>
            </c:dLbl>
            <c:dLbl>
              <c:idx val="11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D707-4392-8F90-EA9911329133}"/>
                </c:ext>
              </c:extLst>
            </c:dLbl>
            <c:dLbl>
              <c:idx val="12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D707-4392-8F90-EA9911329133}"/>
                </c:ext>
              </c:extLst>
            </c:dLbl>
            <c:dLbl>
              <c:idx val="13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D707-4392-8F90-EA9911329133}"/>
                </c:ext>
              </c:extLst>
            </c:dLbl>
            <c:dLbl>
              <c:idx val="14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D-D707-4392-8F90-EA9911329133}"/>
                </c:ext>
              </c:extLst>
            </c:dLbl>
            <c:dLbl>
              <c:idx val="15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F-8E73-4DE2-ACB7-D367E899F7BE}"/>
                </c:ext>
              </c:extLst>
            </c:dLbl>
            <c:spPr>
              <a:ln>
                <a:noFill/>
              </a:ln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('שיקוף הוצאות והכנסות'!$A$7,'שיקוף הוצאות והכנסות'!$A$28,'שיקוף הוצאות והכנסות'!$A$49,'שיקוף הוצאות והכנסות'!$A$70,'שיקוף הוצאות והכנסות'!$A$91,'שיקוף הוצאות והכנסות'!$A$112,'שיקוף הוצאות והכנסות'!$A$133,'שיקוף הוצאות והכנסות'!$A$154,'שיקוף הוצאות והכנסות'!$A$175,'שיקוף הוצאות והכנסות'!$A$196,'שיקוף הוצאות והכנסות'!$A$217,'שיקוף הוצאות והכנסות'!$A$238,'שיקוף הוצאות והכנסות'!$A$259,'שיקוף הוצאות והכנסות'!$A$280,'שיקוף הוצאות והכנסות'!$A$301,'שיקוף הוצאות והכנסות'!$A$322)</c:f>
              <c:strCache>
                <c:ptCount val="16"/>
                <c:pt idx="0">
                  <c:v>מזון ופארמה</c:v>
                </c:pt>
                <c:pt idx="1">
                  <c:v>פנאי, בילוי ותחביבים</c:v>
                </c:pt>
                <c:pt idx="2">
                  <c:v>ביגוד והנעלה</c:v>
                </c:pt>
                <c:pt idx="3">
                  <c:v>תכולת בית</c:v>
                </c:pt>
                <c:pt idx="4">
                  <c:v>אחזקת בית</c:v>
                </c:pt>
                <c:pt idx="5">
                  <c:v>טיפוח</c:v>
                </c:pt>
                <c:pt idx="6">
                  <c:v>חינוך</c:v>
                </c:pt>
                <c:pt idx="7">
                  <c:v>אירועים, תרומות, צרכי דת</c:v>
                </c:pt>
                <c:pt idx="8">
                  <c:v>בריאות</c:v>
                </c:pt>
                <c:pt idx="9">
                  <c:v>תחבורה</c:v>
                </c:pt>
                <c:pt idx="10">
                  <c:v>משפחה</c:v>
                </c:pt>
                <c:pt idx="11">
                  <c:v>תקשורת</c:v>
                </c:pt>
                <c:pt idx="12">
                  <c:v>דיור</c:v>
                </c:pt>
                <c:pt idx="13">
                  <c:v>התחייבויות</c:v>
                </c:pt>
                <c:pt idx="14">
                  <c:v>נכסים</c:v>
                </c:pt>
                <c:pt idx="15">
                  <c:v>פיננסים</c:v>
                </c:pt>
              </c:strCache>
            </c:strRef>
          </c:cat>
          <c:val>
            <c:numRef>
              <c:f>('שיקוף הוצאות והכנסות'!$B$7,'שיקוף הוצאות והכנסות'!$B$28,'שיקוף הוצאות והכנסות'!$B$49,'שיקוף הוצאות והכנסות'!$B$70,'שיקוף הוצאות והכנסות'!$B$91,'שיקוף הוצאות והכנסות'!$B$112,'שיקוף הוצאות והכנסות'!$B$133,'שיקוף הוצאות והכנסות'!$B$154,'שיקוף הוצאות והכנסות'!$B$175,'שיקוף הוצאות והכנסות'!$B$196,'שיקוף הוצאות והכנסות'!$B$217,'שיקוף הוצאות והכנסות'!$B$238,'שיקוף הוצאות והכנסות'!$B$259,'שיקוף הוצאות והכנסות'!$B$280,'שיקוף הוצאות והכנסות'!$B$301,'שיקוף הוצאות והכנסות'!$B$322)</c:f>
              <c:numCache>
                <c:formatCode>"₪"\ 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707-4392-8F90-EA991132913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36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/>
              <a:t>הכנסות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CB1-4AA1-983F-B4C19EE47D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CB1-4AA1-983F-B4C19EE47D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CB1-4AA1-983F-B4C19EE47DEE}"/>
              </c:ext>
            </c:extLst>
          </c:dPt>
          <c:dLbls>
            <c:dLbl>
              <c:idx val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CB1-4AA1-983F-B4C19EE47DEE}"/>
                </c:ext>
              </c:extLst>
            </c:dLbl>
            <c:dLbl>
              <c:idx val="1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CB1-4AA1-983F-B4C19EE47DEE}"/>
                </c:ext>
              </c:extLst>
            </c:dLbl>
            <c:dLbl>
              <c:idx val="2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CB1-4AA1-983F-B4C19EE47DEE}"/>
                </c:ext>
              </c:extLst>
            </c:dLbl>
            <c:spPr>
              <a:ln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('שיקוף הוצאות והכנסות'!$D$7,'שיקוף הוצאות והכנסות'!$D$28,'שיקוף הוצאות והכנסות'!$D$49)</c:f>
              <c:strCache>
                <c:ptCount val="3"/>
                <c:pt idx="0">
                  <c:v>שכר</c:v>
                </c:pt>
                <c:pt idx="1">
                  <c:v>קצבאות</c:v>
                </c:pt>
                <c:pt idx="2">
                  <c:v>הכנסות שונות</c:v>
                </c:pt>
              </c:strCache>
            </c:strRef>
          </c:cat>
          <c:val>
            <c:numRef>
              <c:f>('שיקוף הוצאות והכנסות'!$E$7,'שיקוף הוצאות והכנסות'!$E$28,'שיקוף הוצאות והכנסות'!$E$49)</c:f>
              <c:numCache>
                <c:formatCode>"₪"\ 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B1-4AA1-983F-B4C19EE47DE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274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/>
              <a:t>החזרי חובות ב-5</a:t>
            </a:r>
            <a:r>
              <a:rPr lang="he-IL" baseline="0"/>
              <a:t> השנים הבאות</a:t>
            </a:r>
            <a:endParaRPr lang="he-I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'שיקוף חובות ונכסים'!$AE$29:$CL$29</c:f>
              <c:numCache>
                <c:formatCode>General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A-49A7-B36F-BC65BF25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0996008"/>
        <c:axId val="981001256"/>
      </c:lineChart>
      <c:catAx>
        <c:axId val="980996008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e-IL"/>
                  <a:t>חודשים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981001256"/>
        <c:crosses val="autoZero"/>
        <c:auto val="1"/>
        <c:lblAlgn val="ctr"/>
        <c:lblOffset val="100"/>
        <c:noMultiLvlLbl val="0"/>
      </c:catAx>
      <c:valAx>
        <c:axId val="98100125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e-IL"/>
                  <a:t>ש"ח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980996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99D2C"/>
      </a:solidFill>
      <a:round/>
    </a:ln>
    <a:effectLst/>
  </c:spPr>
  <c:txPr>
    <a:bodyPr/>
    <a:lstStyle/>
    <a:p>
      <a:pPr>
        <a:defRPr/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aamonim.org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www.paamonim.org" TargetMode="Externa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3762375</xdr:colOff>
      <xdr:row>0</xdr:row>
      <xdr:rowOff>28575</xdr:rowOff>
    </xdr:from>
    <xdr:to>
      <xdr:col>5</xdr:col>
      <xdr:colOff>5054633</xdr:colOff>
      <xdr:row>3</xdr:row>
      <xdr:rowOff>190737</xdr:rowOff>
    </xdr:to>
    <xdr:pic>
      <xdr:nvPicPr>
        <xdr:cNvPr id="2" name="Picture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1987" y="28575"/>
          <a:ext cx="1292258" cy="642222"/>
        </a:xfrm>
        <a:prstGeom prst="rect">
          <a:avLst/>
        </a:prstGeom>
        <a:ln>
          <a:solidFill>
            <a:srgbClr val="9900CC"/>
          </a:solidFill>
        </a:ln>
      </xdr:spPr>
    </xdr:pic>
    <xdr:clientData/>
  </xdr:twoCellAnchor>
  <xdr:twoCellAnchor>
    <xdr:from>
      <xdr:col>5</xdr:col>
      <xdr:colOff>2767263</xdr:colOff>
      <xdr:row>8</xdr:row>
      <xdr:rowOff>48127</xdr:rowOff>
    </xdr:from>
    <xdr:to>
      <xdr:col>7</xdr:col>
      <xdr:colOff>312821</xdr:colOff>
      <xdr:row>17</xdr:row>
      <xdr:rowOff>32085</xdr:rowOff>
    </xdr:to>
    <xdr:sp macro="" textlink="">
      <xdr:nvSpPr>
        <xdr:cNvPr id="3" name="TextBox 2"/>
        <xdr:cNvSpPr txBox="1"/>
      </xdr:nvSpPr>
      <xdr:spPr>
        <a:xfrm>
          <a:off x="272716" y="1556085"/>
          <a:ext cx="4211052" cy="166035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he-IL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כללים מנחים לשימוש</a:t>
          </a:r>
          <a:r>
            <a:rPr lang="he-IL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בקובץ:</a:t>
          </a:r>
        </a:p>
        <a:p>
          <a:pPr algn="r" rtl="1"/>
          <a:endParaRPr lang="he-IL" sz="1100" b="1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r" rtl="1"/>
          <a:r>
            <a:rPr lang="he-IL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he-IL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תאים נעולים אינם מיועדים לעריכה.</a:t>
          </a:r>
        </a:p>
        <a:p>
          <a:pPr algn="r" rtl="1"/>
          <a:endParaRPr lang="he-IL" sz="800"/>
        </a:p>
        <a:p>
          <a:pPr algn="r" rtl="1"/>
          <a:r>
            <a:rPr lang="he-IL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אם</a:t>
          </a:r>
          <a:r>
            <a:rPr lang="he-IL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קיבלתם הודעה על כך שהתא נעול, אתם כנראה מנסים להקליד ב         תא שאינכם אמורים להקליד בו.</a:t>
          </a:r>
        </a:p>
        <a:p>
          <a:pPr algn="r" rtl="1"/>
          <a:endParaRPr lang="he-IL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r" rtl="1"/>
          <a:r>
            <a:rPr lang="he-IL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אין לשנות את מבנה הקובץ! שינוי המבנה עלול לפגוע בפעולתו  התקינה.</a:t>
          </a:r>
          <a:r>
            <a:rPr lang="he-IL"/>
            <a:t> </a:t>
          </a:r>
          <a:endParaRPr lang="he-I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414866</xdr:colOff>
      <xdr:row>22</xdr:row>
      <xdr:rowOff>101600</xdr:rowOff>
    </xdr:from>
    <xdr:to>
      <xdr:col>11</xdr:col>
      <xdr:colOff>1202266</xdr:colOff>
      <xdr:row>24</xdr:row>
      <xdr:rowOff>101600</xdr:rowOff>
    </xdr:to>
    <xdr:sp macro="" textlink="">
      <xdr:nvSpPr>
        <xdr:cNvPr id="2" name="חץ שמאלה 1"/>
        <xdr:cNvSpPr/>
      </xdr:nvSpPr>
      <xdr:spPr>
        <a:xfrm>
          <a:off x="10949296534" y="4207933"/>
          <a:ext cx="787400" cy="355600"/>
        </a:xfrm>
        <a:prstGeom prst="leftArrow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14</xdr:col>
      <xdr:colOff>101598</xdr:colOff>
      <xdr:row>22</xdr:row>
      <xdr:rowOff>93132</xdr:rowOff>
    </xdr:from>
    <xdr:to>
      <xdr:col>14</xdr:col>
      <xdr:colOff>888998</xdr:colOff>
      <xdr:row>24</xdr:row>
      <xdr:rowOff>93132</xdr:rowOff>
    </xdr:to>
    <xdr:sp macro="" textlink="">
      <xdr:nvSpPr>
        <xdr:cNvPr id="3" name="חץ שמאלה 2"/>
        <xdr:cNvSpPr/>
      </xdr:nvSpPr>
      <xdr:spPr>
        <a:xfrm>
          <a:off x="10945164802" y="4199465"/>
          <a:ext cx="787400" cy="355600"/>
        </a:xfrm>
        <a:prstGeom prst="leftArrow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17</xdr:col>
      <xdr:colOff>491065</xdr:colOff>
      <xdr:row>22</xdr:row>
      <xdr:rowOff>101600</xdr:rowOff>
    </xdr:from>
    <xdr:to>
      <xdr:col>18</xdr:col>
      <xdr:colOff>203199</xdr:colOff>
      <xdr:row>24</xdr:row>
      <xdr:rowOff>101600</xdr:rowOff>
    </xdr:to>
    <xdr:sp macro="" textlink="">
      <xdr:nvSpPr>
        <xdr:cNvPr id="4" name="חץ שמאלה 3"/>
        <xdr:cNvSpPr/>
      </xdr:nvSpPr>
      <xdr:spPr>
        <a:xfrm>
          <a:off x="10974867561" y="3964940"/>
          <a:ext cx="786554" cy="350520"/>
        </a:xfrm>
        <a:prstGeom prst="leftArrow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18</xdr:col>
      <xdr:colOff>1100667</xdr:colOff>
      <xdr:row>22</xdr:row>
      <xdr:rowOff>16933</xdr:rowOff>
    </xdr:from>
    <xdr:to>
      <xdr:col>19</xdr:col>
      <xdr:colOff>2540</xdr:colOff>
      <xdr:row>25</xdr:row>
      <xdr:rowOff>16933</xdr:rowOff>
    </xdr:to>
    <xdr:sp macro="" textlink="">
      <xdr:nvSpPr>
        <xdr:cNvPr id="5" name="מלבן 4"/>
        <xdr:cNvSpPr/>
      </xdr:nvSpPr>
      <xdr:spPr>
        <a:xfrm flipH="1">
          <a:off x="10946000460" y="4030133"/>
          <a:ext cx="78740" cy="533400"/>
        </a:xfrm>
        <a:prstGeom prst="rect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8</xdr:col>
      <xdr:colOff>330200</xdr:colOff>
      <xdr:row>22</xdr:row>
      <xdr:rowOff>107527</xdr:rowOff>
    </xdr:from>
    <xdr:to>
      <xdr:col>9</xdr:col>
      <xdr:colOff>213602</xdr:colOff>
      <xdr:row>24</xdr:row>
      <xdr:rowOff>107528</xdr:rowOff>
    </xdr:to>
    <xdr:sp macro="" textlink="">
      <xdr:nvSpPr>
        <xdr:cNvPr id="6" name="חץ שמאלה 5"/>
        <xdr:cNvSpPr/>
      </xdr:nvSpPr>
      <xdr:spPr>
        <a:xfrm>
          <a:off x="10953781931" y="4120727"/>
          <a:ext cx="975602" cy="355601"/>
        </a:xfrm>
        <a:prstGeom prst="leftArrow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2</xdr:col>
      <xdr:colOff>282841</xdr:colOff>
      <xdr:row>21</xdr:row>
      <xdr:rowOff>61657</xdr:rowOff>
    </xdr:from>
    <xdr:to>
      <xdr:col>2</xdr:col>
      <xdr:colOff>575735</xdr:colOff>
      <xdr:row>23</xdr:row>
      <xdr:rowOff>5300</xdr:rowOff>
    </xdr:to>
    <xdr:sp macro="" textlink="">
      <xdr:nvSpPr>
        <xdr:cNvPr id="7" name="חץ למטה 6"/>
        <xdr:cNvSpPr/>
      </xdr:nvSpPr>
      <xdr:spPr>
        <a:xfrm rot="10800000">
          <a:off x="10961386932" y="3990190"/>
          <a:ext cx="292894" cy="299243"/>
        </a:xfrm>
        <a:prstGeom prst="downArrow">
          <a:avLst/>
        </a:prstGeom>
        <a:solidFill>
          <a:srgbClr val="EBF9FF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/>
        </a:p>
      </xdr:txBody>
    </xdr:sp>
    <xdr:clientData/>
  </xdr:twoCellAnchor>
  <xdr:twoCellAnchor>
    <xdr:from>
      <xdr:col>0</xdr:col>
      <xdr:colOff>177801</xdr:colOff>
      <xdr:row>23</xdr:row>
      <xdr:rowOff>16934</xdr:rowOff>
    </xdr:from>
    <xdr:to>
      <xdr:col>4</xdr:col>
      <xdr:colOff>423333</xdr:colOff>
      <xdr:row>30</xdr:row>
      <xdr:rowOff>169334</xdr:rowOff>
    </xdr:to>
    <xdr:sp macro="" textlink="">
      <xdr:nvSpPr>
        <xdr:cNvPr id="8" name="מלבן 7"/>
        <xdr:cNvSpPr/>
      </xdr:nvSpPr>
      <xdr:spPr bwMode="auto">
        <a:xfrm>
          <a:off x="10958957000" y="4301067"/>
          <a:ext cx="4952999" cy="1397000"/>
        </a:xfrm>
        <a:prstGeom prst="rect">
          <a:avLst/>
        </a:prstGeom>
        <a:solidFill>
          <a:srgbClr val="EBF9FF"/>
        </a:solidFill>
        <a:ln w="19050" cap="flat" cmpd="sng" algn="ctr">
          <a:solidFill>
            <a:srgbClr val="00B0F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1" anchor="t" upright="1"/>
        <a:lstStyle/>
        <a:p>
          <a:pPr algn="r" rtl="1"/>
          <a:r>
            <a:rPr lang="he-IL" sz="1000" b="1" baseline="0">
              <a:solidFill>
                <a:srgbClr val="23408E"/>
              </a:solidFill>
              <a:latin typeface="Segoe UI" panose="020B0502040204020203" pitchFamily="34" charset="0"/>
              <a:cs typeface="+mn-cs"/>
            </a:rPr>
            <a:t> בטבלה זו ניתן להוסיף סעיפים פרטיים, לפי הכללים הבאים:</a:t>
          </a:r>
          <a:endParaRPr lang="he-IL" sz="1000" b="0" baseline="0">
            <a:solidFill>
              <a:srgbClr val="23408E"/>
            </a:solidFill>
            <a:latin typeface="Segoe UI" panose="020B0502040204020203" pitchFamily="34" charset="0"/>
            <a:cs typeface="+mn-cs"/>
          </a:endParaRPr>
        </a:p>
        <a:p>
          <a:pPr marL="457200" marR="0" lvl="1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000" b="0" baseline="0">
              <a:solidFill>
                <a:srgbClr val="23408E"/>
              </a:solidFill>
              <a:latin typeface="Segoe UI" panose="020B0502040204020203" pitchFamily="34" charset="0"/>
              <a:cs typeface="+mn-cs"/>
            </a:rPr>
            <a:t> - </a:t>
          </a: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רשמו את הסעיף/ים הפרטי/ים תחת הסעיף/ים הראשי/ים המתאים/ים, בהמשך הרשימה הקיימת.</a:t>
          </a:r>
        </a:p>
        <a:p>
          <a:pPr marL="457200" marR="0" lvl="1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 - הוסיפו ברצף. אל תשאירו תאים ריקים באמצע רשימה של אותו סעיף ראשי.</a:t>
          </a:r>
        </a:p>
        <a:p>
          <a:pPr marL="457200" marR="0" lvl="1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 - כל שם סעיף  צריך להיות יחודי.</a:t>
          </a:r>
        </a:p>
        <a:p>
          <a:pPr marL="457200" marR="0" lvl="1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900" b="0" i="0" u="none" strike="noStrike" kern="0" cap="none" spc="0" normalizeH="0" baseline="0" noProof="0">
            <a:ln>
              <a:noFill/>
            </a:ln>
            <a:solidFill>
              <a:srgbClr val="23408E"/>
            </a:solidFill>
            <a:effectLst/>
            <a:uLnTx/>
            <a:uFillTx/>
            <a:latin typeface="Segoe UI" panose="020B0502040204020203" pitchFamily="34" charset="0"/>
            <a:ea typeface="+mn-ea"/>
            <a:cs typeface="+mn-cs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  הסעיפים הפרטיים יסומנו בצבע שונה.</a:t>
          </a:r>
        </a:p>
        <a:p>
          <a:pPr marL="457200" marR="0" lvl="1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900" b="0" i="0" u="none" strike="noStrike" kern="0" cap="none" spc="0" normalizeH="0" baseline="0" noProof="0">
            <a:ln>
              <a:noFill/>
            </a:ln>
            <a:solidFill>
              <a:srgbClr val="23408E"/>
            </a:solidFill>
            <a:effectLst/>
            <a:uLnTx/>
            <a:uFillTx/>
            <a:latin typeface="Segoe UI" panose="020B0502040204020203" pitchFamily="34" charset="0"/>
            <a:ea typeface="+mn-ea"/>
            <a:cs typeface="+mn-cs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0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 </a:t>
          </a:r>
          <a:r>
            <a:rPr kumimoji="0" lang="he-IL" sz="1000" b="1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זכרו! </a:t>
          </a:r>
          <a:r>
            <a:rPr kumimoji="0" lang="he-IL" sz="10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סעיפים פרטיים </a:t>
          </a:r>
          <a:r>
            <a:rPr kumimoji="0" lang="he-IL" sz="1000" b="1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לא</a:t>
          </a:r>
          <a:r>
            <a:rPr kumimoji="0" lang="he-IL" sz="10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 מועברים ביבוא אוטומטי מהתוכנה.</a:t>
          </a:r>
        </a:p>
        <a:p>
          <a:pPr algn="ctr" rtl="1"/>
          <a:endParaRPr lang="he-IL" sz="900" b="0">
            <a:solidFill>
              <a:srgbClr val="23408E"/>
            </a:solidFill>
            <a:latin typeface="Segoe UI" panose="020B0502040204020203" pitchFamily="34" charset="0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91440</xdr:colOff>
      <xdr:row>6</xdr:row>
      <xdr:rowOff>0</xdr:rowOff>
    </xdr:from>
    <xdr:to>
      <xdr:col>18</xdr:col>
      <xdr:colOff>266700</xdr:colOff>
      <xdr:row>32</xdr:row>
      <xdr:rowOff>76200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91440</xdr:colOff>
      <xdr:row>32</xdr:row>
      <xdr:rowOff>167640</xdr:rowOff>
    </xdr:from>
    <xdr:to>
      <xdr:col>18</xdr:col>
      <xdr:colOff>259080</xdr:colOff>
      <xdr:row>59</xdr:row>
      <xdr:rowOff>76200</xdr:rowOff>
    </xdr:to>
    <xdr:graphicFrame macro="">
      <xdr:nvGraphicFramePr>
        <xdr:cNvPr id="3" name="תרשים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179070</xdr:colOff>
      <xdr:row>1</xdr:row>
      <xdr:rowOff>38100</xdr:rowOff>
    </xdr:from>
    <xdr:ext cx="899160" cy="413531"/>
    <xdr:pic>
      <xdr:nvPicPr>
        <xdr:cNvPr id="4" name="Picture 8" descr="Logo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29110" y="137160"/>
          <a:ext cx="899160" cy="413531"/>
        </a:xfrm>
        <a:prstGeom prst="rect">
          <a:avLst/>
        </a:prstGeom>
        <a:ln>
          <a:solidFill>
            <a:schemeClr val="bg1"/>
          </a:solidFill>
        </a:ln>
        <a:effectLst>
          <a:outerShdw blurRad="50800" dist="12700" dir="5160000" algn="tr" rotWithShape="0">
            <a:prstClr val="black">
              <a:alpha val="25000"/>
            </a:prstClr>
          </a:outerShdw>
        </a:effectLst>
      </xdr:spPr>
    </xdr:pic>
    <xdr:clientData/>
  </xdr:oneCellAnchor>
  <xdr:twoCellAnchor editAs="oneCell">
    <xdr:from>
      <xdr:col>11</xdr:col>
      <xdr:colOff>434340</xdr:colOff>
      <xdr:row>5</xdr:row>
      <xdr:rowOff>7620</xdr:rowOff>
    </xdr:from>
    <xdr:to>
      <xdr:col>11</xdr:col>
      <xdr:colOff>609615</xdr:colOff>
      <xdr:row>6</xdr:row>
      <xdr:rowOff>16</xdr:rowOff>
    </xdr:to>
    <xdr:pic>
      <xdr:nvPicPr>
        <xdr:cNvPr id="5" name="תמונה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48785" y="777240"/>
          <a:ext cx="175275" cy="1828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</xdr:row>
      <xdr:rowOff>139411</xdr:rowOff>
    </xdr:from>
    <xdr:to>
      <xdr:col>13</xdr:col>
      <xdr:colOff>0</xdr:colOff>
      <xdr:row>23</xdr:row>
      <xdr:rowOff>74469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213360</xdr:colOff>
      <xdr:row>1</xdr:row>
      <xdr:rowOff>26670</xdr:rowOff>
    </xdr:from>
    <xdr:ext cx="899160" cy="413531"/>
    <xdr:pic>
      <xdr:nvPicPr>
        <xdr:cNvPr id="3" name="Picture 8" descr="Logo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03684200" y="125730"/>
          <a:ext cx="899160" cy="413531"/>
        </a:xfrm>
        <a:prstGeom prst="rect">
          <a:avLst/>
        </a:prstGeom>
        <a:ln>
          <a:solidFill>
            <a:schemeClr val="bg1"/>
          </a:solidFill>
        </a:ln>
        <a:effectLst>
          <a:outerShdw blurRad="50800" dist="12700" dir="5160000" algn="tr" rotWithShape="0">
            <a:prstClr val="black">
              <a:alpha val="25000"/>
            </a:prstClr>
          </a:outerShd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167640</xdr:rowOff>
    </xdr:from>
    <xdr:to>
      <xdr:col>4</xdr:col>
      <xdr:colOff>403859</xdr:colOff>
      <xdr:row>25</xdr:row>
      <xdr:rowOff>114300</xdr:rowOff>
    </xdr:to>
    <xdr:sp macro="" textlink="">
      <xdr:nvSpPr>
        <xdr:cNvPr id="2" name="פיצוץ 1 1"/>
        <xdr:cNvSpPr/>
      </xdr:nvSpPr>
      <xdr:spPr>
        <a:xfrm>
          <a:off x="15653270701" y="548640"/>
          <a:ext cx="4244339" cy="4503420"/>
        </a:xfrm>
        <a:prstGeom prst="irregularSeal1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he-IL" sz="1100" b="1" u="sng"/>
            <a:t>שימו לב</a:t>
          </a:r>
          <a:r>
            <a:rPr lang="he-IL" sz="1100" b="1"/>
            <a:t>!</a:t>
          </a:r>
        </a:p>
        <a:p>
          <a:pPr algn="ctr" rtl="1"/>
          <a:endParaRPr lang="he-IL" sz="1100" b="1"/>
        </a:p>
        <a:p>
          <a:pPr algn="r" rtl="1"/>
          <a:r>
            <a:rPr lang="he-IL" sz="1000" b="1"/>
            <a:t>1.</a:t>
          </a:r>
          <a:r>
            <a:rPr lang="he-IL" sz="1000" b="1" baseline="0"/>
            <a:t> </a:t>
          </a:r>
          <a:r>
            <a:rPr lang="he-IL" sz="1000" b="1"/>
            <a:t>גליון</a:t>
          </a:r>
          <a:r>
            <a:rPr lang="he-IL" sz="1000" b="1" baseline="0"/>
            <a:t> זה </a:t>
          </a:r>
          <a:r>
            <a:rPr lang="he-IL" sz="1000" b="1"/>
            <a:t>מיועד רק</a:t>
          </a:r>
          <a:r>
            <a:rPr lang="he-IL" sz="1000" b="1" baseline="0"/>
            <a:t> </a:t>
          </a:r>
          <a:r>
            <a:rPr lang="he-IL" sz="1000" b="1"/>
            <a:t>למשתמשי 'תוכנת פעמונים'!</a:t>
          </a:r>
        </a:p>
        <a:p>
          <a:pPr algn="r" rtl="1"/>
          <a:endParaRPr lang="he-IL" sz="1000" b="1"/>
        </a:p>
        <a:p>
          <a:pPr algn="r" rtl="1"/>
          <a:r>
            <a:rPr lang="he-IL" sz="1000" b="1"/>
            <a:t>2. לפני</a:t>
          </a:r>
          <a:r>
            <a:rPr lang="he-IL" sz="1000" b="1" baseline="0"/>
            <a:t> היבוא חובה לשמור את הקובץ כסוג </a:t>
          </a:r>
          <a:r>
            <a:rPr lang="he-IL" sz="1000" b="1" baseline="0">
              <a:cs typeface="+mn-cs"/>
            </a:rPr>
            <a:t> </a:t>
          </a:r>
          <a:r>
            <a:rPr lang="en-US" sz="1000" b="1" baseline="0">
              <a:cs typeface="+mn-cs"/>
            </a:rPr>
            <a:t>Excel 97-2003</a:t>
          </a:r>
          <a:r>
            <a:rPr lang="he-IL" sz="1000" b="1" baseline="0">
              <a:cs typeface="+mn-cs"/>
            </a:rPr>
            <a:t> </a:t>
          </a:r>
          <a:r>
            <a:rPr lang="en-US" sz="1000" b="1" baseline="0">
              <a:cs typeface="+mn-cs"/>
            </a:rPr>
            <a:t> </a:t>
          </a:r>
          <a:r>
            <a:rPr lang="he-IL" sz="1000" b="1" baseline="0">
              <a:cs typeface="+mn-cs"/>
            </a:rPr>
            <a:t>(</a:t>
          </a:r>
          <a:r>
            <a:rPr lang="en-US" sz="1000" b="1" baseline="0">
              <a:cs typeface="+mn-cs"/>
            </a:rPr>
            <a:t>*.xls</a:t>
          </a:r>
          <a:r>
            <a:rPr lang="he-IL" sz="1000" b="1" baseline="0">
              <a:cs typeface="+mn-cs"/>
            </a:rPr>
            <a:t>)</a:t>
          </a:r>
        </a:p>
        <a:p>
          <a:pPr algn="r" rtl="1"/>
          <a:endParaRPr lang="he-IL" sz="1000" b="1" baseline="0">
            <a:cs typeface="+mn-cs"/>
          </a:endParaRPr>
        </a:p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000" b="1" baseline="0">
              <a:cs typeface="+mn-cs"/>
            </a:rPr>
            <a:t>3. </a:t>
          </a:r>
          <a:r>
            <a:rPr lang="he-IL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זכרו! </a:t>
          </a:r>
          <a:r>
            <a:rPr lang="he-IL" sz="10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סעיפים פרטיים </a:t>
          </a:r>
          <a:r>
            <a:rPr lang="he-IL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לא</a:t>
          </a:r>
          <a:r>
            <a:rPr lang="he-IL" sz="10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מועברים ביבוא אוטומטי מהתוכנה.</a:t>
          </a:r>
          <a:endParaRPr lang="he-IL" sz="1000">
            <a:effectLst/>
            <a:cs typeface="+mn-cs"/>
          </a:endParaRPr>
        </a:p>
        <a:p>
          <a:pPr algn="r" rtl="1"/>
          <a:endParaRPr lang="he-IL" sz="10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&#1508;&#1506;&#1502;&#1493;&#1504;&#1497;&#1501;/&#1491;&#1512;&#1499;&#1497;%20&#1512;&#1497;&#1513;&#1493;&#1501;/&#1512;&#1497;&#1513;&#1493;&#1502;&#1497;&#1514;%20&#1489;&#1488;&#1511;&#1505;&#1500;%200807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וראות שימוש"/>
      <sheetName val="שיקוף"/>
      <sheetName val="חודש א"/>
      <sheetName val="ב"/>
      <sheetName val="ג"/>
      <sheetName val="ד"/>
      <sheetName val="ה"/>
      <sheetName val="ו"/>
      <sheetName val="ז"/>
      <sheetName val="ח"/>
      <sheetName val="ט"/>
      <sheetName val="י"/>
      <sheetName val="יא"/>
      <sheetName val="יב"/>
      <sheetName val="סיכום שנתי"/>
      <sheetName val="שמור1 - לא למחוק!"/>
      <sheetName val="שמור2 - לא למחוק!"/>
      <sheetName val="הכנה ליבוא מהתוכנ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id="4" name="טבלה4" displayName="טבלה4" ref="A1:A7" totalsRowShown="0" headerRowDxfId="201" dataDxfId="199" headerRowBorderDxfId="200" tableBorderDxfId="198" totalsRowBorderDxfId="197" headerRowCellStyle="Normal 3" dataCellStyle="Normal 3">
  <autoFilter ref="A1:A7"/>
  <tableColumns count="1">
    <tableColumn id="1" name="מזון ופארמה" dataDxfId="196" dataCellStyle="Normal 3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5" name="טבלה15" displayName="טבלה15" ref="J1:J11" totalsRowShown="0" headerRowDxfId="147" dataDxfId="145" headerRowBorderDxfId="146" tableBorderDxfId="144" totalsRowBorderDxfId="143" headerRowCellStyle="Normal 3" dataCellStyle="Normal 3">
  <autoFilter ref="J1:J11"/>
  <tableColumns count="1">
    <tableColumn id="1" name="תחבורה" dataDxfId="142" dataCellStyle="Normal 3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6" name="טבלה16" displayName="טבלה16" ref="K1:K6" totalsRowShown="0" headerRowDxfId="141" dataDxfId="139" headerRowBorderDxfId="140" tableBorderDxfId="138" totalsRowBorderDxfId="137" headerRowCellStyle="Normal 3" dataCellStyle="Normal 3">
  <autoFilter ref="K1:K6"/>
  <tableColumns count="1">
    <tableColumn id="1" name="משפחה" dataDxfId="136" dataCellStyle="Normal 3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7" name="טבלה17" displayName="טבלה17" ref="L1:L5" totalsRowShown="0" headerRowDxfId="135" dataDxfId="133" headerRowBorderDxfId="134" tableBorderDxfId="132" totalsRowBorderDxfId="131" headerRowCellStyle="Normal 3" dataCellStyle="Normal 3">
  <autoFilter ref="L1:L5"/>
  <tableColumns count="1">
    <tableColumn id="1" name="תקשורת" dataDxfId="130" dataCellStyle="Normal 3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8" name="טבלה18" displayName="טבלה18" ref="M1:M7" totalsRowShown="0" headerRowDxfId="129" dataDxfId="127" headerRowBorderDxfId="128" tableBorderDxfId="126" totalsRowBorderDxfId="125" headerRowCellStyle="Normal 3" dataCellStyle="Normal 3">
  <autoFilter ref="M1:M7"/>
  <tableColumns count="1">
    <tableColumn id="1" name="דיור" dataDxfId="124" dataCellStyle="Normal 3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9" name="טבלה19" displayName="טבלה19" ref="N1:N3" totalsRowShown="0" headerRowDxfId="123" dataDxfId="121" headerRowBorderDxfId="122" tableBorderDxfId="120" totalsRowBorderDxfId="119" headerRowCellStyle="Normal 3" dataCellStyle="Normal 3">
  <autoFilter ref="N1:N3"/>
  <tableColumns count="1">
    <tableColumn id="1" name="התחייבויות" dataDxfId="118" dataCellStyle="Normal 3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0" name="טבלה20" displayName="טבלה20" ref="O1:O2" totalsRowShown="0" headerRowDxfId="117" dataDxfId="115" headerRowBorderDxfId="116" tableBorderDxfId="114" totalsRowBorderDxfId="113" headerRowCellStyle="Normal 3" dataCellStyle="Normal 3">
  <autoFilter ref="O1:O2"/>
  <tableColumns count="1">
    <tableColumn id="1" name="נכסים" dataDxfId="112" dataCellStyle="Normal 3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1" name="טבלה21" displayName="טבלה21" ref="P1:P5" totalsRowShown="0" headerRowDxfId="111" dataDxfId="109" headerRowBorderDxfId="110" tableBorderDxfId="108" totalsRowBorderDxfId="107" headerRowCellStyle="Normal 3" dataCellStyle="Normal 3">
  <autoFilter ref="P1:P5"/>
  <tableColumns count="1">
    <tableColumn id="1" name="פיננסים" dataDxfId="106" dataCellStyle="Normal 3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2" name="טבלה22" displayName="טבלה22" ref="Q1:Q6" totalsRowShown="0" headerRowDxfId="105" dataDxfId="103" headerRowBorderDxfId="104" tableBorderDxfId="102" totalsRowBorderDxfId="101" headerRowCellStyle="Normal 3" dataCellStyle="Normal 3">
  <autoFilter ref="Q1:Q6"/>
  <tableColumns count="1">
    <tableColumn id="1" name="שכר" dataDxfId="100" dataCellStyle="Normal 3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3" name="טבלה23" displayName="טבלה23" ref="R1:R6" totalsRowShown="0" headerRowDxfId="99" dataDxfId="97" headerRowBorderDxfId="98" tableBorderDxfId="96" totalsRowBorderDxfId="95" headerRowCellStyle="Normal 3" dataCellStyle="Normal 3">
  <autoFilter ref="R1:R6"/>
  <tableColumns count="1">
    <tableColumn id="1" name="קצבאות" dataDxfId="94" dataCellStyle="Normal 3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4" name="טבלה24" displayName="טבלה24" ref="S1:S5" totalsRowShown="0" headerRowDxfId="93" dataDxfId="91" headerRowBorderDxfId="92" tableBorderDxfId="90" totalsRowBorderDxfId="89" headerRowCellStyle="Normal 3" dataCellStyle="Normal 3">
  <autoFilter ref="S1:S5"/>
  <tableColumns count="1">
    <tableColumn id="1" name="הכנסות שונות" dataDxfId="88" dataCellStyle="Normal 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7" name="טבלה7" displayName="טבלה7" ref="B1:B10" totalsRowShown="0" headerRowDxfId="195" dataDxfId="193" headerRowBorderDxfId="194" tableBorderDxfId="192" totalsRowBorderDxfId="191" headerRowCellStyle="Normal 3" dataCellStyle="Normal 3">
  <autoFilter ref="B1:B10"/>
  <tableColumns count="1">
    <tableColumn id="1" name="פנאי, בילוי ותחביבים" dataDxfId="190" dataCellStyle="Normal 3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" name="טבלה2" displayName="טבלה2" ref="A8:G28" totalsRowShown="0" headerRowDxfId="83" dataDxfId="81" headerRowBorderDxfId="82" headerRowCellStyle="Normal 4">
  <autoFilter ref="A8:G28"/>
  <tableColumns count="7">
    <tableColumn id="1" name="שם הנושה" dataDxfId="80" dataCellStyle="Normal 4"/>
    <tableColumn id="2" name="סכום החוב" dataDxfId="79" dataCellStyle="Comma 2"/>
    <tableColumn id="3" name="נכון ליום" dataDxfId="78" dataCellStyle="Comma 2"/>
    <tableColumn id="5" name="מס' תשלומים נותרים" dataDxfId="77" dataCellStyle="Normal 4"/>
    <tableColumn id="6" name="סכום החזר החודש" dataDxfId="76" dataCellStyle="Comma 2"/>
    <tableColumn id="7" name="נותר לתשלום" dataDxfId="75" dataCellStyle="Comma 2">
      <calculatedColumnFormula>IF(D9="",B9,D9*E9)</calculatedColumnFormula>
    </tableColumn>
    <tableColumn id="8" name="הערות" dataDxfId="74" dataCellStyle="Normal 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id="8" name="טבלה8" displayName="טבלה8" ref="C1:C5" totalsRowShown="0" headerRowDxfId="189" dataDxfId="187" headerRowBorderDxfId="188" tableBorderDxfId="186" totalsRowBorderDxfId="185" headerRowCellStyle="Normal 3" dataCellStyle="Normal 3">
  <autoFilter ref="C1:C5"/>
  <tableColumns count="1">
    <tableColumn id="1" name="ביגוד והנעלה" dataDxfId="184" dataCellStyle="Normal 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9" name="טבלה9" displayName="טבלה9" ref="D1:D6" totalsRowShown="0" headerRowDxfId="183" dataDxfId="181" headerRowBorderDxfId="182" tableBorderDxfId="180" totalsRowBorderDxfId="179" headerRowCellStyle="Normal 3" dataCellStyle="Normal 3">
  <autoFilter ref="D1:D6"/>
  <tableColumns count="1">
    <tableColumn id="1" name="תכולת בית" dataDxfId="178" dataCellStyle="Normal 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0" name="טבלה10" displayName="טבלה10" ref="E1:E8" totalsRowShown="0" headerRowDxfId="177" dataDxfId="175" headerRowBorderDxfId="176" tableBorderDxfId="174" totalsRowBorderDxfId="173" headerRowCellStyle="Normal 3" dataCellStyle="Normal 3">
  <autoFilter ref="E1:E8"/>
  <tableColumns count="1">
    <tableColumn id="1" name="אחזקת בית" dataDxfId="172" dataCellStyle="Normal 3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1" name="טבלה11" displayName="טבלה11" ref="F1:F4" totalsRowShown="0" headerRowDxfId="171" dataDxfId="169" headerRowBorderDxfId="170" tableBorderDxfId="168" totalsRowBorderDxfId="167" headerRowCellStyle="Normal 3" dataCellStyle="Normal 3">
  <autoFilter ref="F1:F4"/>
  <tableColumns count="1">
    <tableColumn id="1" name="טיפוח" dataDxfId="166" dataCellStyle="Normal 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2" name="טבלה12" displayName="טבלה12" ref="G1:G11" totalsRowShown="0" headerRowDxfId="165" dataDxfId="163" headerRowBorderDxfId="164" tableBorderDxfId="162" totalsRowBorderDxfId="161" headerRowCellStyle="Normal 3" dataCellStyle="Normal 3">
  <autoFilter ref="G1:G11"/>
  <tableColumns count="1">
    <tableColumn id="1" name="חינוך" dataDxfId="160" dataCellStyle="Normal 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3" name="טבלה13" displayName="טבלה13" ref="H1:H4" totalsRowShown="0" headerRowDxfId="159" dataDxfId="157" headerRowBorderDxfId="158" tableBorderDxfId="156" totalsRowBorderDxfId="155" headerRowCellStyle="Normal 3" dataCellStyle="Normal 3">
  <autoFilter ref="H1:H4"/>
  <tableColumns count="1">
    <tableColumn id="1" name="אירועים, תרומות, צרכי דת" dataDxfId="154" dataCellStyle="Normal 3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4" name="טבלה14" displayName="טבלה14" ref="I1:I8" totalsRowShown="0" headerRowDxfId="153" dataDxfId="151" headerRowBorderDxfId="152" tableBorderDxfId="150" totalsRowBorderDxfId="149" headerRowCellStyle="Normal 3" dataCellStyle="Normal 3">
  <autoFilter ref="I1:I8"/>
  <tableColumns count="1">
    <tableColumn id="1" name="בריאות" dataDxfId="148" dataCellStyle="Normal 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13" Type="http://schemas.openxmlformats.org/officeDocument/2006/relationships/table" Target="../tables/table10.xml"/><Relationship Id="rId18" Type="http://schemas.openxmlformats.org/officeDocument/2006/relationships/table" Target="../tables/table15.xml"/><Relationship Id="rId3" Type="http://schemas.openxmlformats.org/officeDocument/2006/relationships/vmlDrawing" Target="../drawings/vmlDrawing1.vml"/><Relationship Id="rId21" Type="http://schemas.openxmlformats.org/officeDocument/2006/relationships/table" Target="../tables/table18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17" Type="http://schemas.openxmlformats.org/officeDocument/2006/relationships/table" Target="../tables/table14.xml"/><Relationship Id="rId2" Type="http://schemas.openxmlformats.org/officeDocument/2006/relationships/drawing" Target="../drawings/drawing2.xml"/><Relationship Id="rId16" Type="http://schemas.openxmlformats.org/officeDocument/2006/relationships/table" Target="../tables/table13.xml"/><Relationship Id="rId20" Type="http://schemas.openxmlformats.org/officeDocument/2006/relationships/table" Target="../tables/table17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5" Type="http://schemas.openxmlformats.org/officeDocument/2006/relationships/table" Target="../tables/table12.xml"/><Relationship Id="rId23" Type="http://schemas.openxmlformats.org/officeDocument/2006/relationships/comments" Target="../comments1.xml"/><Relationship Id="rId10" Type="http://schemas.openxmlformats.org/officeDocument/2006/relationships/table" Target="../tables/table7.xml"/><Relationship Id="rId19" Type="http://schemas.openxmlformats.org/officeDocument/2006/relationships/table" Target="../tables/table16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Relationship Id="rId14" Type="http://schemas.openxmlformats.org/officeDocument/2006/relationships/table" Target="../tables/table11.xml"/><Relationship Id="rId22" Type="http://schemas.openxmlformats.org/officeDocument/2006/relationships/table" Target="../tables/table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harb.cma.gov.il/" TargetMode="External"/><Relationship Id="rId2" Type="http://schemas.openxmlformats.org/officeDocument/2006/relationships/hyperlink" Target="https://itur.mof.gov.il/" TargetMode="External"/><Relationship Id="rId1" Type="http://schemas.openxmlformats.org/officeDocument/2006/relationships/hyperlink" Target="https://www.swiftness.co.il/" TargetMode="External"/><Relationship Id="rId6" Type="http://schemas.openxmlformats.org/officeDocument/2006/relationships/table" Target="../tables/table20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rgb="FFFFFF00"/>
  </sheetPr>
  <dimension ref="A1:H108"/>
  <sheetViews>
    <sheetView rightToLeft="1" tabSelected="1" zoomScaleNormal="100" workbookViewId="0">
      <selection activeCell="G2" sqref="G2"/>
    </sheetView>
  </sheetViews>
  <sheetFormatPr defaultColWidth="0" defaultRowHeight="15"/>
  <cols>
    <col min="1" max="1" width="5.296875" style="66" customWidth="1"/>
    <col min="2" max="2" width="9.796875" style="66" customWidth="1"/>
    <col min="3" max="3" width="11.59765625" style="66" customWidth="1"/>
    <col min="4" max="4" width="9.796875" style="66" customWidth="1"/>
    <col min="5" max="5" width="24.59765625" style="66" customWidth="1"/>
    <col min="6" max="6" width="76.3984375" style="66" customWidth="1"/>
    <col min="7" max="7" width="11" style="66" customWidth="1"/>
    <col min="8" max="8" width="7.69921875" style="66" customWidth="1"/>
    <col min="9" max="16384" width="9.796875" style="66" hidden="1"/>
  </cols>
  <sheetData>
    <row r="1" spans="1:8" ht="8.25" customHeight="1">
      <c r="A1" s="65"/>
      <c r="B1" s="65"/>
      <c r="C1" s="65"/>
      <c r="D1" s="65"/>
      <c r="E1" s="65"/>
      <c r="F1" s="65"/>
      <c r="G1" s="65"/>
      <c r="H1" s="65"/>
    </row>
    <row r="2" spans="1:8" ht="22.8">
      <c r="A2" s="65"/>
      <c r="B2" s="67" t="s">
        <v>160</v>
      </c>
      <c r="C2" s="65"/>
      <c r="D2" s="65"/>
      <c r="E2" s="65"/>
      <c r="F2" s="68" t="s">
        <v>161</v>
      </c>
      <c r="G2" s="69" t="s">
        <v>330</v>
      </c>
    </row>
    <row r="3" spans="1:8" ht="7.5" customHeight="1">
      <c r="A3" s="65"/>
      <c r="B3" s="65"/>
      <c r="C3" s="65"/>
      <c r="D3" s="65"/>
      <c r="E3" s="70"/>
      <c r="F3" s="71"/>
      <c r="G3" s="65"/>
      <c r="H3" s="65"/>
    </row>
    <row r="4" spans="1:8" ht="15.6">
      <c r="A4" s="65"/>
      <c r="B4" s="72" t="s">
        <v>306</v>
      </c>
      <c r="C4" s="73"/>
      <c r="D4" s="65"/>
      <c r="E4" s="70"/>
      <c r="F4" s="71"/>
      <c r="G4" s="65"/>
      <c r="H4" s="65"/>
    </row>
    <row r="5" spans="1:8" ht="17.399999999999999">
      <c r="A5" s="65"/>
      <c r="B5" s="74" t="s">
        <v>311</v>
      </c>
      <c r="C5" s="79"/>
      <c r="D5" s="76"/>
      <c r="E5" s="76"/>
      <c r="F5" s="76"/>
      <c r="G5" s="76"/>
      <c r="H5" s="65"/>
    </row>
    <row r="6" spans="1:8">
      <c r="A6" s="65"/>
      <c r="B6" s="80" t="s">
        <v>315</v>
      </c>
      <c r="C6" s="75"/>
      <c r="D6" s="76"/>
      <c r="E6" s="76"/>
      <c r="F6" s="76"/>
      <c r="G6" s="76"/>
      <c r="H6" s="65"/>
    </row>
    <row r="7" spans="1:8">
      <c r="A7" s="65"/>
      <c r="B7" s="80" t="s">
        <v>312</v>
      </c>
      <c r="C7" s="79"/>
      <c r="D7" s="76"/>
      <c r="E7" s="76"/>
      <c r="F7" s="76"/>
      <c r="G7" s="76"/>
      <c r="H7" s="65"/>
    </row>
    <row r="8" spans="1:8" ht="17.399999999999999">
      <c r="A8" s="65"/>
      <c r="B8" s="74" t="s">
        <v>162</v>
      </c>
      <c r="C8" s="75"/>
      <c r="D8" s="76"/>
      <c r="E8" s="76"/>
      <c r="F8" s="76"/>
      <c r="G8" s="76"/>
      <c r="H8" s="65"/>
    </row>
    <row r="9" spans="1:8" ht="15.6">
      <c r="A9" s="65"/>
      <c r="B9" s="77" t="s">
        <v>316</v>
      </c>
      <c r="C9" s="78"/>
      <c r="D9" s="76"/>
      <c r="E9" s="76"/>
      <c r="F9" s="76"/>
      <c r="G9" s="76"/>
      <c r="H9" s="65"/>
    </row>
    <row r="10" spans="1:8" ht="15" customHeight="1">
      <c r="A10" s="65"/>
      <c r="B10" s="80" t="s">
        <v>317</v>
      </c>
      <c r="C10" s="79"/>
      <c r="D10" s="76"/>
      <c r="E10" s="76"/>
      <c r="F10" s="76"/>
      <c r="G10" s="76"/>
      <c r="H10" s="65"/>
    </row>
    <row r="11" spans="1:8" ht="15" customHeight="1">
      <c r="A11" s="65"/>
      <c r="B11" s="80" t="s">
        <v>313</v>
      </c>
      <c r="C11" s="79"/>
      <c r="D11" s="76"/>
      <c r="E11" s="76"/>
      <c r="F11" s="76"/>
      <c r="G11" s="76"/>
      <c r="H11" s="65"/>
    </row>
    <row r="12" spans="1:8">
      <c r="A12" s="65"/>
      <c r="B12" s="79" t="s">
        <v>314</v>
      </c>
      <c r="C12" s="79"/>
      <c r="D12" s="76"/>
      <c r="E12" s="76"/>
      <c r="F12" s="76"/>
      <c r="G12" s="76"/>
      <c r="H12" s="65"/>
    </row>
    <row r="13" spans="1:8" ht="8.25" customHeight="1">
      <c r="A13" s="65"/>
      <c r="B13" s="81"/>
      <c r="C13" s="82"/>
      <c r="D13" s="65"/>
      <c r="E13" s="65"/>
      <c r="F13" s="65"/>
      <c r="G13" s="65"/>
      <c r="H13" s="65"/>
    </row>
    <row r="14" spans="1:8">
      <c r="A14" s="65"/>
      <c r="B14" s="83" t="s">
        <v>163</v>
      </c>
      <c r="C14" s="83"/>
      <c r="D14" s="65"/>
      <c r="E14" s="65"/>
      <c r="F14" s="65"/>
      <c r="G14" s="65"/>
      <c r="H14" s="65"/>
    </row>
    <row r="15" spans="1:8" ht="17.399999999999999">
      <c r="A15" s="65"/>
      <c r="B15" s="84" t="s">
        <v>164</v>
      </c>
      <c r="C15" s="85"/>
      <c r="D15" s="86"/>
      <c r="E15" s="86"/>
      <c r="F15" s="86"/>
      <c r="G15" s="86"/>
      <c r="H15" s="65"/>
    </row>
    <row r="16" spans="1:8">
      <c r="A16" s="65"/>
      <c r="B16" s="87" t="s">
        <v>165</v>
      </c>
      <c r="C16" s="88"/>
      <c r="D16" s="86"/>
      <c r="E16" s="86"/>
      <c r="F16" s="86"/>
      <c r="G16" s="86"/>
      <c r="H16" s="65"/>
    </row>
    <row r="17" spans="1:8">
      <c r="A17" s="65"/>
      <c r="B17" s="87" t="s">
        <v>309</v>
      </c>
      <c r="C17" s="85"/>
      <c r="D17" s="86"/>
      <c r="E17" s="86"/>
      <c r="F17" s="86"/>
      <c r="G17" s="86"/>
      <c r="H17" s="65"/>
    </row>
    <row r="18" spans="1:8" ht="17.399999999999999">
      <c r="A18" s="65"/>
      <c r="B18" s="84" t="s">
        <v>166</v>
      </c>
      <c r="C18" s="86"/>
      <c r="D18" s="86"/>
      <c r="E18" s="86"/>
      <c r="F18" s="86"/>
      <c r="G18" s="86"/>
      <c r="H18" s="65"/>
    </row>
    <row r="19" spans="1:8">
      <c r="A19" s="65"/>
      <c r="B19" s="87" t="s">
        <v>308</v>
      </c>
      <c r="C19" s="86"/>
      <c r="D19" s="86"/>
      <c r="E19" s="86"/>
      <c r="F19" s="86"/>
      <c r="G19" s="86"/>
      <c r="H19" s="65"/>
    </row>
    <row r="20" spans="1:8" ht="10.5" customHeight="1">
      <c r="A20" s="65"/>
      <c r="C20" s="65"/>
      <c r="D20" s="65"/>
      <c r="E20" s="65"/>
      <c r="F20" s="65"/>
      <c r="G20" s="65"/>
      <c r="H20" s="65"/>
    </row>
    <row r="21" spans="1:8" s="92" customFormat="1" ht="15" customHeight="1">
      <c r="A21" s="89"/>
      <c r="B21" s="90" t="s">
        <v>324</v>
      </c>
      <c r="C21" s="91"/>
      <c r="D21" s="89"/>
      <c r="E21" s="89"/>
      <c r="F21" s="89"/>
      <c r="G21" s="89"/>
      <c r="H21" s="89"/>
    </row>
    <row r="22" spans="1:8" ht="17.399999999999999">
      <c r="A22" s="65"/>
      <c r="B22" s="90" t="s">
        <v>325</v>
      </c>
      <c r="C22" s="65"/>
      <c r="D22" s="65"/>
      <c r="E22" s="65"/>
      <c r="F22" s="65"/>
      <c r="G22" s="65"/>
      <c r="H22" s="65"/>
    </row>
    <row r="23" spans="1:8">
      <c r="A23" s="65"/>
      <c r="B23" s="93" t="s">
        <v>307</v>
      </c>
      <c r="C23" s="65"/>
      <c r="D23" s="65"/>
      <c r="E23" s="65"/>
      <c r="F23" s="65"/>
      <c r="G23" s="65"/>
      <c r="H23" s="65"/>
    </row>
    <row r="24" spans="1:8" s="65" customFormat="1" ht="15.6">
      <c r="B24" s="94"/>
      <c r="C24" s="95"/>
    </row>
    <row r="25" spans="1:8" s="65" customFormat="1">
      <c r="B25" s="81"/>
      <c r="C25" s="95"/>
    </row>
    <row r="26" spans="1:8" s="65" customFormat="1">
      <c r="B26" s="96"/>
      <c r="C26" s="95"/>
    </row>
    <row r="27" spans="1:8" s="65" customFormat="1">
      <c r="B27" s="96"/>
      <c r="C27" s="95"/>
    </row>
    <row r="28" spans="1:8" s="65" customFormat="1">
      <c r="B28" s="97"/>
      <c r="C28" s="95"/>
    </row>
    <row r="29" spans="1:8" s="65" customFormat="1">
      <c r="B29" s="98"/>
      <c r="C29" s="99"/>
    </row>
    <row r="30" spans="1:8">
      <c r="A30" s="65"/>
      <c r="B30" s="65"/>
      <c r="C30" s="65"/>
      <c r="D30" s="65"/>
      <c r="E30" s="65"/>
      <c r="F30" s="65"/>
      <c r="G30" s="65"/>
      <c r="H30" s="65"/>
    </row>
    <row r="31" spans="1:8">
      <c r="A31" s="65"/>
      <c r="B31" s="65"/>
      <c r="C31" s="65"/>
      <c r="D31" s="65"/>
      <c r="E31" s="65"/>
      <c r="F31" s="65"/>
      <c r="G31" s="65"/>
      <c r="H31" s="65"/>
    </row>
    <row r="32" spans="1:8">
      <c r="A32" s="65"/>
      <c r="B32" s="65"/>
      <c r="C32" s="65"/>
      <c r="D32" s="65"/>
      <c r="E32" s="65"/>
      <c r="F32" s="65"/>
      <c r="G32" s="65"/>
      <c r="H32" s="65"/>
    </row>
    <row r="33" spans="1:8">
      <c r="A33" s="65"/>
      <c r="B33" s="65"/>
      <c r="C33" s="65"/>
      <c r="D33" s="65"/>
      <c r="E33" s="65"/>
      <c r="F33" s="65"/>
      <c r="G33" s="65"/>
      <c r="H33" s="65"/>
    </row>
    <row r="34" spans="1:8">
      <c r="A34" s="65"/>
      <c r="B34" s="65"/>
      <c r="C34" s="65"/>
      <c r="D34" s="65"/>
      <c r="E34" s="65"/>
      <c r="F34" s="65"/>
      <c r="G34" s="65"/>
      <c r="H34" s="65"/>
    </row>
    <row r="35" spans="1:8">
      <c r="A35" s="65"/>
      <c r="B35" s="65"/>
      <c r="C35" s="65"/>
      <c r="D35" s="65"/>
      <c r="E35" s="65"/>
      <c r="F35" s="65"/>
      <c r="G35" s="65"/>
      <c r="H35" s="65"/>
    </row>
    <row r="36" spans="1:8">
      <c r="A36" s="65"/>
      <c r="B36" s="65"/>
      <c r="C36" s="65"/>
      <c r="D36" s="65"/>
      <c r="E36" s="65"/>
      <c r="F36" s="65"/>
      <c r="G36" s="65"/>
      <c r="H36" s="65"/>
    </row>
    <row r="37" spans="1:8">
      <c r="A37" s="65"/>
      <c r="B37" s="65"/>
      <c r="C37" s="65"/>
      <c r="D37" s="65"/>
      <c r="E37" s="65"/>
      <c r="F37" s="65"/>
      <c r="G37" s="65"/>
      <c r="H37" s="65"/>
    </row>
    <row r="38" spans="1:8">
      <c r="A38" s="65"/>
      <c r="B38" s="65"/>
      <c r="C38" s="65"/>
      <c r="D38" s="65"/>
      <c r="E38" s="65"/>
      <c r="F38" s="65"/>
      <c r="G38" s="65"/>
      <c r="H38" s="65"/>
    </row>
    <row r="39" spans="1:8">
      <c r="A39" s="65"/>
      <c r="B39" s="65"/>
      <c r="C39" s="65"/>
      <c r="D39" s="65"/>
      <c r="E39" s="65"/>
      <c r="F39" s="65"/>
      <c r="G39" s="65"/>
      <c r="H39" s="65"/>
    </row>
    <row r="40" spans="1:8">
      <c r="A40" s="65"/>
      <c r="B40" s="65"/>
      <c r="C40" s="65"/>
      <c r="D40" s="65"/>
      <c r="E40" s="65"/>
      <c r="F40" s="65"/>
      <c r="G40" s="65"/>
      <c r="H40" s="65"/>
    </row>
    <row r="41" spans="1:8">
      <c r="A41" s="65"/>
      <c r="B41" s="65"/>
      <c r="C41" s="65"/>
      <c r="D41" s="65"/>
      <c r="E41" s="65"/>
      <c r="F41" s="65"/>
      <c r="G41" s="65"/>
      <c r="H41" s="65"/>
    </row>
    <row r="42" spans="1:8">
      <c r="A42" s="65"/>
      <c r="B42" s="65"/>
      <c r="C42" s="65"/>
      <c r="D42" s="65"/>
      <c r="E42" s="65"/>
      <c r="F42" s="65"/>
      <c r="G42" s="65"/>
      <c r="H42" s="65"/>
    </row>
    <row r="43" spans="1:8">
      <c r="A43" s="65"/>
      <c r="B43" s="65"/>
      <c r="C43" s="65"/>
      <c r="D43" s="65"/>
      <c r="E43" s="65"/>
      <c r="F43" s="65"/>
      <c r="G43" s="65"/>
      <c r="H43" s="65"/>
    </row>
    <row r="44" spans="1:8">
      <c r="A44" s="65"/>
      <c r="B44" s="65"/>
      <c r="C44" s="65"/>
      <c r="D44" s="65"/>
      <c r="E44" s="65"/>
      <c r="F44" s="65"/>
      <c r="G44" s="65"/>
      <c r="H44" s="65"/>
    </row>
    <row r="45" spans="1:8">
      <c r="A45" s="65"/>
      <c r="B45" s="65"/>
      <c r="C45" s="65"/>
      <c r="D45" s="65"/>
      <c r="E45" s="65"/>
      <c r="F45" s="65"/>
      <c r="G45" s="65"/>
      <c r="H45" s="65"/>
    </row>
    <row r="46" spans="1:8">
      <c r="A46" s="65"/>
      <c r="B46" s="65"/>
      <c r="C46" s="65"/>
      <c r="D46" s="65"/>
      <c r="E46" s="65"/>
      <c r="F46" s="65"/>
      <c r="G46" s="65"/>
      <c r="H46" s="65"/>
    </row>
    <row r="47" spans="1:8">
      <c r="A47" s="65"/>
      <c r="B47" s="65"/>
      <c r="C47" s="65"/>
      <c r="D47" s="65"/>
      <c r="E47" s="65"/>
      <c r="F47" s="65"/>
      <c r="G47" s="65"/>
      <c r="H47" s="65"/>
    </row>
    <row r="48" spans="1:8">
      <c r="A48" s="65"/>
      <c r="B48" s="65"/>
      <c r="C48" s="65"/>
      <c r="D48" s="65"/>
      <c r="E48" s="65"/>
      <c r="F48" s="65"/>
      <c r="G48" s="65"/>
      <c r="H48" s="65"/>
    </row>
    <row r="49" spans="1:8">
      <c r="A49" s="65"/>
      <c r="B49" s="65"/>
      <c r="C49" s="65"/>
      <c r="D49" s="65"/>
      <c r="E49" s="65"/>
      <c r="F49" s="65"/>
      <c r="G49" s="65"/>
      <c r="H49" s="65"/>
    </row>
    <row r="50" spans="1:8">
      <c r="A50" s="65"/>
      <c r="B50" s="65"/>
      <c r="C50" s="65"/>
      <c r="D50" s="65"/>
      <c r="E50" s="65"/>
      <c r="F50" s="65"/>
      <c r="G50" s="65"/>
      <c r="H50" s="65"/>
    </row>
    <row r="51" spans="1:8">
      <c r="A51" s="65"/>
      <c r="B51" s="65"/>
      <c r="C51" s="65"/>
      <c r="D51" s="65"/>
      <c r="E51" s="65"/>
      <c r="F51" s="65"/>
      <c r="G51" s="65"/>
      <c r="H51" s="65"/>
    </row>
    <row r="52" spans="1:8">
      <c r="A52" s="65"/>
      <c r="B52" s="65"/>
      <c r="C52" s="65"/>
      <c r="D52" s="65"/>
      <c r="E52" s="65"/>
      <c r="F52" s="65"/>
      <c r="G52" s="65"/>
      <c r="H52" s="65"/>
    </row>
    <row r="53" spans="1:8">
      <c r="A53" s="65"/>
      <c r="B53" s="65"/>
      <c r="C53" s="65"/>
      <c r="D53" s="65"/>
      <c r="E53" s="65"/>
      <c r="F53" s="65"/>
      <c r="G53" s="65"/>
      <c r="H53" s="65"/>
    </row>
    <row r="54" spans="1:8">
      <c r="A54" s="65"/>
      <c r="B54" s="65"/>
      <c r="C54" s="65"/>
      <c r="D54" s="65"/>
      <c r="E54" s="65"/>
      <c r="F54" s="65"/>
      <c r="G54" s="65"/>
      <c r="H54" s="65"/>
    </row>
    <row r="55" spans="1:8">
      <c r="A55" s="65"/>
      <c r="B55" s="65"/>
      <c r="C55" s="65"/>
      <c r="D55" s="65"/>
      <c r="E55" s="65"/>
      <c r="F55" s="65"/>
      <c r="G55" s="65"/>
      <c r="H55" s="65"/>
    </row>
    <row r="56" spans="1:8">
      <c r="A56" s="65"/>
      <c r="B56" s="65"/>
      <c r="C56" s="65"/>
      <c r="D56" s="65"/>
      <c r="E56" s="65"/>
      <c r="F56" s="65"/>
      <c r="G56" s="65"/>
      <c r="H56" s="65"/>
    </row>
    <row r="57" spans="1:8">
      <c r="A57" s="65"/>
      <c r="B57" s="65"/>
      <c r="C57" s="65"/>
      <c r="D57" s="65"/>
      <c r="E57" s="65"/>
      <c r="F57" s="65"/>
      <c r="G57" s="65"/>
      <c r="H57" s="65"/>
    </row>
    <row r="58" spans="1:8">
      <c r="A58" s="65"/>
      <c r="B58" s="65"/>
      <c r="C58" s="65"/>
      <c r="D58" s="65"/>
      <c r="E58" s="65"/>
      <c r="F58" s="65"/>
      <c r="G58" s="65"/>
      <c r="H58" s="65"/>
    </row>
    <row r="59" spans="1:8">
      <c r="A59" s="65"/>
      <c r="B59" s="65"/>
      <c r="C59" s="65"/>
      <c r="D59" s="65"/>
      <c r="E59" s="65"/>
      <c r="F59" s="65"/>
      <c r="G59" s="65"/>
      <c r="H59" s="65"/>
    </row>
    <row r="60" spans="1:8">
      <c r="A60" s="65"/>
      <c r="B60" s="65"/>
      <c r="C60" s="65"/>
      <c r="D60" s="65"/>
      <c r="E60" s="65"/>
      <c r="F60" s="65"/>
      <c r="G60" s="65"/>
      <c r="H60" s="65"/>
    </row>
    <row r="61" spans="1:8">
      <c r="A61" s="65"/>
      <c r="B61" s="65"/>
      <c r="C61" s="65"/>
      <c r="D61" s="65"/>
      <c r="E61" s="65"/>
      <c r="F61" s="65"/>
      <c r="G61" s="65"/>
      <c r="H61" s="65"/>
    </row>
    <row r="62" spans="1:8">
      <c r="A62" s="65"/>
      <c r="B62" s="65"/>
      <c r="C62" s="65"/>
      <c r="D62" s="65"/>
      <c r="E62" s="65"/>
      <c r="F62" s="65"/>
      <c r="G62" s="65"/>
      <c r="H62" s="65"/>
    </row>
    <row r="63" spans="1:8">
      <c r="A63" s="65"/>
      <c r="B63" s="65"/>
      <c r="C63" s="65"/>
      <c r="D63" s="65"/>
      <c r="E63" s="65"/>
      <c r="F63" s="65"/>
      <c r="G63" s="65"/>
      <c r="H63" s="65"/>
    </row>
    <row r="64" spans="1:8">
      <c r="A64" s="65"/>
      <c r="B64" s="65"/>
      <c r="C64" s="65"/>
      <c r="D64" s="65"/>
      <c r="E64" s="65"/>
      <c r="F64" s="65"/>
      <c r="G64" s="65"/>
      <c r="H64" s="65"/>
    </row>
    <row r="65" spans="1:8">
      <c r="A65" s="65"/>
      <c r="B65" s="65"/>
      <c r="C65" s="65"/>
      <c r="D65" s="65"/>
      <c r="E65" s="65"/>
      <c r="F65" s="65"/>
      <c r="G65" s="65"/>
      <c r="H65" s="65"/>
    </row>
    <row r="66" spans="1:8">
      <c r="A66" s="65"/>
      <c r="B66" s="65"/>
      <c r="C66" s="65"/>
      <c r="D66" s="65"/>
      <c r="E66" s="65"/>
      <c r="F66" s="65"/>
      <c r="G66" s="65"/>
      <c r="H66" s="65"/>
    </row>
    <row r="67" spans="1:8">
      <c r="A67" s="65"/>
      <c r="B67" s="65"/>
      <c r="C67" s="65"/>
      <c r="D67" s="65"/>
      <c r="E67" s="65"/>
      <c r="F67" s="65"/>
      <c r="G67" s="65"/>
      <c r="H67" s="65"/>
    </row>
    <row r="68" spans="1:8">
      <c r="A68" s="65"/>
      <c r="B68" s="65"/>
      <c r="C68" s="65"/>
      <c r="D68" s="65"/>
      <c r="E68" s="65"/>
      <c r="F68" s="65"/>
      <c r="G68" s="65"/>
      <c r="H68" s="65"/>
    </row>
    <row r="69" spans="1:8">
      <c r="A69" s="65"/>
      <c r="B69" s="65"/>
      <c r="C69" s="65"/>
      <c r="D69" s="65"/>
      <c r="E69" s="65"/>
      <c r="F69" s="65"/>
      <c r="G69" s="65"/>
      <c r="H69" s="65"/>
    </row>
    <row r="70" spans="1:8">
      <c r="A70" s="65"/>
      <c r="B70" s="65"/>
      <c r="C70" s="65"/>
      <c r="D70" s="65"/>
      <c r="E70" s="65"/>
      <c r="F70" s="65"/>
      <c r="G70" s="65"/>
      <c r="H70" s="65"/>
    </row>
    <row r="71" spans="1:8">
      <c r="A71" s="65"/>
      <c r="B71" s="65"/>
      <c r="C71" s="65"/>
      <c r="D71" s="65"/>
      <c r="E71" s="65"/>
      <c r="F71" s="65"/>
      <c r="G71" s="65"/>
      <c r="H71" s="65"/>
    </row>
    <row r="72" spans="1:8">
      <c r="A72" s="65"/>
      <c r="B72" s="65"/>
      <c r="C72" s="65"/>
      <c r="D72" s="65"/>
      <c r="E72" s="65"/>
      <c r="F72" s="65"/>
      <c r="G72" s="65"/>
      <c r="H72" s="65"/>
    </row>
    <row r="73" spans="1:8">
      <c r="A73" s="65"/>
      <c r="B73" s="65"/>
      <c r="C73" s="65"/>
      <c r="D73" s="65"/>
      <c r="E73" s="65"/>
      <c r="F73" s="65"/>
      <c r="G73" s="65"/>
      <c r="H73" s="65"/>
    </row>
    <row r="74" spans="1:8">
      <c r="A74" s="65"/>
      <c r="B74" s="65"/>
      <c r="C74" s="65"/>
      <c r="D74" s="65"/>
      <c r="E74" s="65"/>
      <c r="F74" s="65"/>
      <c r="G74" s="65"/>
      <c r="H74" s="65"/>
    </row>
    <row r="75" spans="1:8">
      <c r="A75" s="65"/>
      <c r="B75" s="65"/>
      <c r="C75" s="65"/>
      <c r="D75" s="65"/>
      <c r="E75" s="65"/>
      <c r="F75" s="65"/>
      <c r="G75" s="65"/>
      <c r="H75" s="65"/>
    </row>
    <row r="76" spans="1:8">
      <c r="A76" s="65"/>
      <c r="B76" s="65"/>
      <c r="C76" s="65"/>
      <c r="D76" s="65"/>
      <c r="E76" s="65"/>
      <c r="F76" s="65"/>
      <c r="G76" s="65"/>
      <c r="H76" s="65"/>
    </row>
    <row r="77" spans="1:8">
      <c r="A77" s="65"/>
      <c r="B77" s="65"/>
      <c r="C77" s="65"/>
      <c r="D77" s="65"/>
      <c r="E77" s="65"/>
      <c r="F77" s="65"/>
      <c r="G77" s="65"/>
      <c r="H77" s="65"/>
    </row>
    <row r="78" spans="1:8">
      <c r="A78" s="65"/>
      <c r="B78" s="65"/>
      <c r="C78" s="65"/>
      <c r="D78" s="65"/>
      <c r="E78" s="65"/>
      <c r="F78" s="65"/>
      <c r="G78" s="65"/>
      <c r="H78" s="65"/>
    </row>
    <row r="79" spans="1:8">
      <c r="A79" s="65"/>
      <c r="B79" s="65"/>
      <c r="C79" s="65"/>
      <c r="D79" s="65"/>
      <c r="E79" s="65"/>
      <c r="F79" s="65"/>
      <c r="G79" s="65"/>
      <c r="H79" s="65"/>
    </row>
    <row r="80" spans="1:8">
      <c r="A80" s="65"/>
      <c r="B80" s="65"/>
      <c r="C80" s="65"/>
      <c r="D80" s="65"/>
      <c r="E80" s="65"/>
      <c r="F80" s="65"/>
      <c r="G80" s="65"/>
      <c r="H80" s="65"/>
    </row>
    <row r="81" spans="1:8">
      <c r="A81" s="65"/>
      <c r="B81" s="65"/>
      <c r="C81" s="65"/>
      <c r="D81" s="65"/>
      <c r="E81" s="65"/>
      <c r="F81" s="65"/>
      <c r="G81" s="65"/>
      <c r="H81" s="65"/>
    </row>
    <row r="82" spans="1:8">
      <c r="A82" s="65"/>
      <c r="B82" s="65"/>
      <c r="C82" s="65"/>
      <c r="D82" s="65"/>
      <c r="E82" s="65"/>
      <c r="F82" s="65"/>
      <c r="G82" s="65"/>
      <c r="H82" s="65"/>
    </row>
    <row r="83" spans="1:8">
      <c r="A83" s="65"/>
      <c r="B83" s="65"/>
      <c r="C83" s="65"/>
      <c r="D83" s="65"/>
      <c r="E83" s="65"/>
      <c r="F83" s="65"/>
    </row>
    <row r="84" spans="1:8" ht="15.6" hidden="1" thickBot="1">
      <c r="B84" s="65"/>
      <c r="C84" s="65"/>
      <c r="D84" s="100" t="s">
        <v>17</v>
      </c>
    </row>
    <row r="85" spans="1:8" hidden="1">
      <c r="B85" s="65"/>
      <c r="C85" s="65"/>
      <c r="D85" s="101" t="s">
        <v>0</v>
      </c>
    </row>
    <row r="86" spans="1:8" ht="15.6" hidden="1" thickBot="1">
      <c r="B86" s="65"/>
      <c r="C86" s="65"/>
      <c r="D86" s="102" t="s">
        <v>1</v>
      </c>
    </row>
    <row r="87" spans="1:8" hidden="1">
      <c r="B87" s="65"/>
      <c r="C87" s="65"/>
    </row>
    <row r="88" spans="1:8" hidden="1">
      <c r="B88" s="65"/>
      <c r="C88" s="65"/>
    </row>
    <row r="89" spans="1:8" hidden="1">
      <c r="B89" s="65"/>
      <c r="C89" s="65"/>
    </row>
    <row r="90" spans="1:8">
      <c r="B90" s="65"/>
      <c r="C90" s="65"/>
    </row>
    <row r="91" spans="1:8">
      <c r="B91" s="65"/>
      <c r="C91" s="65"/>
    </row>
    <row r="92" spans="1:8">
      <c r="B92" s="65"/>
      <c r="C92" s="65"/>
    </row>
    <row r="93" spans="1:8">
      <c r="B93" s="65"/>
      <c r="C93" s="65"/>
    </row>
    <row r="94" spans="1:8">
      <c r="B94" s="65"/>
      <c r="C94" s="65"/>
    </row>
    <row r="95" spans="1:8">
      <c r="B95" s="65"/>
      <c r="C95" s="65"/>
    </row>
    <row r="96" spans="1:8">
      <c r="B96" s="65"/>
      <c r="C96" s="65"/>
    </row>
    <row r="97" spans="2:3">
      <c r="B97" s="65"/>
      <c r="C97" s="65"/>
    </row>
    <row r="98" spans="2:3">
      <c r="B98" s="65"/>
      <c r="C98" s="65"/>
    </row>
    <row r="99" spans="2:3">
      <c r="B99" s="65"/>
      <c r="C99" s="65"/>
    </row>
    <row r="100" spans="2:3">
      <c r="B100" s="65"/>
      <c r="C100" s="65"/>
    </row>
    <row r="101" spans="2:3" ht="15.6" thickBot="1">
      <c r="B101" s="65"/>
      <c r="C101" s="65"/>
    </row>
    <row r="102" spans="2:3" ht="15.6" thickBot="1">
      <c r="B102" s="65"/>
      <c r="C102" s="103" t="s">
        <v>167</v>
      </c>
    </row>
    <row r="103" spans="2:3">
      <c r="B103" s="65"/>
      <c r="C103" s="101" t="s">
        <v>168</v>
      </c>
    </row>
    <row r="104" spans="2:3">
      <c r="B104" s="65"/>
      <c r="C104" s="101" t="s">
        <v>169</v>
      </c>
    </row>
    <row r="105" spans="2:3">
      <c r="B105" s="65"/>
      <c r="C105" s="101" t="s">
        <v>170</v>
      </c>
    </row>
    <row r="106" spans="2:3">
      <c r="B106" s="65"/>
      <c r="C106" s="101" t="s">
        <v>171</v>
      </c>
    </row>
    <row r="107" spans="2:3" ht="15.6" thickBot="1">
      <c r="B107" s="65"/>
      <c r="C107" s="102" t="s">
        <v>172</v>
      </c>
    </row>
    <row r="108" spans="2:3">
      <c r="B108" s="65"/>
    </row>
  </sheetData>
  <sheetProtection algorithmName="SHA-512" hashValue="7tKkOsVxN976sIdxq68derUWg6dhBJcUBwLticV/2kot4Ub4PIzuC7Z7/f9UemgLHUkDi7K9TX3ZaDB5Rg8REg==" saltValue="ZMhhEC0diZ5NaHb5cNgJs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9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IFERROR(ה!A1:E1+31,"חודש ?")</f>
        <v>חודש ?</v>
      </c>
      <c r="B1" s="455"/>
      <c r="C1" s="455"/>
      <c r="D1" s="339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2" t="str">
        <f ca="1">ה!L7</f>
        <v>שכר עבודה 1</v>
      </c>
      <c r="M7" s="189">
        <f>ה!M7</f>
        <v>0</v>
      </c>
      <c r="N7" s="163">
        <f ca="1">SUMPRODUCT(($E$6:$E$1503)*($D$6:$D$1503=L7)*($B$6:$B$1503='רשימת הסעיפים'!$AL$4))</f>
        <v>0</v>
      </c>
      <c r="O7" s="163">
        <f ca="1">ה!O7+$M$1500*(N7-M7)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3" t="str">
        <f ca="1">ה!L8</f>
        <v>שכר עבודה 2</v>
      </c>
      <c r="M8" s="190">
        <f>ה!M8</f>
        <v>0</v>
      </c>
      <c r="N8" s="165">
        <f ca="1">SUMPRODUCT(($E$6:$E$1503)*($D$6:$D$1503=L8)*($B$6:$B$1503='רשימת הסעיפים'!$AL$4))</f>
        <v>0</v>
      </c>
      <c r="O8" s="166">
        <f ca="1">ה!O8+$M$1500*(N8-M8)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3" t="str">
        <f ca="1">ה!L9</f>
        <v>שכר עבודה 3</v>
      </c>
      <c r="M9" s="190">
        <f>ה!M9</f>
        <v>0</v>
      </c>
      <c r="N9" s="165">
        <f ca="1">SUMPRODUCT(($E$6:$E$1503)*($D$6:$D$1503=L9)*($B$6:$B$1503='רשימת הסעיפים'!$AL$4))</f>
        <v>0</v>
      </c>
      <c r="O9" s="166">
        <f ca="1">ה!O9+$M$1500*(N9-M9)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3" t="str">
        <f ca="1">ה!L10</f>
        <v>שכר עבודה 4</v>
      </c>
      <c r="M10" s="190">
        <f>ה!M10</f>
        <v>0</v>
      </c>
      <c r="N10" s="165">
        <f ca="1">SUMPRODUCT(($E$6:$E$1503)*($D$6:$D$1503=L10)*($B$6:$B$1503='רשימת הסעיפים'!$AL$4))</f>
        <v>0</v>
      </c>
      <c r="O10" s="166">
        <f ca="1">ה!O10+$M$1500*(N10-M10)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3" t="str">
        <f ca="1">ה!L11</f>
        <v>קצבת נכות</v>
      </c>
      <c r="M11" s="190">
        <f>ה!M11</f>
        <v>0</v>
      </c>
      <c r="N11" s="165">
        <f ca="1">SUMPRODUCT(($E$6:$E$1503)*($D$6:$D$1503=L11)*($B$6:$B$1503='רשימת הסעיפים'!$AL$4))</f>
        <v>0</v>
      </c>
      <c r="O11" s="166">
        <f ca="1">ה!O11+$M$1500*(N11-M11)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3" t="str">
        <f ca="1">ה!L12</f>
        <v>שכר - כללי</v>
      </c>
      <c r="M12" s="190">
        <f>ה!M12</f>
        <v>0</v>
      </c>
      <c r="N12" s="165">
        <f ca="1">SUMPRODUCT(($E$6:$E$1503)*($D$6:$D$1503=L12)*($B$6:$B$1503='רשימת הסעיפים'!$AL$4))</f>
        <v>0</v>
      </c>
      <c r="O12" s="166">
        <f ca="1">ה!O12+$M$1500*(N12-M12)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3" t="str">
        <f ca="1">ה!L13</f>
        <v>קצבת ילדים</v>
      </c>
      <c r="M13" s="190">
        <f>ה!M13</f>
        <v>0</v>
      </c>
      <c r="N13" s="165">
        <f ca="1">SUMPRODUCT(($E$6:$E$1503)*($D$6:$D$1503=L13)*($B$6:$B$1503='רשימת הסעיפים'!$AL$4))</f>
        <v>0</v>
      </c>
      <c r="O13" s="166">
        <f ca="1">ה!O13+$M$1500*(N13-M13)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3" t="str">
        <f ca="1">ה!L14</f>
        <v>סיוע בשכר דירה</v>
      </c>
      <c r="M14" s="190">
        <f>ה!M14</f>
        <v>0</v>
      </c>
      <c r="N14" s="165">
        <f ca="1">SUMPRODUCT(($E$6:$E$1503)*($D$6:$D$1503=L14)*($B$6:$B$1503='רשימת הסעיפים'!$AL$4))</f>
        <v>0</v>
      </c>
      <c r="O14" s="166">
        <f ca="1">ה!O14+$M$1500*(N14-M14)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3" t="str">
        <f ca="1">ה!L15</f>
        <v>קצבת זיקנה</v>
      </c>
      <c r="M15" s="190">
        <f>ה!M15</f>
        <v>0</v>
      </c>
      <c r="N15" s="165">
        <f ca="1">SUMPRODUCT(($E$6:$E$1503)*($D$6:$D$1503=L15)*($B$6:$B$1503='רשימת הסעיפים'!$AL$4))</f>
        <v>0</v>
      </c>
      <c r="O15" s="166">
        <f ca="1">ה!O15+$M$1500*(N15-M15)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3" t="str">
        <f ca="1">ה!L16</f>
        <v>קצבאות - כללי</v>
      </c>
      <c r="M16" s="190">
        <f>ה!M16</f>
        <v>0</v>
      </c>
      <c r="N16" s="165">
        <f ca="1">SUMPRODUCT(($E$6:$E$1503)*($D$6:$D$1503=L16)*($B$6:$B$1503='רשימת הסעיפים'!$AL$4))</f>
        <v>0</v>
      </c>
      <c r="O16" s="166">
        <f ca="1">ה!O16+$M$1500*(N16-M16)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3" t="str">
        <f ca="1">ה!L17</f>
        <v>קבלת מזונות</v>
      </c>
      <c r="M17" s="190">
        <f>ה!M17</f>
        <v>0</v>
      </c>
      <c r="N17" s="165">
        <f ca="1">SUMPRODUCT(($E$6:$E$1503)*($D$6:$D$1503=L17)*($B$6:$B$1503='רשימת הסעיפים'!$AL$4))</f>
        <v>0</v>
      </c>
      <c r="O17" s="166">
        <f ca="1">ה!O17+$M$1500*(N17-M17)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3" t="str">
        <f ca="1">ה!L18</f>
        <v>הכנסה מנכס</v>
      </c>
      <c r="M18" s="190">
        <f>ה!M18</f>
        <v>0</v>
      </c>
      <c r="N18" s="165">
        <f ca="1">SUMPRODUCT(($E$6:$E$1503)*($D$6:$D$1503=L18)*($B$6:$B$1503='רשימת הסעיפים'!$AL$4))</f>
        <v>0</v>
      </c>
      <c r="O18" s="166">
        <f ca="1">ה!O18+$M$1500*(N18-M18)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3" t="str">
        <f ca="1">ה!L19</f>
        <v>עזרה מההורים</v>
      </c>
      <c r="M19" s="190">
        <f>ה!M19</f>
        <v>0</v>
      </c>
      <c r="N19" s="165">
        <f ca="1">SUMPRODUCT(($E$6:$E$1503)*($D$6:$D$1503=L19)*($B$6:$B$1503='רשימת הסעיפים'!$AL$4))</f>
        <v>0</v>
      </c>
      <c r="O19" s="166">
        <f ca="1">ה!O19+$M$1500*(N19-M19)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3" t="str">
        <f ca="1">ה!L20</f>
        <v>הכנסות שונות - כללי</v>
      </c>
      <c r="M20" s="190">
        <f>ה!M20</f>
        <v>0</v>
      </c>
      <c r="N20" s="165">
        <f ca="1">SUMPRODUCT(($E$6:$E$1503)*($D$6:$D$1503=L20)*($B$6:$B$1503='רשימת הסעיפים'!$AL$4))</f>
        <v>0</v>
      </c>
      <c r="O20" s="166">
        <f ca="1">ה!O20+$M$1500*(N20-M20)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3" t="str">
        <f ca="1">ה!L21</f>
        <v/>
      </c>
      <c r="M21" s="190">
        <f>ה!M21</f>
        <v>0</v>
      </c>
      <c r="N21" s="165">
        <f ca="1">SUMPRODUCT(($E$6:$E$1503)*($D$6:$D$1503=L21)*($B$6:$B$1503='רשימת הסעיפים'!$AL$4))</f>
        <v>0</v>
      </c>
      <c r="O21" s="166">
        <f ca="1">ה!O21+$M$1500*(N21-M21)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3" t="str">
        <f ca="1">ה!L22</f>
        <v/>
      </c>
      <c r="M22" s="190">
        <f>ה!M22</f>
        <v>0</v>
      </c>
      <c r="N22" s="165">
        <f ca="1">SUMPRODUCT(($E$6:$E$1503)*($D$6:$D$1503=L22)*($B$6:$B$1503='רשימת הסעיפים'!$AL$4))</f>
        <v>0</v>
      </c>
      <c r="O22" s="166">
        <f ca="1">ה!O22+$M$1500*(N22-M22)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3" t="str">
        <f ca="1">ה!L23</f>
        <v/>
      </c>
      <c r="M23" s="190">
        <f>ה!M23</f>
        <v>0</v>
      </c>
      <c r="N23" s="165">
        <f ca="1">SUMPRODUCT(($E$6:$E$1503)*($D$6:$D$1503=L23)*($B$6:$B$1503='רשימת הסעיפים'!$AL$4))</f>
        <v>0</v>
      </c>
      <c r="O23" s="166">
        <f ca="1">ה!O23+$M$1500*(N23-M23)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3" t="str">
        <f ca="1">ה!L24</f>
        <v/>
      </c>
      <c r="M24" s="190">
        <f>ה!M24</f>
        <v>0</v>
      </c>
      <c r="N24" s="165">
        <f ca="1">SUMPRODUCT(($E$6:$E$1503)*($D$6:$D$1503=L24)*($B$6:$B$1503='רשימת הסעיפים'!$AL$4))</f>
        <v>0</v>
      </c>
      <c r="O24" s="166">
        <f ca="1">ה!O24+$M$1500*(N24-M24)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3" t="str">
        <f ca="1">ה!L25</f>
        <v/>
      </c>
      <c r="M25" s="190">
        <f>ה!M25</f>
        <v>0</v>
      </c>
      <c r="N25" s="165">
        <f ca="1">SUMPRODUCT(($E$6:$E$1503)*($D$6:$D$1503=L25)*($B$6:$B$1503='רשימת הסעיפים'!$AL$4))</f>
        <v>0</v>
      </c>
      <c r="O25" s="166">
        <f ca="1">ה!O25+$M$1500*(N25-M25)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3" t="str">
        <f ca="1">ה!L26</f>
        <v/>
      </c>
      <c r="M26" s="190">
        <f>ה!M26</f>
        <v>0</v>
      </c>
      <c r="N26" s="165">
        <f ca="1">SUMPRODUCT(($E$6:$E$1503)*($D$6:$D$1503=L26)*($B$6:$B$1503='רשימת הסעיפים'!$AL$4))</f>
        <v>0</v>
      </c>
      <c r="O26" s="166">
        <f ca="1">ה!O26+$M$1500*(N26-M26)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3" t="str">
        <f ca="1">ה!L27</f>
        <v/>
      </c>
      <c r="M27" s="190">
        <f>ה!M27</f>
        <v>0</v>
      </c>
      <c r="N27" s="165">
        <f ca="1">SUMPRODUCT(($E$6:$E$1503)*($D$6:$D$1503=L27)*($B$6:$B$1503='רשימת הסעיפים'!$AL$4))</f>
        <v>0</v>
      </c>
      <c r="O27" s="166">
        <f ca="1">ה!O27+$M$1500*(N27-M27)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3" t="str">
        <f ca="1">ה!L28</f>
        <v/>
      </c>
      <c r="M28" s="190">
        <f>ה!M28</f>
        <v>0</v>
      </c>
      <c r="N28" s="165">
        <f ca="1">SUMPRODUCT(($E$6:$E$1503)*($D$6:$D$1503=L28)*($B$6:$B$1503='רשימת הסעיפים'!$AL$4))</f>
        <v>0</v>
      </c>
      <c r="O28" s="166">
        <f ca="1">ה!O28+$M$1500*(N28-M28)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3" t="str">
        <f ca="1">ה!L29</f>
        <v/>
      </c>
      <c r="M29" s="190">
        <f>ה!M29</f>
        <v>0</v>
      </c>
      <c r="N29" s="165">
        <f ca="1">SUMPRODUCT(($E$6:$E$1503)*($D$6:$D$1503=L29)*($B$6:$B$1503='רשימת הסעיפים'!$AL$4))</f>
        <v>0</v>
      </c>
      <c r="O29" s="166">
        <f ca="1">ה!O29+$M$1500*(N29-M29)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3" t="str">
        <f ca="1">ה!L30</f>
        <v/>
      </c>
      <c r="M30" s="190">
        <f>ה!M30</f>
        <v>0</v>
      </c>
      <c r="N30" s="165">
        <f ca="1">SUMPRODUCT(($E$6:$E$1503)*($D$6:$D$1503=L30)*($B$6:$B$1503='רשימת הסעיפים'!$AL$4))</f>
        <v>0</v>
      </c>
      <c r="O30" s="166">
        <f ca="1">ה!O30+$M$1500*(N30-M30)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3" t="str">
        <f ca="1">ה!L31</f>
        <v/>
      </c>
      <c r="M31" s="190">
        <f>ה!M31</f>
        <v>0</v>
      </c>
      <c r="N31" s="165">
        <f ca="1">SUMPRODUCT(($E$6:$E$1503)*($D$6:$D$1503=L31)*($B$6:$B$1503='רשימת הסעיפים'!$AL$4))</f>
        <v>0</v>
      </c>
      <c r="O31" s="166">
        <f ca="1">ה!O31+$M$1500*(N31-M31)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3" t="str">
        <f ca="1">ה!L32</f>
        <v/>
      </c>
      <c r="M32" s="190">
        <f>ה!M32</f>
        <v>0</v>
      </c>
      <c r="N32" s="165">
        <f ca="1">SUMPRODUCT(($E$6:$E$1503)*($D$6:$D$1503=L32)*($B$6:$B$1503='רשימת הסעיפים'!$AL$4))</f>
        <v>0</v>
      </c>
      <c r="O32" s="166">
        <f ca="1">ה!O32+$M$1500*(N32-M32)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3" t="str">
        <f ca="1">ה!L33</f>
        <v/>
      </c>
      <c r="M33" s="190">
        <f>ה!M33</f>
        <v>0</v>
      </c>
      <c r="N33" s="165">
        <f ca="1">SUMPRODUCT(($E$6:$E$1503)*($D$6:$D$1503=L33)*($B$6:$B$1503='רשימת הסעיפים'!$AL$4))</f>
        <v>0</v>
      </c>
      <c r="O33" s="166">
        <f ca="1">ה!O33+$M$1500*(N33-M33)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3" t="str">
        <f ca="1">ה!L34</f>
        <v/>
      </c>
      <c r="M34" s="190">
        <f>ה!M34</f>
        <v>0</v>
      </c>
      <c r="N34" s="165">
        <f ca="1">SUMPRODUCT(($E$6:$E$1503)*($D$6:$D$1503=L34)*($B$6:$B$1503='רשימת הסעיפים'!$AL$4))</f>
        <v>0</v>
      </c>
      <c r="O34" s="166">
        <f ca="1">ה!O34+$M$1500*(N34-M34)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3" t="str">
        <f ca="1">ה!L35</f>
        <v/>
      </c>
      <c r="M35" s="190">
        <f>ה!M35</f>
        <v>0</v>
      </c>
      <c r="N35" s="165">
        <f ca="1">SUMPRODUCT(($E$6:$E$1503)*($D$6:$D$1503=L35)*($B$6:$B$1503='רשימת הסעיפים'!$AL$4))</f>
        <v>0</v>
      </c>
      <c r="O35" s="166">
        <f ca="1">ה!O35+$M$1500*(N35-M35)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3" t="str">
        <f ca="1">ה!L36</f>
        <v/>
      </c>
      <c r="M36" s="190">
        <f>ה!M36</f>
        <v>0</v>
      </c>
      <c r="N36" s="165">
        <f ca="1">SUMPRODUCT(($E$6:$E$1503)*($D$6:$D$1503=L36)*($B$6:$B$1503='רשימת הסעיפים'!$AL$4))</f>
        <v>0</v>
      </c>
      <c r="O36" s="166">
        <f ca="1">ה!O36+$M$1500*(N36-M36)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3" t="str">
        <f ca="1">ה!L37</f>
        <v/>
      </c>
      <c r="M37" s="190">
        <f>ה!M37</f>
        <v>0</v>
      </c>
      <c r="N37" s="165">
        <f ca="1">SUMPRODUCT(($E$6:$E$1503)*($D$6:$D$1503=L37)*($B$6:$B$1503='רשימת הסעיפים'!$AL$4))</f>
        <v>0</v>
      </c>
      <c r="O37" s="166">
        <f ca="1">ה!O37+$M$1500*(N37-M37)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3" t="str">
        <f ca="1">ה!L38</f>
        <v/>
      </c>
      <c r="M38" s="190">
        <f>ה!M38</f>
        <v>0</v>
      </c>
      <c r="N38" s="165">
        <f ca="1">SUMPRODUCT(($E$6:$E$1503)*($D$6:$D$1503=L38)*($B$6:$B$1503='רשימת הסעיפים'!$AL$4))</f>
        <v>0</v>
      </c>
      <c r="O38" s="166">
        <f ca="1">ה!O38+$M$1500*(N38-M38)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3" t="str">
        <f ca="1">ה!L39</f>
        <v/>
      </c>
      <c r="M39" s="190">
        <f>ה!M39</f>
        <v>0</v>
      </c>
      <c r="N39" s="165">
        <f ca="1">SUMPRODUCT(($E$6:$E$1503)*($D$6:$D$1503=L39)*($B$6:$B$1503='רשימת הסעיפים'!$AL$4))</f>
        <v>0</v>
      </c>
      <c r="O39" s="166">
        <f ca="1">ה!O39+$M$1500*(N39-M39)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3" t="str">
        <f ca="1">ה!L40</f>
        <v/>
      </c>
      <c r="M40" s="190">
        <f>ה!M40</f>
        <v>0</v>
      </c>
      <c r="N40" s="165">
        <f ca="1">SUMPRODUCT(($E$6:$E$1503)*($D$6:$D$1503=L40)*($B$6:$B$1503='רשימת הסעיפים'!$AL$4))</f>
        <v>0</v>
      </c>
      <c r="O40" s="166">
        <f ca="1">ה!O40+$M$1500*(N40-M40)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3" t="str">
        <f ca="1">ה!L41</f>
        <v/>
      </c>
      <c r="M41" s="190">
        <f>ה!M41</f>
        <v>0</v>
      </c>
      <c r="N41" s="165">
        <f ca="1">SUMPRODUCT(($E$6:$E$1503)*($D$6:$D$1503=L41)*($B$6:$B$1503='רשימת הסעיפים'!$AL$4))</f>
        <v>0</v>
      </c>
      <c r="O41" s="166">
        <f ca="1">ה!O41+$M$1500*(N41-M41)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3" t="str">
        <f ca="1">ה!L42</f>
        <v/>
      </c>
      <c r="M42" s="190">
        <f>ה!M42</f>
        <v>0</v>
      </c>
      <c r="N42" s="165">
        <f ca="1">SUMPRODUCT(($E$6:$E$1503)*($D$6:$D$1503=L42)*($B$6:$B$1503='רשימת הסעיפים'!$AL$4))</f>
        <v>0</v>
      </c>
      <c r="O42" s="166">
        <f ca="1">ה!O42+$M$1500*(N42-M42)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3" t="str">
        <f ca="1">ה!L43</f>
        <v/>
      </c>
      <c r="M43" s="190">
        <f>ה!M43</f>
        <v>0</v>
      </c>
      <c r="N43" s="165">
        <f ca="1">SUMPRODUCT(($E$6:$E$1503)*($D$6:$D$1503=L43)*($B$6:$B$1503='רשימת הסעיפים'!$AL$4))</f>
        <v>0</v>
      </c>
      <c r="O43" s="166">
        <f ca="1">ה!O43+$M$1500*(N43-M43)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3" t="str">
        <f ca="1">ה!L44</f>
        <v/>
      </c>
      <c r="M44" s="190">
        <f>ה!M44</f>
        <v>0</v>
      </c>
      <c r="N44" s="165">
        <f ca="1">SUMPRODUCT(($E$6:$E$1503)*($D$6:$D$1503=L44)*($B$6:$B$1503='רשימת הסעיפים'!$AL$4))</f>
        <v>0</v>
      </c>
      <c r="O44" s="166">
        <f ca="1">ה!O44+$M$1500*(N44-M44)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3" t="str">
        <f ca="1">ה!L45</f>
        <v/>
      </c>
      <c r="M45" s="190">
        <f>ה!M45</f>
        <v>0</v>
      </c>
      <c r="N45" s="165">
        <f ca="1">SUMPRODUCT(($E$6:$E$1503)*($D$6:$D$1503=L45)*($B$6:$B$1503='רשימת הסעיפים'!$AL$4))</f>
        <v>0</v>
      </c>
      <c r="O45" s="166">
        <f ca="1">ה!O45+$M$1500*(N45-M45)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3" t="str">
        <f ca="1">ה!L46</f>
        <v/>
      </c>
      <c r="M46" s="190">
        <f>ה!M46</f>
        <v>0</v>
      </c>
      <c r="N46" s="165">
        <f ca="1">SUMPRODUCT(($E$6:$E$1503)*($D$6:$D$1503=L46)*($B$6:$B$1503='רשימת הסעיפים'!$AL$4))</f>
        <v>0</v>
      </c>
      <c r="O46" s="166">
        <f ca="1">ה!O46+$M$1500*(N46-M46)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3" t="str">
        <f ca="1">ה!L47</f>
        <v/>
      </c>
      <c r="M47" s="190">
        <f>ה!M47</f>
        <v>0</v>
      </c>
      <c r="N47" s="165">
        <f ca="1">SUMPRODUCT(($E$6:$E$1503)*($D$6:$D$1503=L47)*($B$6:$B$1503='רשימת הסעיפים'!$AL$4))</f>
        <v>0</v>
      </c>
      <c r="O47" s="166">
        <f ca="1">ה!O47+$M$1500*(N47-M47)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3" t="str">
        <f ca="1">ה!L48</f>
        <v/>
      </c>
      <c r="M48" s="190">
        <f>ה!M48</f>
        <v>0</v>
      </c>
      <c r="N48" s="165">
        <f ca="1">SUMPRODUCT(($E$6:$E$1503)*($D$6:$D$1503=L48)*($B$6:$B$1503='רשימת הסעיפים'!$AL$4))</f>
        <v>0</v>
      </c>
      <c r="O48" s="166">
        <f ca="1">ה!O48+$M$1500*(N48-M48)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3" t="str">
        <f ca="1">ה!L49</f>
        <v/>
      </c>
      <c r="M49" s="190">
        <f>ה!M49</f>
        <v>0</v>
      </c>
      <c r="N49" s="165">
        <f ca="1">SUMPRODUCT(($E$6:$E$1503)*($D$6:$D$1503=L49)*($B$6:$B$1503='רשימת הסעיפים'!$AL$4))</f>
        <v>0</v>
      </c>
      <c r="O49" s="166">
        <f ca="1">ה!O49+$M$1500*(N49-M49)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3" t="str">
        <f ca="1">ה!L50</f>
        <v/>
      </c>
      <c r="M50" s="190">
        <f>ה!M50</f>
        <v>0</v>
      </c>
      <c r="N50" s="165">
        <f ca="1">SUMPRODUCT(($E$6:$E$1503)*($D$6:$D$1503=L50)*($B$6:$B$1503='רשימת הסעיפים'!$AL$4))</f>
        <v>0</v>
      </c>
      <c r="O50" s="166">
        <f ca="1">ה!O50+$M$1500*(N50-M50)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3" t="str">
        <f ca="1">ה!L51</f>
        <v/>
      </c>
      <c r="M51" s="190">
        <f>ה!M51</f>
        <v>0</v>
      </c>
      <c r="N51" s="165">
        <f ca="1">SUMPRODUCT(($E$6:$E$1503)*($D$6:$D$1503=L51)*($B$6:$B$1503='רשימת הסעיפים'!$AL$4))</f>
        <v>0</v>
      </c>
      <c r="O51" s="166">
        <f ca="1">ה!O51+$M$1500*(N51-M51)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3" t="str">
        <f ca="1">ה!L52</f>
        <v/>
      </c>
      <c r="M52" s="190">
        <f>ה!M52</f>
        <v>0</v>
      </c>
      <c r="N52" s="165">
        <f ca="1">SUMPRODUCT(($E$6:$E$1503)*($D$6:$D$1503=L52)*($B$6:$B$1503='רשימת הסעיפים'!$AL$4))</f>
        <v>0</v>
      </c>
      <c r="O52" s="166">
        <f ca="1">ה!O52+$M$1500*(N52-M52)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3" t="str">
        <f ca="1">ה!L53</f>
        <v/>
      </c>
      <c r="M53" s="190">
        <f>ה!M53</f>
        <v>0</v>
      </c>
      <c r="N53" s="165">
        <f ca="1">SUMPRODUCT(($E$6:$E$1503)*($D$6:$D$1503=L53)*($B$6:$B$1503='רשימת הסעיפים'!$AL$4))</f>
        <v>0</v>
      </c>
      <c r="O53" s="166">
        <f ca="1">ה!O53+$M$1500*(N53-M53)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3" t="str">
        <f ca="1">ה!L54</f>
        <v/>
      </c>
      <c r="M54" s="190">
        <f>ה!M54</f>
        <v>0</v>
      </c>
      <c r="N54" s="165">
        <f ca="1">SUMPRODUCT(($E$6:$E$1503)*($D$6:$D$1503=L54)*($B$6:$B$1503='רשימת הסעיפים'!$AL$4))</f>
        <v>0</v>
      </c>
      <c r="O54" s="166">
        <f ca="1">ה!O54+$M$1500*(N54-M54)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3" t="str">
        <f ca="1">ה!L55</f>
        <v/>
      </c>
      <c r="M55" s="190">
        <f>ה!M55</f>
        <v>0</v>
      </c>
      <c r="N55" s="165">
        <f ca="1">SUMPRODUCT(($E$6:$E$1503)*($D$6:$D$1503=L55)*($B$6:$B$1503='רשימת הסעיפים'!$AL$4))</f>
        <v>0</v>
      </c>
      <c r="O55" s="166">
        <f ca="1">ה!O55+$M$1500*(N55-M55)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3" t="str">
        <f ca="1">ה!L56</f>
        <v/>
      </c>
      <c r="M56" s="190">
        <f>ה!M56</f>
        <v>0</v>
      </c>
      <c r="N56" s="165">
        <f ca="1">SUMPRODUCT(($E$6:$E$1503)*($D$6:$D$1503=L56)*($B$6:$B$1503='רשימת הסעיפים'!$AL$4))</f>
        <v>0</v>
      </c>
      <c r="O56" s="166">
        <f ca="1">ה!O56+$M$1500*(N56-M56)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3" t="str">
        <f ca="1">ה!L57</f>
        <v/>
      </c>
      <c r="M57" s="190">
        <f>ה!M57</f>
        <v>0</v>
      </c>
      <c r="N57" s="165">
        <f ca="1">SUMPRODUCT(($E$6:$E$1503)*($D$6:$D$1503=L57)*($B$6:$B$1503='רשימת הסעיפים'!$AL$4))</f>
        <v>0</v>
      </c>
      <c r="O57" s="166">
        <f ca="1">ה!O57+$M$1500*(N57-M57)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3" t="str">
        <f ca="1">ה!L58</f>
        <v/>
      </c>
      <c r="M58" s="190">
        <f>ה!M58</f>
        <v>0</v>
      </c>
      <c r="N58" s="165">
        <f ca="1">SUMPRODUCT(($E$6:$E$1503)*($D$6:$D$1503=L58)*($B$6:$B$1503='רשימת הסעיפים'!$AL$4))</f>
        <v>0</v>
      </c>
      <c r="O58" s="166">
        <f ca="1">ה!O58+$M$1500*(N58-M58)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3" t="str">
        <f ca="1">ה!L59</f>
        <v/>
      </c>
      <c r="M59" s="190">
        <f>ה!M59</f>
        <v>0</v>
      </c>
      <c r="N59" s="165">
        <f ca="1">SUMPRODUCT(($E$6:$E$1503)*($D$6:$D$1503=L59)*($B$6:$B$1503='רשימת הסעיפים'!$AL$4))</f>
        <v>0</v>
      </c>
      <c r="O59" s="166">
        <f ca="1">ה!O59+$M$1500*(N59-M59)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3" t="str">
        <f ca="1">ה!L60</f>
        <v/>
      </c>
      <c r="M60" s="190">
        <f>ה!M60</f>
        <v>0</v>
      </c>
      <c r="N60" s="165">
        <f ca="1">SUMPRODUCT(($E$6:$E$1503)*($D$6:$D$1503=L60)*($B$6:$B$1503='רשימת הסעיפים'!$AL$4))</f>
        <v>0</v>
      </c>
      <c r="O60" s="166">
        <f ca="1">ה!O60+$M$1500*(N60-M60)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3" t="str">
        <f ca="1">ה!L61</f>
        <v/>
      </c>
      <c r="M61" s="190">
        <f>ה!M61</f>
        <v>0</v>
      </c>
      <c r="N61" s="165">
        <f ca="1">SUMPRODUCT(($E$6:$E$1503)*($D$6:$D$1503=L61)*($B$6:$B$1503='רשימת הסעיפים'!$AL$4))</f>
        <v>0</v>
      </c>
      <c r="O61" s="166">
        <f ca="1">ה!O61+$M$1500*(N61-M61)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3" t="str">
        <f ca="1">ה!L62</f>
        <v/>
      </c>
      <c r="M62" s="190">
        <f>ה!M62</f>
        <v>0</v>
      </c>
      <c r="N62" s="165">
        <f ca="1">SUMPRODUCT(($E$6:$E$1503)*($D$6:$D$1503=L62)*($B$6:$B$1503='רשימת הסעיפים'!$AL$4))</f>
        <v>0</v>
      </c>
      <c r="O62" s="166">
        <f ca="1">ה!O62+$M$1500*(N62-M62)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3" t="str">
        <f ca="1">ה!L63</f>
        <v/>
      </c>
      <c r="M63" s="190">
        <f>ה!M63</f>
        <v>0</v>
      </c>
      <c r="N63" s="165">
        <f ca="1">SUMPRODUCT(($E$6:$E$1503)*($D$6:$D$1503=L63)*($B$6:$B$1503='רשימת הסעיפים'!$AL$4))</f>
        <v>0</v>
      </c>
      <c r="O63" s="166">
        <f ca="1">ה!O63+$M$1500*(N63-M63)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3" t="str">
        <f ca="1">ה!L64</f>
        <v/>
      </c>
      <c r="M64" s="190">
        <f>ה!M64</f>
        <v>0</v>
      </c>
      <c r="N64" s="165">
        <f ca="1">SUMPRODUCT(($E$6:$E$1503)*($D$6:$D$1503=L64)*($B$6:$B$1503='רשימת הסעיפים'!$AL$4))</f>
        <v>0</v>
      </c>
      <c r="O64" s="166">
        <f ca="1">ה!O64+$M$1500*(N64-M64)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3" t="str">
        <f ca="1">ה!L65</f>
        <v/>
      </c>
      <c r="M65" s="190">
        <f>ה!M65</f>
        <v>0</v>
      </c>
      <c r="N65" s="165">
        <f ca="1">SUMPRODUCT(($E$6:$E$1503)*($D$6:$D$1503=L65)*($B$6:$B$1503='רשימת הסעיפים'!$AL$4))</f>
        <v>0</v>
      </c>
      <c r="O65" s="166">
        <f ca="1">ה!O65+$M$1500*(N65-M65)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4" t="str">
        <f ca="1">ה!L66</f>
        <v/>
      </c>
      <c r="M66" s="347">
        <f>ה!M66</f>
        <v>0</v>
      </c>
      <c r="N66" s="348">
        <f ca="1">SUMPRODUCT(($E$6:$E$1503)*($D$6:$D$1503=L66)*($B$6:$B$1503='רשימת הסעיפים'!$AL$4))</f>
        <v>0</v>
      </c>
      <c r="O66" s="349">
        <f ca="1">ה!O66+$M$1500*(N66-M66)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3"/>
      <c r="M67" s="344"/>
      <c r="N67" s="345"/>
      <c r="O67" s="346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90" t="str">
        <f ca="1">ה!L69</f>
        <v>מזון</v>
      </c>
      <c r="M69" s="187">
        <f>ה!M69</f>
        <v>0</v>
      </c>
      <c r="N69" s="156">
        <f ca="1">SUMPRODUCT(($E$6:$E$1503)*($D$6:$D$1503=L69)*($B$6:$B$1503&lt;&gt;'רשימת הסעיפים'!$AL$4))</f>
        <v>0</v>
      </c>
      <c r="O69" s="157">
        <f ca="1">ה!O69+$M$1500*(M69-N69)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ה!L70</f>
        <v>פארמה וטואלטיקה</v>
      </c>
      <c r="M70" s="187">
        <f>ה!M70</f>
        <v>0</v>
      </c>
      <c r="N70" s="156">
        <f ca="1">SUMPRODUCT(($E$6:$E$1503)*($D$6:$D$1503=L70)*($B$6:$B$1503&lt;&gt;'רשימת הסעיפים'!$AL$4))</f>
        <v>0</v>
      </c>
      <c r="O70" s="157">
        <f ca="1">ה!O70+$M$1500*(M70-N70)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ה!L71</f>
        <v>בר מים</v>
      </c>
      <c r="M71" s="187">
        <f>ה!M71</f>
        <v>0</v>
      </c>
      <c r="N71" s="156">
        <f ca="1">SUMPRODUCT(($E$6:$E$1503)*($D$6:$D$1503=L71)*($B$6:$B$1503&lt;&gt;'רשימת הסעיפים'!$AL$4))</f>
        <v>0</v>
      </c>
      <c r="O71" s="157">
        <f ca="1">ה!O71+$M$1500*(M71-N71)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ה!L72</f>
        <v>אוכל מוכן / בעבודה</v>
      </c>
      <c r="M72" s="187">
        <f>ה!M72</f>
        <v>0</v>
      </c>
      <c r="N72" s="156">
        <f ca="1">SUMPRODUCT(($E$6:$E$1503)*($D$6:$D$1503=L72)*($B$6:$B$1503&lt;&gt;'רשימת הסעיפים'!$AL$4))</f>
        <v>0</v>
      </c>
      <c r="O72" s="157">
        <f ca="1">ה!O72+$M$1500*(M72-N72)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ה!L73</f>
        <v>עישון</v>
      </c>
      <c r="M73" s="187">
        <f>ה!M73</f>
        <v>0</v>
      </c>
      <c r="N73" s="156">
        <f ca="1">SUMPRODUCT(($E$6:$E$1503)*($D$6:$D$1503=L73)*($B$6:$B$1503&lt;&gt;'רשימת הסעיפים'!$AL$4))</f>
        <v>0</v>
      </c>
      <c r="O73" s="157">
        <f ca="1">ה!O73+$M$1500*(M73-N73)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ה!L74</f>
        <v>מזון ופארמה - כללי</v>
      </c>
      <c r="M74" s="187">
        <f>ה!M74</f>
        <v>0</v>
      </c>
      <c r="N74" s="156">
        <f ca="1">SUMPRODUCT(($E$6:$E$1503)*($D$6:$D$1503=L74)*($B$6:$B$1503&lt;&gt;'רשימת הסעיפים'!$AL$4))</f>
        <v>0</v>
      </c>
      <c r="O74" s="157">
        <f ca="1">ה!O74+$M$1500*(M74-N74)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ה!L75</f>
        <v>מסעדה ואוכל בחוץ</v>
      </c>
      <c r="M75" s="187">
        <f>ה!M75</f>
        <v>0</v>
      </c>
      <c r="N75" s="156">
        <f ca="1">SUMPRODUCT(($E$6:$E$1503)*($D$6:$D$1503=L75)*($B$6:$B$1503&lt;&gt;'רשימת הסעיפים'!$AL$4))</f>
        <v>0</v>
      </c>
      <c r="O75" s="157">
        <f ca="1">ה!O75+$M$1500*(M75-N75)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ה!L76</f>
        <v>ספורט</v>
      </c>
      <c r="M76" s="187">
        <f>ה!M76</f>
        <v>0</v>
      </c>
      <c r="N76" s="156">
        <f ca="1">SUMPRODUCT(($E$6:$E$1503)*($D$6:$D$1503=L76)*($B$6:$B$1503&lt;&gt;'רשימת הסעיפים'!$AL$4))</f>
        <v>0</v>
      </c>
      <c r="O76" s="157">
        <f ca="1">ה!O76+$M$1500*(M76-N76)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ה!L77</f>
        <v>חופשות</v>
      </c>
      <c r="M77" s="187">
        <f>ה!M77</f>
        <v>0</v>
      </c>
      <c r="N77" s="156">
        <f ca="1">SUMPRODUCT(($E$6:$E$1503)*($D$6:$D$1503=L77)*($B$6:$B$1503&lt;&gt;'רשימת הסעיפים'!$AL$4))</f>
        <v>0</v>
      </c>
      <c r="O77" s="157">
        <f ca="1">ה!O77+$M$1500*(M77-N77)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ה!L78</f>
        <v>בילויים ומופעים</v>
      </c>
      <c r="M78" s="187">
        <f>ה!M78</f>
        <v>0</v>
      </c>
      <c r="N78" s="156">
        <f ca="1">SUMPRODUCT(($E$6:$E$1503)*($D$6:$D$1503=L78)*($B$6:$B$1503&lt;&gt;'רשימת הסעיפים'!$AL$4))</f>
        <v>0</v>
      </c>
      <c r="O78" s="157">
        <f ca="1">ה!O78+$M$1500*(M78-N78)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ה!L79</f>
        <v>חיות מחמד</v>
      </c>
      <c r="M79" s="187">
        <f>ה!M79</f>
        <v>0</v>
      </c>
      <c r="N79" s="156">
        <f ca="1">SUMPRODUCT(($E$6:$E$1503)*($D$6:$D$1503=L79)*($B$6:$B$1503&lt;&gt;'רשימת הסעיפים'!$AL$4))</f>
        <v>0</v>
      </c>
      <c r="O79" s="157">
        <f ca="1">ה!O79+$M$1500*(M79-N79)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ה!L80</f>
        <v>חוגי מבוגרים</v>
      </c>
      <c r="M80" s="187">
        <f>ה!M80</f>
        <v>0</v>
      </c>
      <c r="N80" s="156">
        <f ca="1">SUMPRODUCT(($E$6:$E$1503)*($D$6:$D$1503=L80)*($B$6:$B$1503&lt;&gt;'רשימת הסעיפים'!$AL$4))</f>
        <v>0</v>
      </c>
      <c r="O80" s="157">
        <f ca="1">ה!O80+$M$1500*(M80-N80)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ה!L81</f>
        <v>בייביסיטר</v>
      </c>
      <c r="M81" s="187">
        <f>ה!M81</f>
        <v>0</v>
      </c>
      <c r="N81" s="156">
        <f ca="1">SUMPRODUCT(($E$6:$E$1503)*($D$6:$D$1503=L81)*($B$6:$B$1503&lt;&gt;'רשימת הסעיפים'!$AL$4))</f>
        <v>0</v>
      </c>
      <c r="O81" s="157">
        <f ca="1">ה!O81+$M$1500*(M81-N81)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ה!L82</f>
        <v>הגרלות</v>
      </c>
      <c r="M82" s="187">
        <f>ה!M82</f>
        <v>0</v>
      </c>
      <c r="N82" s="156">
        <f ca="1">SUMPRODUCT(($E$6:$E$1503)*($D$6:$D$1503=L82)*($B$6:$B$1503&lt;&gt;'רשימת הסעיפים'!$AL$4))</f>
        <v>0</v>
      </c>
      <c r="O82" s="157">
        <f ca="1">ה!O82+$M$1500*(M82-N82)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ה!L83</f>
        <v>פנאי - כללי</v>
      </c>
      <c r="M83" s="187">
        <f>ה!M83</f>
        <v>0</v>
      </c>
      <c r="N83" s="156">
        <f ca="1">SUMPRODUCT(($E$6:$E$1503)*($D$6:$D$1503=L83)*($B$6:$B$1503&lt;&gt;'רשימת הסעיפים'!$AL$4))</f>
        <v>0</v>
      </c>
      <c r="O83" s="157">
        <f ca="1">ה!O83+$M$1500*(M83-N83)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ה!L84</f>
        <v>ביגוד הורים</v>
      </c>
      <c r="M84" s="187">
        <f>ה!M84</f>
        <v>0</v>
      </c>
      <c r="N84" s="156">
        <f ca="1">SUMPRODUCT(($E$6:$E$1503)*($D$6:$D$1503=L84)*($B$6:$B$1503&lt;&gt;'רשימת הסעיפים'!$AL$4))</f>
        <v>0</v>
      </c>
      <c r="O84" s="157">
        <f ca="1">ה!O84+$M$1500*(M84-N84)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ה!L85</f>
        <v>ביגוד ילדים</v>
      </c>
      <c r="M85" s="187">
        <f>ה!M85</f>
        <v>0</v>
      </c>
      <c r="N85" s="156">
        <f ca="1">SUMPRODUCT(($E$6:$E$1503)*($D$6:$D$1503=L85)*($B$6:$B$1503&lt;&gt;'רשימת הסעיפים'!$AL$4))</f>
        <v>0</v>
      </c>
      <c r="O85" s="157">
        <f ca="1">ה!O85+$M$1500*(M85-N85)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ה!L86</f>
        <v>נעליים</v>
      </c>
      <c r="M86" s="187">
        <f>ה!M86</f>
        <v>0</v>
      </c>
      <c r="N86" s="156">
        <f ca="1">SUMPRODUCT(($E$6:$E$1503)*($D$6:$D$1503=L86)*($B$6:$B$1503&lt;&gt;'רשימת הסעיפים'!$AL$4))</f>
        <v>0</v>
      </c>
      <c r="O86" s="157">
        <f ca="1">ה!O86+$M$1500*(M86-N86)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ה!L87</f>
        <v>ביגוד והנעלה - כללי</v>
      </c>
      <c r="M87" s="187">
        <f>ה!M87</f>
        <v>0</v>
      </c>
      <c r="N87" s="156">
        <f ca="1">SUMPRODUCT(($E$6:$E$1503)*($D$6:$D$1503=L87)*($B$6:$B$1503&lt;&gt;'רשימת הסעיפים'!$AL$4))</f>
        <v>0</v>
      </c>
      <c r="O87" s="157">
        <f ca="1">ה!O87+$M$1500*(M87-N87)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ה!L88</f>
        <v>ריהוט</v>
      </c>
      <c r="M88" s="187">
        <f>ה!M88</f>
        <v>0</v>
      </c>
      <c r="N88" s="156">
        <f ca="1">SUMPRODUCT(($E$6:$E$1503)*($D$6:$D$1503=L88)*($B$6:$B$1503&lt;&gt;'רשימת הסעיפים'!$AL$4))</f>
        <v>0</v>
      </c>
      <c r="O88" s="157">
        <f ca="1">ה!O88+$M$1500*(M88-N88)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ה!L89</f>
        <v>מוצרי חשמל ואלקטרוניקה</v>
      </c>
      <c r="M89" s="187">
        <f>ה!M89</f>
        <v>0</v>
      </c>
      <c r="N89" s="156">
        <f ca="1">SUMPRODUCT(($E$6:$E$1503)*($D$6:$D$1503=L89)*($B$6:$B$1503&lt;&gt;'רשימת הסעיפים'!$AL$4))</f>
        <v>0</v>
      </c>
      <c r="O89" s="157">
        <f ca="1">ה!O89+$M$1500*(M89-N89)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ה!L90</f>
        <v>משחקים, צעצועים וספרים</v>
      </c>
      <c r="M90" s="187">
        <f>ה!M90</f>
        <v>0</v>
      </c>
      <c r="N90" s="156">
        <f ca="1">SUMPRODUCT(($E$6:$E$1503)*($D$6:$D$1503=L90)*($B$6:$B$1503&lt;&gt;'רשימת הסעיפים'!$AL$4))</f>
        <v>0</v>
      </c>
      <c r="O90" s="157">
        <f ca="1">ה!O90+$M$1500*(M90-N90)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ה!L91</f>
        <v>כלי בית</v>
      </c>
      <c r="M91" s="187">
        <f>ה!M91</f>
        <v>0</v>
      </c>
      <c r="N91" s="156">
        <f ca="1">SUMPRODUCT(($E$6:$E$1503)*($D$6:$D$1503=L91)*($B$6:$B$1503&lt;&gt;'רשימת הסעיפים'!$AL$4))</f>
        <v>0</v>
      </c>
      <c r="O91" s="157">
        <f ca="1">ה!O91+$M$1500*(M91-N91)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ה!L92</f>
        <v>תכולת בית - כללי</v>
      </c>
      <c r="M92" s="187">
        <f>ה!M92</f>
        <v>0</v>
      </c>
      <c r="N92" s="156">
        <f ca="1">SUMPRODUCT(($E$6:$E$1503)*($D$6:$D$1503=L92)*($B$6:$B$1503&lt;&gt;'רשימת הסעיפים'!$AL$4))</f>
        <v>0</v>
      </c>
      <c r="O92" s="157">
        <f ca="1">ה!O92+$M$1500*(M92-N92)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ה!L93</f>
        <v>חשמל</v>
      </c>
      <c r="M93" s="187">
        <f>ה!M93</f>
        <v>0</v>
      </c>
      <c r="N93" s="156">
        <f ca="1">SUMPRODUCT(($E$6:$E$1503)*($D$6:$D$1503=L93)*($B$6:$B$1503&lt;&gt;'רשימת הסעיפים'!$AL$4))</f>
        <v>0</v>
      </c>
      <c r="O93" s="157">
        <f ca="1">ה!O93+$M$1500*(M93-N93)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ה!L94</f>
        <v>מים וביוב</v>
      </c>
      <c r="M94" s="187">
        <f>ה!M94</f>
        <v>0</v>
      </c>
      <c r="N94" s="156">
        <f ca="1">SUMPRODUCT(($E$6:$E$1503)*($D$6:$D$1503=L94)*($B$6:$B$1503&lt;&gt;'רשימת הסעיפים'!$AL$4))</f>
        <v>0</v>
      </c>
      <c r="O94" s="157">
        <f ca="1">ה!O94+$M$1500*(M94-N94)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ה!L95</f>
        <v>גז</v>
      </c>
      <c r="M95" s="187">
        <f>ה!M95</f>
        <v>0</v>
      </c>
      <c r="N95" s="156">
        <f ca="1">SUMPRODUCT(($E$6:$E$1503)*($D$6:$D$1503=L95)*($B$6:$B$1503&lt;&gt;'רשימת הסעיפים'!$AL$4))</f>
        <v>0</v>
      </c>
      <c r="O95" s="157">
        <f ca="1">ה!O95+$M$1500*(M95-N95)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ה!L96</f>
        <v>ניקיון</v>
      </c>
      <c r="M96" s="187">
        <f>ה!M96</f>
        <v>0</v>
      </c>
      <c r="N96" s="156">
        <f ca="1">SUMPRODUCT(($E$6:$E$1503)*($D$6:$D$1503=L96)*($B$6:$B$1503&lt;&gt;'רשימת הסעיפים'!$AL$4))</f>
        <v>0</v>
      </c>
      <c r="O96" s="157">
        <f ca="1">ה!O96+$M$1500*(M96-N96)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ה!L97</f>
        <v>תיקונים בבית / במכשירים</v>
      </c>
      <c r="M97" s="187">
        <f>ה!M97</f>
        <v>0</v>
      </c>
      <c r="N97" s="156">
        <f ca="1">SUMPRODUCT(($E$6:$E$1503)*($D$6:$D$1503=L97)*($B$6:$B$1503&lt;&gt;'רשימת הסעיפים'!$AL$4))</f>
        <v>0</v>
      </c>
      <c r="O97" s="157">
        <f ca="1">ה!O97+$M$1500*(M97-N97)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ה!L98</f>
        <v>גינה</v>
      </c>
      <c r="M98" s="187">
        <f>ה!M98</f>
        <v>0</v>
      </c>
      <c r="N98" s="156">
        <f ca="1">SUMPRODUCT(($E$6:$E$1503)*($D$6:$D$1503=L98)*($B$6:$B$1503&lt;&gt;'רשימת הסעיפים'!$AL$4))</f>
        <v>0</v>
      </c>
      <c r="O98" s="157">
        <f ca="1">ה!O98+$M$1500*(M98-N98)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ה!L99</f>
        <v>אחזקת בית - כללי</v>
      </c>
      <c r="M99" s="187">
        <f>ה!M99</f>
        <v>0</v>
      </c>
      <c r="N99" s="156">
        <f ca="1">SUMPRODUCT(($E$6:$E$1503)*($D$6:$D$1503=L99)*($B$6:$B$1503&lt;&gt;'רשימת הסעיפים'!$AL$4))</f>
        <v>0</v>
      </c>
      <c r="O99" s="157">
        <f ca="1">ה!O99+$M$1500*(M99-N99)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ה!L100</f>
        <v>מספרה</v>
      </c>
      <c r="M100" s="187">
        <f>ה!M100</f>
        <v>0</v>
      </c>
      <c r="N100" s="156">
        <f ca="1">SUMPRODUCT(($E$6:$E$1503)*($D$6:$D$1503=L100)*($B$6:$B$1503&lt;&gt;'רשימת הסעיפים'!$AL$4))</f>
        <v>0</v>
      </c>
      <c r="O100" s="157">
        <f ca="1">ה!O100+$M$1500*(M100-N100)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ה!L101</f>
        <v>קוסמטיקה</v>
      </c>
      <c r="M101" s="187">
        <f>ה!M101</f>
        <v>0</v>
      </c>
      <c r="N101" s="156">
        <f ca="1">SUMPRODUCT(($E$6:$E$1503)*($D$6:$D$1503=L101)*($B$6:$B$1503&lt;&gt;'רשימת הסעיפים'!$AL$4))</f>
        <v>0</v>
      </c>
      <c r="O101" s="157">
        <f ca="1">ה!O101+$M$1500*(M101-N101)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ה!L102</f>
        <v>טיפוח - כללי</v>
      </c>
      <c r="M102" s="187">
        <f>ה!M102</f>
        <v>0</v>
      </c>
      <c r="N102" s="156">
        <f ca="1">SUMPRODUCT(($E$6:$E$1503)*($D$6:$D$1503=L102)*($B$6:$B$1503&lt;&gt;'רשימת הסעיפים'!$AL$4))</f>
        <v>0</v>
      </c>
      <c r="O102" s="157">
        <f ca="1">ה!O102+$M$1500*(M102-N102)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ה!L103</f>
        <v>בית ספר</v>
      </c>
      <c r="M103" s="187">
        <f>ה!M103</f>
        <v>0</v>
      </c>
      <c r="N103" s="156">
        <f ca="1">SUMPRODUCT(($E$6:$E$1503)*($D$6:$D$1503=L103)*($B$6:$B$1503&lt;&gt;'רשימת הסעיפים'!$AL$4))</f>
        <v>0</v>
      </c>
      <c r="O103" s="157">
        <f ca="1">ה!O103+$M$1500*(M103-N103)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ה!L104</f>
        <v>מסגרות צהריים</v>
      </c>
      <c r="M104" s="187">
        <f>ה!M104</f>
        <v>0</v>
      </c>
      <c r="N104" s="156">
        <f ca="1">SUMPRODUCT(($E$6:$E$1503)*($D$6:$D$1503=L104)*($B$6:$B$1503&lt;&gt;'רשימת הסעיפים'!$AL$4))</f>
        <v>0</v>
      </c>
      <c r="O104" s="157">
        <f ca="1">ה!O104+$M$1500*(M104-N104)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ה!L105</f>
        <v>מסגרות יום</v>
      </c>
      <c r="M105" s="187">
        <f>ה!M105</f>
        <v>0</v>
      </c>
      <c r="N105" s="156">
        <f ca="1">SUMPRODUCT(($E$6:$E$1503)*($D$6:$D$1503=L105)*($B$6:$B$1503&lt;&gt;'רשימת הסעיפים'!$AL$4))</f>
        <v>0</v>
      </c>
      <c r="O105" s="157">
        <f ca="1">ה!O105+$M$1500*(M105-N105)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ה!L106</f>
        <v>צהרון / מטפלת</v>
      </c>
      <c r="M106" s="187">
        <f>ה!M106</f>
        <v>0</v>
      </c>
      <c r="N106" s="156">
        <f ca="1">SUMPRODUCT(($E$6:$E$1503)*($D$6:$D$1503=L106)*($B$6:$B$1503&lt;&gt;'רשימת הסעיפים'!$AL$4))</f>
        <v>0</v>
      </c>
      <c r="O106" s="157">
        <f ca="1">ה!O106+$M$1500*(M106-N106)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ה!L107</f>
        <v>הסעות</v>
      </c>
      <c r="M107" s="187">
        <f>ה!M107</f>
        <v>0</v>
      </c>
      <c r="N107" s="156">
        <f ca="1">SUMPRODUCT(($E$6:$E$1503)*($D$6:$D$1503=L107)*($B$6:$B$1503&lt;&gt;'רשימת הסעיפים'!$AL$4))</f>
        <v>0</v>
      </c>
      <c r="O107" s="157">
        <f ca="1">ה!O107+$M$1500*(M107-N107)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ה!L108</f>
        <v>שיעור פרטי</v>
      </c>
      <c r="M108" s="187">
        <f>ה!M108</f>
        <v>0</v>
      </c>
      <c r="N108" s="156">
        <f ca="1">SUMPRODUCT(($E$6:$E$1503)*($D$6:$D$1503=L108)*($B$6:$B$1503&lt;&gt;'רשימת הסעיפים'!$AL$4))</f>
        <v>0</v>
      </c>
      <c r="O108" s="157">
        <f ca="1">ה!O108+$M$1500*(M108-N108)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ה!L109</f>
        <v>מסגרות קיץ</v>
      </c>
      <c r="M109" s="187">
        <f>ה!M109</f>
        <v>0</v>
      </c>
      <c r="N109" s="156">
        <f ca="1">SUMPRODUCT(($E$6:$E$1503)*($D$6:$D$1503=L109)*($B$6:$B$1503&lt;&gt;'רשימת הסעיפים'!$AL$4))</f>
        <v>0</v>
      </c>
      <c r="O109" s="157">
        <f ca="1">ה!O109+$M$1500*(M109-N109)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ה!L110</f>
        <v>חוגים ותנועת נוער</v>
      </c>
      <c r="M110" s="187">
        <f>ה!M110</f>
        <v>0</v>
      </c>
      <c r="N110" s="156">
        <f ca="1">SUMPRODUCT(($E$6:$E$1503)*($D$6:$D$1503=L110)*($B$6:$B$1503&lt;&gt;'רשימת הסעיפים'!$AL$4))</f>
        <v>0</v>
      </c>
      <c r="O110" s="157">
        <f ca="1">ה!O110+$M$1500*(M110-N110)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ה!L111</f>
        <v>לימודים והשתלמות לבוגרים</v>
      </c>
      <c r="M111" s="187">
        <f>ה!M111</f>
        <v>0</v>
      </c>
      <c r="N111" s="156">
        <f ca="1">SUMPRODUCT(($E$6:$E$1503)*($D$6:$D$1503=L111)*($B$6:$B$1503&lt;&gt;'רשימת הסעיפים'!$AL$4))</f>
        <v>0</v>
      </c>
      <c r="O111" s="157">
        <f ca="1">ה!O111+$M$1500*(M111-N111)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ה!L112</f>
        <v>חינוך - כללי</v>
      </c>
      <c r="M112" s="187">
        <f>ה!M112</f>
        <v>0</v>
      </c>
      <c r="N112" s="156">
        <f ca="1">SUMPRODUCT(($E$6:$E$1503)*($D$6:$D$1503=L112)*($B$6:$B$1503&lt;&gt;'רשימת הסעיפים'!$AL$4))</f>
        <v>0</v>
      </c>
      <c r="O112" s="157">
        <f ca="1">ה!O112+$M$1500*(M112-N112)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ה!L113</f>
        <v>חגים וצרכי דת</v>
      </c>
      <c r="M113" s="187">
        <f>ה!M113</f>
        <v>0</v>
      </c>
      <c r="N113" s="156">
        <f ca="1">SUMPRODUCT(($E$6:$E$1503)*($D$6:$D$1503=L113)*($B$6:$B$1503&lt;&gt;'רשימת הסעיפים'!$AL$4))</f>
        <v>0</v>
      </c>
      <c r="O113" s="157">
        <f ca="1">ה!O113+$M$1500*(M113-N113)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ה!L114</f>
        <v>אירוע בעבודה / לחברים</v>
      </c>
      <c r="M114" s="187">
        <f>ה!M114</f>
        <v>0</v>
      </c>
      <c r="N114" s="156">
        <f ca="1">SUMPRODUCT(($E$6:$E$1503)*($D$6:$D$1503=L114)*($B$6:$B$1503&lt;&gt;'רשימת הסעיפים'!$AL$4))</f>
        <v>0</v>
      </c>
      <c r="O114" s="157">
        <f ca="1">ה!O114+$M$1500*(M114-N114)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ה!L115</f>
        <v>תרומות</v>
      </c>
      <c r="M115" s="187">
        <f>ה!M115</f>
        <v>0</v>
      </c>
      <c r="N115" s="156">
        <f ca="1">SUMPRODUCT(($E$6:$E$1503)*($D$6:$D$1503=L115)*($B$6:$B$1503&lt;&gt;'רשימת הסעיפים'!$AL$4))</f>
        <v>0</v>
      </c>
      <c r="O115" s="157">
        <f ca="1">ה!O115+$M$1500*(M115-N115)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ה!L116</f>
        <v>קופ"ח תשלום קבוע</v>
      </c>
      <c r="M116" s="187">
        <f>ה!M116</f>
        <v>0</v>
      </c>
      <c r="N116" s="156">
        <f ca="1">SUMPRODUCT(($E$6:$E$1503)*($D$6:$D$1503=L116)*($B$6:$B$1503&lt;&gt;'רשימת הסעיפים'!$AL$4))</f>
        <v>0</v>
      </c>
      <c r="O116" s="157">
        <f ca="1">ה!O116+$M$1500*(M116-N116)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ה!L117</f>
        <v>ביטוח רפואי נוסף</v>
      </c>
      <c r="M117" s="187">
        <f>ה!M117</f>
        <v>0</v>
      </c>
      <c r="N117" s="156">
        <f ca="1">SUMPRODUCT(($E$6:$E$1503)*($D$6:$D$1503=L117)*($B$6:$B$1503&lt;&gt;'רשימת הסעיפים'!$AL$4))</f>
        <v>0</v>
      </c>
      <c r="O117" s="157">
        <f ca="1">ה!O117+$M$1500*(M117-N117)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ה!L118</f>
        <v>טיפולים פרטיים</v>
      </c>
      <c r="M118" s="187">
        <f>ה!M118</f>
        <v>0</v>
      </c>
      <c r="N118" s="156">
        <f ca="1">SUMPRODUCT(($E$6:$E$1503)*($D$6:$D$1503=L118)*($B$6:$B$1503&lt;&gt;'רשימת הסעיפים'!$AL$4))</f>
        <v>0</v>
      </c>
      <c r="O118" s="157">
        <f ca="1">ה!O118+$M$1500*(M118-N118)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ה!L119</f>
        <v>תרופות</v>
      </c>
      <c r="M119" s="187">
        <f>ה!M119</f>
        <v>0</v>
      </c>
      <c r="N119" s="156">
        <f ca="1">SUMPRODUCT(($E$6:$E$1503)*($D$6:$D$1503=L119)*($B$6:$B$1503&lt;&gt;'רשימת הסעיפים'!$AL$4))</f>
        <v>0</v>
      </c>
      <c r="O119" s="157">
        <f ca="1">ה!O119+$M$1500*(M119-N119)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ה!L120</f>
        <v>טיפולי שיניים</v>
      </c>
      <c r="M120" s="187">
        <f>ה!M120</f>
        <v>0</v>
      </c>
      <c r="N120" s="156">
        <f ca="1">SUMPRODUCT(($E$6:$E$1503)*($D$6:$D$1503=L120)*($B$6:$B$1503&lt;&gt;'רשימת הסעיפים'!$AL$4))</f>
        <v>0</v>
      </c>
      <c r="O120" s="157">
        <f ca="1">ה!O120+$M$1500*(M120-N120)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ה!L121</f>
        <v>אופטיקה</v>
      </c>
      <c r="M121" s="187">
        <f>ה!M121</f>
        <v>0</v>
      </c>
      <c r="N121" s="156">
        <f ca="1">SUMPRODUCT(($E$6:$E$1503)*($D$6:$D$1503=L121)*($B$6:$B$1503&lt;&gt;'רשימת הסעיפים'!$AL$4))</f>
        <v>0</v>
      </c>
      <c r="O121" s="157">
        <f ca="1">ה!O121+$M$1500*(M121-N121)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ה!L122</f>
        <v>בריאות - כללי</v>
      </c>
      <c r="M122" s="187">
        <f>ה!M122</f>
        <v>0</v>
      </c>
      <c r="N122" s="156">
        <f ca="1">SUMPRODUCT(($E$6:$E$1503)*($D$6:$D$1503=L122)*($B$6:$B$1503&lt;&gt;'רשימת הסעיפים'!$AL$4))</f>
        <v>0</v>
      </c>
      <c r="O122" s="157">
        <f ca="1">ה!O122+$M$1500*(M122-N122)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ה!L123</f>
        <v>דלק</v>
      </c>
      <c r="M123" s="187">
        <f>ה!M123</f>
        <v>0</v>
      </c>
      <c r="N123" s="156">
        <f ca="1">SUMPRODUCT(($E$6:$E$1503)*($D$6:$D$1503=L123)*($B$6:$B$1503&lt;&gt;'רשימת הסעיפים'!$AL$4))</f>
        <v>0</v>
      </c>
      <c r="O123" s="157">
        <f ca="1">ה!O123+$M$1500*(M123-N123)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ה!L124</f>
        <v>חניה</v>
      </c>
      <c r="M124" s="187">
        <f>ה!M124</f>
        <v>0</v>
      </c>
      <c r="N124" s="156">
        <f ca="1">SUMPRODUCT(($E$6:$E$1503)*($D$6:$D$1503=L124)*($B$6:$B$1503&lt;&gt;'רשימת הסעיפים'!$AL$4))</f>
        <v>0</v>
      </c>
      <c r="O124" s="157">
        <f ca="1">ה!O124+$M$1500*(M124-N124)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ה!L125</f>
        <v>כבישי אגרה</v>
      </c>
      <c r="M125" s="187">
        <f>ה!M125</f>
        <v>0</v>
      </c>
      <c r="N125" s="156">
        <f ca="1">SUMPRODUCT(($E$6:$E$1503)*($D$6:$D$1503=L125)*($B$6:$B$1503&lt;&gt;'רשימת הסעיפים'!$AL$4))</f>
        <v>0</v>
      </c>
      <c r="O125" s="157">
        <f ca="1">ה!O125+$M$1500*(M125-N125)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ה!L126</f>
        <v>ביטוח רכב</v>
      </c>
      <c r="M126" s="187">
        <f>ה!M126</f>
        <v>0</v>
      </c>
      <c r="N126" s="156">
        <f ca="1">SUMPRODUCT(($E$6:$E$1503)*($D$6:$D$1503=L126)*($B$6:$B$1503&lt;&gt;'רשימת הסעיפים'!$AL$4))</f>
        <v>0</v>
      </c>
      <c r="O126" s="157">
        <f ca="1">ה!O126+$M$1500*(M126-N126)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ה!L127</f>
        <v>תחזוקת רכב</v>
      </c>
      <c r="M127" s="187">
        <f>ה!M127</f>
        <v>0</v>
      </c>
      <c r="N127" s="156">
        <f ca="1">SUMPRODUCT(($E$6:$E$1503)*($D$6:$D$1503=L127)*($B$6:$B$1503&lt;&gt;'רשימת הסעיפים'!$AL$4))</f>
        <v>0</v>
      </c>
      <c r="O127" s="157">
        <f ca="1">ה!O127+$M$1500*(M127-N127)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ה!L128</f>
        <v>תחבורה ציבורית</v>
      </c>
      <c r="M128" s="187">
        <f>ה!M128</f>
        <v>0</v>
      </c>
      <c r="N128" s="156">
        <f ca="1">SUMPRODUCT(($E$6:$E$1503)*($D$6:$D$1503=L128)*($B$6:$B$1503&lt;&gt;'רשימת הסעיפים'!$AL$4))</f>
        <v>0</v>
      </c>
      <c r="O128" s="157">
        <f ca="1">ה!O128+$M$1500*(M128-N128)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ה!L129</f>
        <v>רישוי רכב</v>
      </c>
      <c r="M129" s="187">
        <f>ה!M129</f>
        <v>0</v>
      </c>
      <c r="N129" s="156">
        <f ca="1">SUMPRODUCT(($E$6:$E$1503)*($D$6:$D$1503=L129)*($B$6:$B$1503&lt;&gt;'רשימת הסעיפים'!$AL$4))</f>
        <v>0</v>
      </c>
      <c r="O129" s="157">
        <f ca="1">ה!O129+$M$1500*(M129-N129)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ה!L130</f>
        <v>תחבורה שיתופית</v>
      </c>
      <c r="M130" s="187">
        <f>ה!M130</f>
        <v>0</v>
      </c>
      <c r="N130" s="156">
        <f ca="1">SUMPRODUCT(($E$6:$E$1503)*($D$6:$D$1503=L130)*($B$6:$B$1503&lt;&gt;'רשימת הסעיפים'!$AL$4))</f>
        <v>0</v>
      </c>
      <c r="O130" s="157">
        <f ca="1">ה!O130+$M$1500*(M130-N130)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ה!L131</f>
        <v>ליסינג</v>
      </c>
      <c r="M131" s="187">
        <f>ה!M131</f>
        <v>0</v>
      </c>
      <c r="N131" s="156">
        <f ca="1">SUMPRODUCT(($E$6:$E$1503)*($D$6:$D$1503=L131)*($B$6:$B$1503&lt;&gt;'רשימת הסעיפים'!$AL$4))</f>
        <v>0</v>
      </c>
      <c r="O131" s="157">
        <f ca="1">ה!O131+$M$1500*(M131-N131)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ה!L132</f>
        <v>תחבורה - כללי</v>
      </c>
      <c r="M132" s="187">
        <f>ה!M132</f>
        <v>0</v>
      </c>
      <c r="N132" s="156">
        <f ca="1">SUMPRODUCT(($E$6:$E$1503)*($D$6:$D$1503=L132)*($B$6:$B$1503&lt;&gt;'רשימת הסעיפים'!$AL$4))</f>
        <v>0</v>
      </c>
      <c r="O132" s="157">
        <f ca="1">ה!O132+$M$1500*(M132-N132)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ה!L133</f>
        <v>ארועי שמחות במשפחה</v>
      </c>
      <c r="M133" s="187">
        <f>ה!M133</f>
        <v>0</v>
      </c>
      <c r="N133" s="156">
        <f ca="1">SUMPRODUCT(($E$6:$E$1503)*($D$6:$D$1503=L133)*($B$6:$B$1503&lt;&gt;'רשימת הסעיפים'!$AL$4))</f>
        <v>0</v>
      </c>
      <c r="O133" s="157">
        <f ca="1">ה!O133+$M$1500*(M133-N133)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ה!L134</f>
        <v>דמי כיס</v>
      </c>
      <c r="M134" s="187">
        <f>ה!M134</f>
        <v>0</v>
      </c>
      <c r="N134" s="156">
        <f ca="1">SUMPRODUCT(($E$6:$E$1503)*($D$6:$D$1503=L134)*($B$6:$B$1503&lt;&gt;'רשימת הסעיפים'!$AL$4))</f>
        <v>0</v>
      </c>
      <c r="O134" s="157">
        <f ca="1">ה!O134+$M$1500*(M134-N134)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ה!L135</f>
        <v>עזרה למשפחה</v>
      </c>
      <c r="M135" s="187">
        <f>ה!M135</f>
        <v>0</v>
      </c>
      <c r="N135" s="156">
        <f ca="1">SUMPRODUCT(($E$6:$E$1503)*($D$6:$D$1503=L135)*($B$6:$B$1503&lt;&gt;'רשימת הסעיפים'!$AL$4))</f>
        <v>0</v>
      </c>
      <c r="O135" s="157">
        <f ca="1">ה!O135+$M$1500*(M135-N135)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ה!L136</f>
        <v>תשלום מזונות</v>
      </c>
      <c r="M136" s="187">
        <f>ה!M136</f>
        <v>0</v>
      </c>
      <c r="N136" s="156">
        <f ca="1">SUMPRODUCT(($E$6:$E$1503)*($D$6:$D$1503=L136)*($B$6:$B$1503&lt;&gt;'רשימת הסעיפים'!$AL$4))</f>
        <v>0</v>
      </c>
      <c r="O136" s="157">
        <f ca="1">ה!O136+$M$1500*(M136-N136)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ה!L137</f>
        <v>משפחה - כללי</v>
      </c>
      <c r="M137" s="187">
        <f>ה!M137</f>
        <v>0</v>
      </c>
      <c r="N137" s="156">
        <f ca="1">SUMPRODUCT(($E$6:$E$1503)*($D$6:$D$1503=L137)*($B$6:$B$1503&lt;&gt;'רשימת הסעיפים'!$AL$4))</f>
        <v>0</v>
      </c>
      <c r="O137" s="157">
        <f ca="1">ה!O137+$M$1500*(M137-N137)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ה!L138</f>
        <v>טלפון נייד ונייח</v>
      </c>
      <c r="M138" s="187">
        <f>ה!M138</f>
        <v>0</v>
      </c>
      <c r="N138" s="156">
        <f ca="1">SUMPRODUCT(($E$6:$E$1503)*($D$6:$D$1503=L138)*($B$6:$B$1503&lt;&gt;'רשימת הסעיפים'!$AL$4))</f>
        <v>0</v>
      </c>
      <c r="O138" s="157">
        <f ca="1">ה!O138+$M$1500*(M138-N138)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ה!L139</f>
        <v>טלויזיה ואינטרנט (ספק ותשתית)</v>
      </c>
      <c r="M139" s="187">
        <f>ה!M139</f>
        <v>0</v>
      </c>
      <c r="N139" s="156">
        <f ca="1">SUMPRODUCT(($E$6:$E$1503)*($D$6:$D$1503=L139)*($B$6:$B$1503&lt;&gt;'רשימת הסעיפים'!$AL$4))</f>
        <v>0</v>
      </c>
      <c r="O139" s="157">
        <f ca="1">ה!O139+$M$1500*(M139-N139)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ה!L140</f>
        <v>שירותי תוכן</v>
      </c>
      <c r="M140" s="187">
        <f>ה!M140</f>
        <v>0</v>
      </c>
      <c r="N140" s="156">
        <f ca="1">SUMPRODUCT(($E$6:$E$1503)*($D$6:$D$1503=L140)*($B$6:$B$1503&lt;&gt;'רשימת הסעיפים'!$AL$4))</f>
        <v>0</v>
      </c>
      <c r="O140" s="157">
        <f ca="1">ה!O140+$M$1500*(M140-N140)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ה!L141</f>
        <v>תקשורת - כללי</v>
      </c>
      <c r="M141" s="187">
        <f>ה!M141</f>
        <v>0</v>
      </c>
      <c r="N141" s="156">
        <f ca="1">SUMPRODUCT(($E$6:$E$1503)*($D$6:$D$1503=L141)*($B$6:$B$1503&lt;&gt;'רשימת הסעיפים'!$AL$4))</f>
        <v>0</v>
      </c>
      <c r="O141" s="157">
        <f ca="1">ה!O141+$M$1500*(M141-N141)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ה!L142</f>
        <v>משכנתה</v>
      </c>
      <c r="M142" s="187">
        <f>ה!M142</f>
        <v>0</v>
      </c>
      <c r="N142" s="156">
        <f ca="1">SUMPRODUCT(($E$6:$E$1503)*($D$6:$D$1503=L142)*($B$6:$B$1503&lt;&gt;'רשימת הסעיפים'!$AL$4))</f>
        <v>0</v>
      </c>
      <c r="O142" s="157">
        <f ca="1">ה!O142+$M$1500*(M142-N142)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ה!L143</f>
        <v>שכר דירה</v>
      </c>
      <c r="M143" s="187">
        <f>ה!M143</f>
        <v>0</v>
      </c>
      <c r="N143" s="156">
        <f ca="1">SUMPRODUCT(($E$6:$E$1503)*($D$6:$D$1503=L143)*($B$6:$B$1503&lt;&gt;'רשימת הסעיפים'!$AL$4))</f>
        <v>0</v>
      </c>
      <c r="O143" s="157">
        <f ca="1">ה!O143+$M$1500*(M143-N143)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ה!L144</f>
        <v>מיסי ישוב / ועד בית</v>
      </c>
      <c r="M144" s="187">
        <f>ה!M144</f>
        <v>0</v>
      </c>
      <c r="N144" s="156">
        <f ca="1">SUMPRODUCT(($E$6:$E$1503)*($D$6:$D$1503=L144)*($B$6:$B$1503&lt;&gt;'רשימת הסעיפים'!$AL$4))</f>
        <v>0</v>
      </c>
      <c r="O144" s="157">
        <f ca="1">ה!O144+$M$1500*(M144-N144)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ה!L145</f>
        <v>ארנונה</v>
      </c>
      <c r="M145" s="187">
        <f>ה!M145</f>
        <v>0</v>
      </c>
      <c r="N145" s="156">
        <f ca="1">SUMPRODUCT(($E$6:$E$1503)*($D$6:$D$1503=L145)*($B$6:$B$1503&lt;&gt;'רשימת הסעיפים'!$AL$4))</f>
        <v>0</v>
      </c>
      <c r="O145" s="157">
        <f ca="1">ה!O145+$M$1500*(M145-N145)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ה!L146</f>
        <v>ביטוח נכס ותכולה</v>
      </c>
      <c r="M146" s="187">
        <f>ה!M146</f>
        <v>0</v>
      </c>
      <c r="N146" s="156">
        <f ca="1">SUMPRODUCT(($E$6:$E$1503)*($D$6:$D$1503=L146)*($B$6:$B$1503&lt;&gt;'רשימת הסעיפים'!$AL$4))</f>
        <v>0</v>
      </c>
      <c r="O146" s="157">
        <f ca="1">ה!O146+$M$1500*(M146-N146)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ה!L147</f>
        <v>דיור - כללי</v>
      </c>
      <c r="M147" s="187">
        <f>ה!M147</f>
        <v>0</v>
      </c>
      <c r="N147" s="156">
        <f ca="1">SUMPRODUCT(($E$6:$E$1503)*($D$6:$D$1503=L147)*($B$6:$B$1503&lt;&gt;'רשימת הסעיפים'!$AL$4))</f>
        <v>0</v>
      </c>
      <c r="O147" s="157">
        <f ca="1">ה!O147+$M$1500*(M147-N147)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ה!L148</f>
        <v>החזר חובות חודשי (למעט משכנתה) - כללי</v>
      </c>
      <c r="M148" s="187">
        <f>ה!M148</f>
        <v>0</v>
      </c>
      <c r="N148" s="156">
        <f ca="1">SUMPRODUCT(($E$6:$E$1503)*($D$6:$D$1503=L148)*($B$6:$B$1503&lt;&gt;'רשימת הסעיפים'!$AL$4))</f>
        <v>0</v>
      </c>
      <c r="O148" s="157">
        <f ca="1">ה!O148+$M$1500*(M148-N148)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ה!L149</f>
        <v>ריביות משיכת יתר</v>
      </c>
      <c r="M149" s="187">
        <f>ה!M149</f>
        <v>0</v>
      </c>
      <c r="N149" s="156">
        <f ca="1">SUMPRODUCT(($E$6:$E$1503)*($D$6:$D$1503=L149)*($B$6:$B$1503&lt;&gt;'רשימת הסעיפים'!$AL$4))</f>
        <v>0</v>
      </c>
      <c r="O149" s="157">
        <f ca="1">ה!O149+$M$1500*(M149-N149)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ה!L150</f>
        <v>הפקדות לחסכונות - כללי</v>
      </c>
      <c r="M150" s="187">
        <f>ה!M150</f>
        <v>0</v>
      </c>
      <c r="N150" s="156">
        <f ca="1">SUMPRODUCT(($E$6:$E$1503)*($D$6:$D$1503=L150)*($B$6:$B$1503&lt;&gt;'רשימת הסעיפים'!$AL$4))</f>
        <v>0</v>
      </c>
      <c r="O150" s="157">
        <f ca="1">ה!O150+$M$1500*(M150-N150)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ה!L151</f>
        <v>עמלות</v>
      </c>
      <c r="M151" s="187">
        <f>ה!M151</f>
        <v>0</v>
      </c>
      <c r="N151" s="156">
        <f ca="1">SUMPRODUCT(($E$6:$E$1503)*($D$6:$D$1503=L151)*($B$6:$B$1503&lt;&gt;'רשימת הסעיפים'!$AL$4))</f>
        <v>0</v>
      </c>
      <c r="O151" s="157">
        <f ca="1">ה!O151+$M$1500*(M151-N151)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ה!L152</f>
        <v>ביטוח חיים</v>
      </c>
      <c r="M152" s="187">
        <f>ה!M152</f>
        <v>0</v>
      </c>
      <c r="N152" s="156">
        <f ca="1">SUMPRODUCT(($E$6:$E$1503)*($D$6:$D$1503=L152)*($B$6:$B$1503&lt;&gt;'רשימת הסעיפים'!$AL$4))</f>
        <v>0</v>
      </c>
      <c r="O152" s="157">
        <f ca="1">ה!O152+$M$1500*(M152-N152)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ה!L153</f>
        <v>ביטוח לאומי (למי שלא עובד)</v>
      </c>
      <c r="M153" s="187">
        <f>ה!M153</f>
        <v>0</v>
      </c>
      <c r="N153" s="156">
        <f ca="1">SUMPRODUCT(($E$6:$E$1503)*($D$6:$D$1503=L153)*($B$6:$B$1503&lt;&gt;'רשימת הסעיפים'!$AL$4))</f>
        <v>0</v>
      </c>
      <c r="O153" s="157">
        <f ca="1">ה!O153+$M$1500*(M153-N153)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ה!L154</f>
        <v>פיננסים - כללי</v>
      </c>
      <c r="M154" s="187">
        <f>ה!M154</f>
        <v>0</v>
      </c>
      <c r="N154" s="156">
        <f ca="1">SUMPRODUCT(($E$6:$E$1503)*($D$6:$D$1503=L154)*($B$6:$B$1503&lt;&gt;'רשימת הסעיפים'!$AL$4))</f>
        <v>0</v>
      </c>
      <c r="O154" s="157">
        <f ca="1">ה!O154+$M$1500*(M154-N154)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ה!L155</f>
        <v/>
      </c>
      <c r="M155" s="187">
        <f>ה!M155</f>
        <v>0</v>
      </c>
      <c r="N155" s="156">
        <f ca="1">SUMPRODUCT(($E$6:$E$1503)*($D$6:$D$1503=L155)*($B$6:$B$1503&lt;&gt;'רשימת הסעיפים'!$AL$4))</f>
        <v>0</v>
      </c>
      <c r="O155" s="157">
        <f ca="1">ה!O155+$M$1500*(M155-N155)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ה!L156</f>
        <v/>
      </c>
      <c r="M156" s="187">
        <f>ה!M156</f>
        <v>0</v>
      </c>
      <c r="N156" s="156">
        <f ca="1">SUMPRODUCT(($E$6:$E$1503)*($D$6:$D$1503=L156)*($B$6:$B$1503&lt;&gt;'רשימת הסעיפים'!$AL$4))</f>
        <v>0</v>
      </c>
      <c r="O156" s="157">
        <f ca="1">ה!O156+$M$1500*(M156-N156)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ה!L157</f>
        <v/>
      </c>
      <c r="M157" s="187">
        <f>ה!M157</f>
        <v>0</v>
      </c>
      <c r="N157" s="156">
        <f ca="1">SUMPRODUCT(($E$6:$E$1503)*($D$6:$D$1503=L157)*($B$6:$B$1503&lt;&gt;'רשימת הסעיפים'!$AL$4))</f>
        <v>0</v>
      </c>
      <c r="O157" s="157">
        <f ca="1">ה!O157+$M$1500*(M157-N157)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ה!L158</f>
        <v/>
      </c>
      <c r="M158" s="187">
        <f>ה!M158</f>
        <v>0</v>
      </c>
      <c r="N158" s="156">
        <f ca="1">SUMPRODUCT(($E$6:$E$1503)*($D$6:$D$1503=L158)*($B$6:$B$1503&lt;&gt;'רשימת הסעיפים'!$AL$4))</f>
        <v>0</v>
      </c>
      <c r="O158" s="157">
        <f ca="1">ה!O158+$M$1500*(M158-N158)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ה!L159</f>
        <v/>
      </c>
      <c r="M159" s="187">
        <f>ה!M159</f>
        <v>0</v>
      </c>
      <c r="N159" s="156">
        <f ca="1">SUMPRODUCT(($E$6:$E$1503)*($D$6:$D$1503=L159)*($B$6:$B$1503&lt;&gt;'רשימת הסעיפים'!$AL$4))</f>
        <v>0</v>
      </c>
      <c r="O159" s="157">
        <f ca="1">ה!O159+$M$1500*(M159-N159)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ה!L160</f>
        <v/>
      </c>
      <c r="M160" s="187">
        <f>ה!M160</f>
        <v>0</v>
      </c>
      <c r="N160" s="156">
        <f ca="1">SUMPRODUCT(($E$6:$E$1503)*($D$6:$D$1503=L160)*($B$6:$B$1503&lt;&gt;'רשימת הסעיפים'!$AL$4))</f>
        <v>0</v>
      </c>
      <c r="O160" s="157">
        <f ca="1">ה!O160+$M$1500*(M160-N160)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ה!L161</f>
        <v/>
      </c>
      <c r="M161" s="187">
        <f>ה!M161</f>
        <v>0</v>
      </c>
      <c r="N161" s="156">
        <f ca="1">SUMPRODUCT(($E$6:$E$1503)*($D$6:$D$1503=L161)*($B$6:$B$1503&lt;&gt;'רשימת הסעיפים'!$AL$4))</f>
        <v>0</v>
      </c>
      <c r="O161" s="157">
        <f ca="1">ה!O161+$M$1500*(M161-N161)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ה!L162</f>
        <v/>
      </c>
      <c r="M162" s="187">
        <f>ה!M162</f>
        <v>0</v>
      </c>
      <c r="N162" s="156">
        <f ca="1">SUMPRODUCT(($E$6:$E$1503)*($D$6:$D$1503=L162)*($B$6:$B$1503&lt;&gt;'רשימת הסעיפים'!$AL$4))</f>
        <v>0</v>
      </c>
      <c r="O162" s="157">
        <f ca="1">ה!O162+$M$1500*(M162-N162)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ה!L163</f>
        <v/>
      </c>
      <c r="M163" s="187">
        <f>ה!M163</f>
        <v>0</v>
      </c>
      <c r="N163" s="156">
        <f ca="1">SUMPRODUCT(($E$6:$E$1503)*($D$6:$D$1503=L163)*($B$6:$B$1503&lt;&gt;'רשימת הסעיפים'!$AL$4))</f>
        <v>0</v>
      </c>
      <c r="O163" s="157">
        <f ca="1">ה!O163+$M$1500*(M163-N163)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ה!L164</f>
        <v/>
      </c>
      <c r="M164" s="187">
        <f>ה!M164</f>
        <v>0</v>
      </c>
      <c r="N164" s="156">
        <f ca="1">SUMPRODUCT(($E$6:$E$1503)*($D$6:$D$1503=L164)*($B$6:$B$1503&lt;&gt;'רשימת הסעיפים'!$AL$4))</f>
        <v>0</v>
      </c>
      <c r="O164" s="157">
        <f ca="1">ה!O164+$M$1500*(M164-N164)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ה!L165</f>
        <v/>
      </c>
      <c r="M165" s="187">
        <f>ה!M165</f>
        <v>0</v>
      </c>
      <c r="N165" s="156">
        <f ca="1">SUMPRODUCT(($E$6:$E$1503)*($D$6:$D$1503=L165)*($B$6:$B$1503&lt;&gt;'רשימת הסעיפים'!$AL$4))</f>
        <v>0</v>
      </c>
      <c r="O165" s="157">
        <f ca="1">ה!O165+$M$1500*(M165-N165)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ה!L166</f>
        <v/>
      </c>
      <c r="M166" s="187">
        <f>ה!M166</f>
        <v>0</v>
      </c>
      <c r="N166" s="156">
        <f ca="1">SUMPRODUCT(($E$6:$E$1503)*($D$6:$D$1503=L166)*($B$6:$B$1503&lt;&gt;'רשימת הסעיפים'!$AL$4))</f>
        <v>0</v>
      </c>
      <c r="O166" s="157">
        <f ca="1">ה!O166+$M$1500*(M166-N166)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ה!L167</f>
        <v/>
      </c>
      <c r="M167" s="187">
        <f>ה!M167</f>
        <v>0</v>
      </c>
      <c r="N167" s="156">
        <f ca="1">SUMPRODUCT(($E$6:$E$1503)*($D$6:$D$1503=L167)*($B$6:$B$1503&lt;&gt;'רשימת הסעיפים'!$AL$4))</f>
        <v>0</v>
      </c>
      <c r="O167" s="157">
        <f ca="1">ה!O167+$M$1500*(M167-N167)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ה!L168</f>
        <v/>
      </c>
      <c r="M168" s="187">
        <f>ה!M168</f>
        <v>0</v>
      </c>
      <c r="N168" s="156">
        <f ca="1">SUMPRODUCT(($E$6:$E$1503)*($D$6:$D$1503=L168)*($B$6:$B$1503&lt;&gt;'רשימת הסעיפים'!$AL$4))</f>
        <v>0</v>
      </c>
      <c r="O168" s="157">
        <f ca="1">ה!O168+$M$1500*(M168-N168)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ה!L169</f>
        <v/>
      </c>
      <c r="M169" s="187">
        <f>ה!M169</f>
        <v>0</v>
      </c>
      <c r="N169" s="156">
        <f ca="1">SUMPRODUCT(($E$6:$E$1503)*($D$6:$D$1503=L169)*($B$6:$B$1503&lt;&gt;'רשימת הסעיפים'!$AL$4))</f>
        <v>0</v>
      </c>
      <c r="O169" s="157">
        <f ca="1">ה!O169+$M$1500*(M169-N169)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ה!L170</f>
        <v/>
      </c>
      <c r="M170" s="187">
        <f>ה!M170</f>
        <v>0</v>
      </c>
      <c r="N170" s="156">
        <f ca="1">SUMPRODUCT(($E$6:$E$1503)*($D$6:$D$1503=L170)*($B$6:$B$1503&lt;&gt;'רשימת הסעיפים'!$AL$4))</f>
        <v>0</v>
      </c>
      <c r="O170" s="157">
        <f ca="1">ה!O170+$M$1500*(M170-N170)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ה!L171</f>
        <v/>
      </c>
      <c r="M171" s="187">
        <f>ה!M171</f>
        <v>0</v>
      </c>
      <c r="N171" s="156">
        <f ca="1">SUMPRODUCT(($E$6:$E$1503)*($D$6:$D$1503=L171)*($B$6:$B$1503&lt;&gt;'רשימת הסעיפים'!$AL$4))</f>
        <v>0</v>
      </c>
      <c r="O171" s="157">
        <f ca="1">ה!O171+$M$1500*(M171-N171)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ה!L172</f>
        <v/>
      </c>
      <c r="M172" s="187">
        <f>ה!M172</f>
        <v>0</v>
      </c>
      <c r="N172" s="156">
        <f ca="1">SUMPRODUCT(($E$6:$E$1503)*($D$6:$D$1503=L172)*($B$6:$B$1503&lt;&gt;'רשימת הסעיפים'!$AL$4))</f>
        <v>0</v>
      </c>
      <c r="O172" s="157">
        <f ca="1">ה!O172+$M$1500*(M172-N172)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ה!L173</f>
        <v/>
      </c>
      <c r="M173" s="187">
        <f>ה!M173</f>
        <v>0</v>
      </c>
      <c r="N173" s="156">
        <f ca="1">SUMPRODUCT(($E$6:$E$1503)*($D$6:$D$1503=L173)*($B$6:$B$1503&lt;&gt;'רשימת הסעיפים'!$AL$4))</f>
        <v>0</v>
      </c>
      <c r="O173" s="157">
        <f ca="1">ה!O173+$M$1500*(M173-N173)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ה!L174</f>
        <v/>
      </c>
      <c r="M174" s="187">
        <f>ה!M174</f>
        <v>0</v>
      </c>
      <c r="N174" s="156">
        <f ca="1">SUMPRODUCT(($E$6:$E$1503)*($D$6:$D$1503=L174)*($B$6:$B$1503&lt;&gt;'רשימת הסעיפים'!$AL$4))</f>
        <v>0</v>
      </c>
      <c r="O174" s="157">
        <f ca="1">ה!O174+$M$1500*(M174-N174)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ה!L175</f>
        <v/>
      </c>
      <c r="M175" s="187">
        <f>ה!M175</f>
        <v>0</v>
      </c>
      <c r="N175" s="156">
        <f ca="1">SUMPRODUCT(($E$6:$E$1503)*($D$6:$D$1503=L175)*($B$6:$B$1503&lt;&gt;'רשימת הסעיפים'!$AL$4))</f>
        <v>0</v>
      </c>
      <c r="O175" s="157">
        <f ca="1">ה!O175+$M$1500*(M175-N175)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ה!L176</f>
        <v/>
      </c>
      <c r="M176" s="187">
        <f>ה!M176</f>
        <v>0</v>
      </c>
      <c r="N176" s="156">
        <f ca="1">SUMPRODUCT(($E$6:$E$1503)*($D$6:$D$1503=L176)*($B$6:$B$1503&lt;&gt;'רשימת הסעיפים'!$AL$4))</f>
        <v>0</v>
      </c>
      <c r="O176" s="157">
        <f ca="1">ה!O176+$M$1500*(M176-N176)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ה!L177</f>
        <v/>
      </c>
      <c r="M177" s="187">
        <f>ה!M177</f>
        <v>0</v>
      </c>
      <c r="N177" s="156">
        <f ca="1">SUMPRODUCT(($E$6:$E$1503)*($D$6:$D$1503=L177)*($B$6:$B$1503&lt;&gt;'רשימת הסעיפים'!$AL$4))</f>
        <v>0</v>
      </c>
      <c r="O177" s="157">
        <f ca="1">ה!O177+$M$1500*(M177-N177)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ה!L178</f>
        <v/>
      </c>
      <c r="M178" s="187">
        <f>ה!M178</f>
        <v>0</v>
      </c>
      <c r="N178" s="156">
        <f ca="1">SUMPRODUCT(($E$6:$E$1503)*($D$6:$D$1503=L178)*($B$6:$B$1503&lt;&gt;'רשימת הסעיפים'!$AL$4))</f>
        <v>0</v>
      </c>
      <c r="O178" s="157">
        <f ca="1">ה!O178+$M$1500*(M178-N178)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ה!L179</f>
        <v/>
      </c>
      <c r="M179" s="187">
        <f>ה!M179</f>
        <v>0</v>
      </c>
      <c r="N179" s="156">
        <f ca="1">SUMPRODUCT(($E$6:$E$1503)*($D$6:$D$1503=L179)*($B$6:$B$1503&lt;&gt;'רשימת הסעיפים'!$AL$4))</f>
        <v>0</v>
      </c>
      <c r="O179" s="157">
        <f ca="1">ה!O179+$M$1500*(M179-N179)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ה!L180</f>
        <v/>
      </c>
      <c r="M180" s="187">
        <f>ה!M180</f>
        <v>0</v>
      </c>
      <c r="N180" s="156">
        <f ca="1">SUMPRODUCT(($E$6:$E$1503)*($D$6:$D$1503=L180)*($B$6:$B$1503&lt;&gt;'רשימת הסעיפים'!$AL$4))</f>
        <v>0</v>
      </c>
      <c r="O180" s="157">
        <f ca="1">ה!O180+$M$1500*(M180-N180)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ה!L181</f>
        <v/>
      </c>
      <c r="M181" s="187">
        <f>ה!M181</f>
        <v>0</v>
      </c>
      <c r="N181" s="156">
        <f ca="1">SUMPRODUCT(($E$6:$E$1503)*($D$6:$D$1503=L181)*($B$6:$B$1503&lt;&gt;'רשימת הסעיפים'!$AL$4))</f>
        <v>0</v>
      </c>
      <c r="O181" s="157">
        <f ca="1">ה!O181+$M$1500*(M181-N181)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ה!L182</f>
        <v/>
      </c>
      <c r="M182" s="187">
        <f>ה!M182</f>
        <v>0</v>
      </c>
      <c r="N182" s="156">
        <f ca="1">SUMPRODUCT(($E$6:$E$1503)*($D$6:$D$1503=L182)*($B$6:$B$1503&lt;&gt;'רשימת הסעיפים'!$AL$4))</f>
        <v>0</v>
      </c>
      <c r="O182" s="157">
        <f ca="1">ה!O182+$M$1500*(M182-N182)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ה!L183</f>
        <v/>
      </c>
      <c r="M183" s="187">
        <f>ה!M183</f>
        <v>0</v>
      </c>
      <c r="N183" s="156">
        <f ca="1">SUMPRODUCT(($E$6:$E$1503)*($D$6:$D$1503=L183)*($B$6:$B$1503&lt;&gt;'רשימת הסעיפים'!$AL$4))</f>
        <v>0</v>
      </c>
      <c r="O183" s="157">
        <f ca="1">ה!O183+$M$1500*(M183-N183)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ה!L184</f>
        <v/>
      </c>
      <c r="M184" s="187">
        <f>ה!M184</f>
        <v>0</v>
      </c>
      <c r="N184" s="156">
        <f ca="1">SUMPRODUCT(($E$6:$E$1503)*($D$6:$D$1503=L184)*($B$6:$B$1503&lt;&gt;'רשימת הסעיפים'!$AL$4))</f>
        <v>0</v>
      </c>
      <c r="O184" s="157">
        <f ca="1">ה!O184+$M$1500*(M184-N184)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ה!L185</f>
        <v/>
      </c>
      <c r="M185" s="187">
        <f>ה!M185</f>
        <v>0</v>
      </c>
      <c r="N185" s="156">
        <f ca="1">SUMPRODUCT(($E$6:$E$1503)*($D$6:$D$1503=L185)*($B$6:$B$1503&lt;&gt;'רשימת הסעיפים'!$AL$4))</f>
        <v>0</v>
      </c>
      <c r="O185" s="157">
        <f ca="1">ה!O185+$M$1500*(M185-N185)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ה!L186</f>
        <v/>
      </c>
      <c r="M186" s="187">
        <f>ה!M186</f>
        <v>0</v>
      </c>
      <c r="N186" s="156">
        <f ca="1">SUMPRODUCT(($E$6:$E$1503)*($D$6:$D$1503=L186)*($B$6:$B$1503&lt;&gt;'רשימת הסעיפים'!$AL$4))</f>
        <v>0</v>
      </c>
      <c r="O186" s="157">
        <f ca="1">ה!O186+$M$1500*(M186-N186)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ה!L187</f>
        <v/>
      </c>
      <c r="M187" s="187">
        <f>ה!M187</f>
        <v>0</v>
      </c>
      <c r="N187" s="156">
        <f ca="1">SUMPRODUCT(($E$6:$E$1503)*($D$6:$D$1503=L187)*($B$6:$B$1503&lt;&gt;'רשימת הסעיפים'!$AL$4))</f>
        <v>0</v>
      </c>
      <c r="O187" s="157">
        <f ca="1">ה!O187+$M$1500*(M187-N187)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ה!L188</f>
        <v/>
      </c>
      <c r="M188" s="187">
        <f>ה!M188</f>
        <v>0</v>
      </c>
      <c r="N188" s="156">
        <f ca="1">SUMPRODUCT(($E$6:$E$1503)*($D$6:$D$1503=L188)*($B$6:$B$1503&lt;&gt;'רשימת הסעיפים'!$AL$4))</f>
        <v>0</v>
      </c>
      <c r="O188" s="157">
        <f ca="1">ה!O188+$M$1500*(M188-N188)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ה!L189</f>
        <v/>
      </c>
      <c r="M189" s="187">
        <f>ה!M189</f>
        <v>0</v>
      </c>
      <c r="N189" s="156">
        <f ca="1">SUMPRODUCT(($E$6:$E$1503)*($D$6:$D$1503=L189)*($B$6:$B$1503&lt;&gt;'רשימת הסעיפים'!$AL$4))</f>
        <v>0</v>
      </c>
      <c r="O189" s="157">
        <f ca="1">ה!O189+$M$1500*(M189-N189)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ה!L190</f>
        <v/>
      </c>
      <c r="M190" s="187">
        <f>ה!M190</f>
        <v>0</v>
      </c>
      <c r="N190" s="156">
        <f ca="1">SUMPRODUCT(($E$6:$E$1503)*($D$6:$D$1503=L190)*($B$6:$B$1503&lt;&gt;'רשימת הסעיפים'!$AL$4))</f>
        <v>0</v>
      </c>
      <c r="O190" s="157">
        <f ca="1">ה!O190+$M$1500*(M190-N190)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ה!L191</f>
        <v/>
      </c>
      <c r="M191" s="187">
        <f>ה!M191</f>
        <v>0</v>
      </c>
      <c r="N191" s="156">
        <f ca="1">SUMPRODUCT(($E$6:$E$1503)*($D$6:$D$1503=L191)*($B$6:$B$1503&lt;&gt;'רשימת הסעיפים'!$AL$4))</f>
        <v>0</v>
      </c>
      <c r="O191" s="157">
        <f ca="1">ה!O191+$M$1500*(M191-N191)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ה!L192</f>
        <v/>
      </c>
      <c r="M192" s="187">
        <f>ה!M192</f>
        <v>0</v>
      </c>
      <c r="N192" s="156">
        <f ca="1">SUMPRODUCT(($E$6:$E$1503)*($D$6:$D$1503=L192)*($B$6:$B$1503&lt;&gt;'רשימת הסעיפים'!$AL$4))</f>
        <v>0</v>
      </c>
      <c r="O192" s="157">
        <f ca="1">ה!O192+$M$1500*(M192-N192)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ה!L193</f>
        <v/>
      </c>
      <c r="M193" s="187">
        <f>ה!M193</f>
        <v>0</v>
      </c>
      <c r="N193" s="156">
        <f ca="1">SUMPRODUCT(($E$6:$E$1503)*($D$6:$D$1503=L193)*($B$6:$B$1503&lt;&gt;'רשימת הסעיפים'!$AL$4))</f>
        <v>0</v>
      </c>
      <c r="O193" s="157">
        <f ca="1">ה!O193+$M$1500*(M193-N193)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ה!L194</f>
        <v/>
      </c>
      <c r="M194" s="187">
        <f>ה!M194</f>
        <v>0</v>
      </c>
      <c r="N194" s="156">
        <f ca="1">SUMPRODUCT(($E$6:$E$1503)*($D$6:$D$1503=L194)*($B$6:$B$1503&lt;&gt;'רשימת הסעיפים'!$AL$4))</f>
        <v>0</v>
      </c>
      <c r="O194" s="157">
        <f ca="1">ה!O194+$M$1500*(M194-N194)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ה!L195</f>
        <v/>
      </c>
      <c r="M195" s="187">
        <f>ה!M195</f>
        <v>0</v>
      </c>
      <c r="N195" s="156">
        <f ca="1">SUMPRODUCT(($E$6:$E$1503)*($D$6:$D$1503=L195)*($B$6:$B$1503&lt;&gt;'רשימת הסעיפים'!$AL$4))</f>
        <v>0</v>
      </c>
      <c r="O195" s="157">
        <f ca="1">ה!O195+$M$1500*(M195-N195)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ה!L196</f>
        <v/>
      </c>
      <c r="M196" s="187">
        <f>ה!M196</f>
        <v>0</v>
      </c>
      <c r="N196" s="156">
        <f ca="1">SUMPRODUCT(($E$6:$E$1503)*($D$6:$D$1503=L196)*($B$6:$B$1503&lt;&gt;'רשימת הסעיפים'!$AL$4))</f>
        <v>0</v>
      </c>
      <c r="O196" s="157">
        <f ca="1">ה!O196+$M$1500*(M196-N196)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ה!L197</f>
        <v/>
      </c>
      <c r="M197" s="187">
        <f>ה!M197</f>
        <v>0</v>
      </c>
      <c r="N197" s="156">
        <f ca="1">SUMPRODUCT(($E$6:$E$1503)*($D$6:$D$1503=L197)*($B$6:$B$1503&lt;&gt;'רשימת הסעיפים'!$AL$4))</f>
        <v>0</v>
      </c>
      <c r="O197" s="157">
        <f ca="1">ה!O197+$M$1500*(M197-N197)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ה!L198</f>
        <v/>
      </c>
      <c r="M198" s="187">
        <f>ה!M198</f>
        <v>0</v>
      </c>
      <c r="N198" s="156">
        <f ca="1">SUMPRODUCT(($E$6:$E$1503)*($D$6:$D$1503=L198)*($B$6:$B$1503&lt;&gt;'רשימת הסעיפים'!$AL$4))</f>
        <v>0</v>
      </c>
      <c r="O198" s="157">
        <f ca="1">ה!O198+$M$1500*(M198-N198)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ה!L199</f>
        <v/>
      </c>
      <c r="M199" s="187">
        <f>ה!M199</f>
        <v>0</v>
      </c>
      <c r="N199" s="156">
        <f ca="1">SUMPRODUCT(($E$6:$E$1503)*($D$6:$D$1503=L199)*($B$6:$B$1503&lt;&gt;'רשימת הסעיפים'!$AL$4))</f>
        <v>0</v>
      </c>
      <c r="O199" s="157">
        <f ca="1">ה!O199+$M$1500*(M199-N199)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ה!L200</f>
        <v/>
      </c>
      <c r="M200" s="187">
        <f>ה!M200</f>
        <v>0</v>
      </c>
      <c r="N200" s="156">
        <f ca="1">SUMPRODUCT(($E$6:$E$1503)*($D$6:$D$1503=L200)*($B$6:$B$1503&lt;&gt;'רשימת הסעיפים'!$AL$4))</f>
        <v>0</v>
      </c>
      <c r="O200" s="157">
        <f ca="1">ה!O200+$M$1500*(M200-N200)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ה!L201</f>
        <v/>
      </c>
      <c r="M201" s="187">
        <f>ה!M201</f>
        <v>0</v>
      </c>
      <c r="N201" s="156">
        <f ca="1">SUMPRODUCT(($E$6:$E$1503)*($D$6:$D$1503=L201)*($B$6:$B$1503&lt;&gt;'רשימת הסעיפים'!$AL$4))</f>
        <v>0</v>
      </c>
      <c r="O201" s="157">
        <f ca="1">ה!O201+$M$1500*(M201-N201)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ה!L202</f>
        <v/>
      </c>
      <c r="M202" s="187">
        <f>ה!M202</f>
        <v>0</v>
      </c>
      <c r="N202" s="156">
        <f ca="1">SUMPRODUCT(($E$6:$E$1503)*($D$6:$D$1503=L202)*($B$6:$B$1503&lt;&gt;'רשימת הסעיפים'!$AL$4))</f>
        <v>0</v>
      </c>
      <c r="O202" s="157">
        <f ca="1">ה!O202+$M$1500*(M202-N202)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ה!L203</f>
        <v/>
      </c>
      <c r="M203" s="187">
        <f>ה!M203</f>
        <v>0</v>
      </c>
      <c r="N203" s="156">
        <f ca="1">SUMPRODUCT(($E$6:$E$1503)*($D$6:$D$1503=L203)*($B$6:$B$1503&lt;&gt;'רשימת הסעיפים'!$AL$4))</f>
        <v>0</v>
      </c>
      <c r="O203" s="157">
        <f ca="1">ה!O203+$M$1500*(M203-N203)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ה!L204</f>
        <v/>
      </c>
      <c r="M204" s="187">
        <f>ה!M204</f>
        <v>0</v>
      </c>
      <c r="N204" s="156">
        <f ca="1">SUMPRODUCT(($E$6:$E$1503)*($D$6:$D$1503=L204)*($B$6:$B$1503&lt;&gt;'רשימת הסעיפים'!$AL$4))</f>
        <v>0</v>
      </c>
      <c r="O204" s="157">
        <f ca="1">ה!O204+$M$1500*(M204-N204)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ה!L205</f>
        <v/>
      </c>
      <c r="M205" s="187">
        <f>ה!M205</f>
        <v>0</v>
      </c>
      <c r="N205" s="156">
        <f ca="1">SUMPRODUCT(($E$6:$E$1503)*($D$6:$D$1503=L205)*($B$6:$B$1503&lt;&gt;'רשימת הסעיפים'!$AL$4))</f>
        <v>0</v>
      </c>
      <c r="O205" s="157">
        <f ca="1">ה!O205+$M$1500*(M205-N205)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ה!L206</f>
        <v/>
      </c>
      <c r="M206" s="187">
        <f>ה!M206</f>
        <v>0</v>
      </c>
      <c r="N206" s="156">
        <f ca="1">SUMPRODUCT(($E$6:$E$1503)*($D$6:$D$1503=L206)*($B$6:$B$1503&lt;&gt;'רשימת הסעיפים'!$AL$4))</f>
        <v>0</v>
      </c>
      <c r="O206" s="157">
        <f ca="1">ה!O206+$M$1500*(M206-N206)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ה!L207</f>
        <v/>
      </c>
      <c r="M207" s="187">
        <f>ה!M207</f>
        <v>0</v>
      </c>
      <c r="N207" s="156">
        <f ca="1">SUMPRODUCT(($E$6:$E$1503)*($D$6:$D$1503=L207)*($B$6:$B$1503&lt;&gt;'רשימת הסעיפים'!$AL$4))</f>
        <v>0</v>
      </c>
      <c r="O207" s="157">
        <f ca="1">ה!O207+$M$1500*(M207-N207)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ה!L208</f>
        <v/>
      </c>
      <c r="M208" s="187">
        <f>ה!M208</f>
        <v>0</v>
      </c>
      <c r="N208" s="156">
        <f ca="1">SUMPRODUCT(($E$6:$E$1503)*($D$6:$D$1503=L208)*($B$6:$B$1503&lt;&gt;'רשימת הסעיפים'!$AL$4))</f>
        <v>0</v>
      </c>
      <c r="O208" s="157">
        <f ca="1">ה!O208+$M$1500*(M208-N208)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ה!L209</f>
        <v/>
      </c>
      <c r="M209" s="187">
        <f>ה!M209</f>
        <v>0</v>
      </c>
      <c r="N209" s="156">
        <f ca="1">SUMPRODUCT(($E$6:$E$1503)*($D$6:$D$1503=L209)*($B$6:$B$1503&lt;&gt;'רשימת הסעיפים'!$AL$4))</f>
        <v>0</v>
      </c>
      <c r="O209" s="157">
        <f ca="1">ה!O209+$M$1500*(M209-N209)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ה!L210</f>
        <v/>
      </c>
      <c r="M210" s="187">
        <f>ה!M210</f>
        <v>0</v>
      </c>
      <c r="N210" s="156">
        <f ca="1">SUMPRODUCT(($E$6:$E$1503)*($D$6:$D$1503=L210)*($B$6:$B$1503&lt;&gt;'רשימת הסעיפים'!$AL$4))</f>
        <v>0</v>
      </c>
      <c r="O210" s="157">
        <f ca="1">ה!O210+$M$1500*(M210-N210)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ה!L211</f>
        <v/>
      </c>
      <c r="M211" s="187">
        <f>ה!M211</f>
        <v>0</v>
      </c>
      <c r="N211" s="156">
        <f ca="1">SUMPRODUCT(($E$6:$E$1503)*($D$6:$D$1503=L211)*($B$6:$B$1503&lt;&gt;'רשימת הסעיפים'!$AL$4))</f>
        <v>0</v>
      </c>
      <c r="O211" s="157">
        <f ca="1">ה!O211+$M$1500*(M211-N211)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ה!L212</f>
        <v/>
      </c>
      <c r="M212" s="187">
        <f>ה!M212</f>
        <v>0</v>
      </c>
      <c r="N212" s="156">
        <f ca="1">SUMPRODUCT(($E$6:$E$1503)*($D$6:$D$1503=L212)*($B$6:$B$1503&lt;&gt;'רשימת הסעיפים'!$AL$4))</f>
        <v>0</v>
      </c>
      <c r="O212" s="157">
        <f ca="1">ה!O212+$M$1500*(M212-N212)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ה!L213</f>
        <v/>
      </c>
      <c r="M213" s="187">
        <f>ה!M213</f>
        <v>0</v>
      </c>
      <c r="N213" s="156">
        <f ca="1">SUMPRODUCT(($E$6:$E$1503)*($D$6:$D$1503=L213)*($B$6:$B$1503&lt;&gt;'רשימת הסעיפים'!$AL$4))</f>
        <v>0</v>
      </c>
      <c r="O213" s="157">
        <f ca="1">ה!O213+$M$1500*(M213-N213)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ה!L214</f>
        <v/>
      </c>
      <c r="M214" s="187">
        <f>ה!M214</f>
        <v>0</v>
      </c>
      <c r="N214" s="156">
        <f ca="1">SUMPRODUCT(($E$6:$E$1503)*($D$6:$D$1503=L214)*($B$6:$B$1503&lt;&gt;'רשימת הסעיפים'!$AL$4))</f>
        <v>0</v>
      </c>
      <c r="O214" s="157">
        <f ca="1">ה!O214+$M$1500*(M214-N214)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ה!L215</f>
        <v/>
      </c>
      <c r="M215" s="187">
        <f>ה!M215</f>
        <v>0</v>
      </c>
      <c r="N215" s="156">
        <f ca="1">SUMPRODUCT(($E$6:$E$1503)*($D$6:$D$1503=L215)*($B$6:$B$1503&lt;&gt;'רשימת הסעיפים'!$AL$4))</f>
        <v>0</v>
      </c>
      <c r="O215" s="157">
        <f ca="1">ה!O215+$M$1500*(M215-N215)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ה!L216</f>
        <v/>
      </c>
      <c r="M216" s="187">
        <f>ה!M216</f>
        <v>0</v>
      </c>
      <c r="N216" s="156">
        <f ca="1">SUMPRODUCT(($E$6:$E$1503)*($D$6:$D$1503=L216)*($B$6:$B$1503&lt;&gt;'רשימת הסעיפים'!$AL$4))</f>
        <v>0</v>
      </c>
      <c r="O216" s="157">
        <f ca="1">ה!O216+$M$1500*(M216-N216)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ה!L217</f>
        <v/>
      </c>
      <c r="M217" s="187">
        <f>ה!M217</f>
        <v>0</v>
      </c>
      <c r="N217" s="156">
        <f ca="1">SUMPRODUCT(($E$6:$E$1503)*($D$6:$D$1503=L217)*($B$6:$B$1503&lt;&gt;'רשימת הסעיפים'!$AL$4))</f>
        <v>0</v>
      </c>
      <c r="O217" s="157">
        <f ca="1">ה!O217+$M$1500*(M217-N217)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ה!L218</f>
        <v/>
      </c>
      <c r="M218" s="187">
        <f>ה!M218</f>
        <v>0</v>
      </c>
      <c r="N218" s="156">
        <f ca="1">SUMPRODUCT(($E$6:$E$1503)*($D$6:$D$1503=L218)*($B$6:$B$1503&lt;&gt;'רשימת הסעיפים'!$AL$4))</f>
        <v>0</v>
      </c>
      <c r="O218" s="157">
        <f ca="1">ה!O218+$M$1500*(M218-N218)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ה!L219</f>
        <v/>
      </c>
      <c r="M219" s="187">
        <f>ה!M219</f>
        <v>0</v>
      </c>
      <c r="N219" s="156">
        <f ca="1">SUMPRODUCT(($E$6:$E$1503)*($D$6:$D$1503=L219)*($B$6:$B$1503&lt;&gt;'רשימת הסעיפים'!$AL$4))</f>
        <v>0</v>
      </c>
      <c r="O219" s="157">
        <f ca="1">ה!O219+$M$1500*(M219-N219)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ה!L220</f>
        <v/>
      </c>
      <c r="M220" s="187">
        <f>ה!M220</f>
        <v>0</v>
      </c>
      <c r="N220" s="156">
        <f ca="1">SUMPRODUCT(($E$6:$E$1503)*($D$6:$D$1503=L220)*($B$6:$B$1503&lt;&gt;'רשימת הסעיפים'!$AL$4))</f>
        <v>0</v>
      </c>
      <c r="O220" s="157">
        <f ca="1">ה!O220+$M$1500*(M220-N220)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ה!L221</f>
        <v/>
      </c>
      <c r="M221" s="187">
        <f>ה!M221</f>
        <v>0</v>
      </c>
      <c r="N221" s="156">
        <f ca="1">SUMPRODUCT(($E$6:$E$1503)*($D$6:$D$1503=L221)*($B$6:$B$1503&lt;&gt;'רשימת הסעיפים'!$AL$4))</f>
        <v>0</v>
      </c>
      <c r="O221" s="157">
        <f ca="1">ה!O221+$M$1500*(M221-N221)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ה!L222</f>
        <v/>
      </c>
      <c r="M222" s="187">
        <f>ה!M222</f>
        <v>0</v>
      </c>
      <c r="N222" s="156">
        <f ca="1">SUMPRODUCT(($E$6:$E$1503)*($D$6:$D$1503=L222)*($B$6:$B$1503&lt;&gt;'רשימת הסעיפים'!$AL$4))</f>
        <v>0</v>
      </c>
      <c r="O222" s="157">
        <f ca="1">ה!O222+$M$1500*(M222-N222)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ה!L223</f>
        <v/>
      </c>
      <c r="M223" s="187">
        <f>ה!M223</f>
        <v>0</v>
      </c>
      <c r="N223" s="156">
        <f ca="1">SUMPRODUCT(($E$6:$E$1503)*($D$6:$D$1503=L223)*($B$6:$B$1503&lt;&gt;'רשימת הסעיפים'!$AL$4))</f>
        <v>0</v>
      </c>
      <c r="O223" s="157">
        <f ca="1">ה!O223+$M$1500*(M223-N223)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ה!L224</f>
        <v/>
      </c>
      <c r="M224" s="187">
        <f>ה!M224</f>
        <v>0</v>
      </c>
      <c r="N224" s="156">
        <f ca="1">SUMPRODUCT(($E$6:$E$1503)*($D$6:$D$1503=L224)*($B$6:$B$1503&lt;&gt;'רשימת הסעיפים'!$AL$4))</f>
        <v>0</v>
      </c>
      <c r="O224" s="157">
        <f ca="1">ה!O224+$M$1500*(M224-N224)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ה!L225</f>
        <v/>
      </c>
      <c r="M225" s="187">
        <f>ה!M225</f>
        <v>0</v>
      </c>
      <c r="N225" s="156">
        <f ca="1">SUMPRODUCT(($E$6:$E$1503)*($D$6:$D$1503=L225)*($B$6:$B$1503&lt;&gt;'רשימת הסעיפים'!$AL$4))</f>
        <v>0</v>
      </c>
      <c r="O225" s="157">
        <f ca="1">ה!O225+$M$1500*(M225-N225)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ה!L226</f>
        <v/>
      </c>
      <c r="M226" s="187">
        <f>ה!M226</f>
        <v>0</v>
      </c>
      <c r="N226" s="156">
        <f ca="1">SUMPRODUCT(($E$6:$E$1503)*($D$6:$D$1503=L226)*($B$6:$B$1503&lt;&gt;'רשימת הסעיפים'!$AL$4))</f>
        <v>0</v>
      </c>
      <c r="O226" s="157">
        <f ca="1">ה!O226+$M$1500*(M226-N226)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ה!L227</f>
        <v/>
      </c>
      <c r="M227" s="187">
        <f>ה!M227</f>
        <v>0</v>
      </c>
      <c r="N227" s="156">
        <f ca="1">SUMPRODUCT(($E$6:$E$1503)*($D$6:$D$1503=L227)*($B$6:$B$1503&lt;&gt;'רשימת הסעיפים'!$AL$4))</f>
        <v>0</v>
      </c>
      <c r="O227" s="157">
        <f ca="1">ה!O227+$M$1500*(M227-N227)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ה!L228</f>
        <v/>
      </c>
      <c r="M228" s="187">
        <f>ה!M228</f>
        <v>0</v>
      </c>
      <c r="N228" s="156">
        <f ca="1">SUMPRODUCT(($E$6:$E$1503)*($D$6:$D$1503=L228)*($B$6:$B$1503&lt;&gt;'רשימת הסעיפים'!$AL$4))</f>
        <v>0</v>
      </c>
      <c r="O228" s="157">
        <f ca="1">ה!O228+$M$1500*(M228-N228)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ה!L229</f>
        <v/>
      </c>
      <c r="M229" s="187">
        <f>ה!M229</f>
        <v>0</v>
      </c>
      <c r="N229" s="156">
        <f ca="1">SUMPRODUCT(($E$6:$E$1503)*($D$6:$D$1503=L229)*($B$6:$B$1503&lt;&gt;'רשימת הסעיפים'!$AL$4))</f>
        <v>0</v>
      </c>
      <c r="O229" s="157">
        <f ca="1">ה!O229+$M$1500*(M229-N229)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ה!L230</f>
        <v/>
      </c>
      <c r="M230" s="187">
        <f>ה!M230</f>
        <v>0</v>
      </c>
      <c r="N230" s="156">
        <f ca="1">SUMPRODUCT(($E$6:$E$1503)*($D$6:$D$1503=L230)*($B$6:$B$1503&lt;&gt;'רשימת הסעיפים'!$AL$4))</f>
        <v>0</v>
      </c>
      <c r="O230" s="157">
        <f ca="1">ה!O230+$M$1500*(M230-N230)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ה!L231</f>
        <v/>
      </c>
      <c r="M231" s="187">
        <f>ה!M231</f>
        <v>0</v>
      </c>
      <c r="N231" s="156">
        <f ca="1">SUMPRODUCT(($E$6:$E$1503)*($D$6:$D$1503=L231)*($B$6:$B$1503&lt;&gt;'רשימת הסעיפים'!$AL$4))</f>
        <v>0</v>
      </c>
      <c r="O231" s="157">
        <f ca="1">ה!O231+$M$1500*(M231-N231)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ה!L232</f>
        <v/>
      </c>
      <c r="M232" s="187">
        <f>ה!M232</f>
        <v>0</v>
      </c>
      <c r="N232" s="156">
        <f ca="1">SUMPRODUCT(($E$6:$E$1503)*($D$6:$D$1503=L232)*($B$6:$B$1503&lt;&gt;'רשימת הסעיפים'!$AL$4))</f>
        <v>0</v>
      </c>
      <c r="O232" s="157">
        <f ca="1">ה!O232+$M$1500*(M232-N232)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ה!L233</f>
        <v/>
      </c>
      <c r="M233" s="187">
        <f>ה!M233</f>
        <v>0</v>
      </c>
      <c r="N233" s="156">
        <f ca="1">SUMPRODUCT(($E$6:$E$1503)*($D$6:$D$1503=L233)*($B$6:$B$1503&lt;&gt;'רשימת הסעיפים'!$AL$4))</f>
        <v>0</v>
      </c>
      <c r="O233" s="157">
        <f ca="1">ה!O233+$M$1500*(M233-N233)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ה!L234</f>
        <v/>
      </c>
      <c r="M234" s="187">
        <f>ה!M234</f>
        <v>0</v>
      </c>
      <c r="N234" s="156">
        <f ca="1">SUMPRODUCT(($E$6:$E$1503)*($D$6:$D$1503=L234)*($B$6:$B$1503&lt;&gt;'רשימת הסעיפים'!$AL$4))</f>
        <v>0</v>
      </c>
      <c r="O234" s="157">
        <f ca="1">ה!O234+$M$1500*(M234-N234)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ה!L235</f>
        <v/>
      </c>
      <c r="M235" s="187">
        <f>ה!M235</f>
        <v>0</v>
      </c>
      <c r="N235" s="156">
        <f ca="1">SUMPRODUCT(($E$6:$E$1503)*($D$6:$D$1503=L235)*($B$6:$B$1503&lt;&gt;'רשימת הסעיפים'!$AL$4))</f>
        <v>0</v>
      </c>
      <c r="O235" s="157">
        <f ca="1">ה!O235+$M$1500*(M235-N235)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ה!L236</f>
        <v/>
      </c>
      <c r="M236" s="187">
        <f>ה!M236</f>
        <v>0</v>
      </c>
      <c r="N236" s="156">
        <f ca="1">SUMPRODUCT(($E$6:$E$1503)*($D$6:$D$1503=L236)*($B$6:$B$1503&lt;&gt;'רשימת הסעיפים'!$AL$4))</f>
        <v>0</v>
      </c>
      <c r="O236" s="157">
        <f ca="1">ה!O236+$M$1500*(M236-N236)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ה!L237</f>
        <v/>
      </c>
      <c r="M237" s="187">
        <f>ה!M237</f>
        <v>0</v>
      </c>
      <c r="N237" s="156">
        <f ca="1">SUMPRODUCT(($E$6:$E$1503)*($D$6:$D$1503=L237)*($B$6:$B$1503&lt;&gt;'רשימת הסעיפים'!$AL$4))</f>
        <v>0</v>
      </c>
      <c r="O237" s="157">
        <f ca="1">ה!O237+$M$1500*(M237-N237)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ה!L238</f>
        <v/>
      </c>
      <c r="M238" s="187">
        <f>ה!M238</f>
        <v>0</v>
      </c>
      <c r="N238" s="156">
        <f ca="1">SUMPRODUCT(($E$6:$E$1503)*($D$6:$D$1503=L238)*($B$6:$B$1503&lt;&gt;'רשימת הסעיפים'!$AL$4))</f>
        <v>0</v>
      </c>
      <c r="O238" s="157">
        <f ca="1">ה!O238+$M$1500*(M238-N238)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ה!L239</f>
        <v/>
      </c>
      <c r="M239" s="187">
        <f>ה!M239</f>
        <v>0</v>
      </c>
      <c r="N239" s="156">
        <f ca="1">SUMPRODUCT(($E$6:$E$1503)*($D$6:$D$1503=L239)*($B$6:$B$1503&lt;&gt;'רשימת הסעיפים'!$AL$4))</f>
        <v>0</v>
      </c>
      <c r="O239" s="157">
        <f ca="1">ה!O239+$M$1500*(M239-N239)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ה!L240</f>
        <v/>
      </c>
      <c r="M240" s="187">
        <f>ה!M240</f>
        <v>0</v>
      </c>
      <c r="N240" s="156">
        <f ca="1">SUMPRODUCT(($E$6:$E$1503)*($D$6:$D$1503=L240)*($B$6:$B$1503&lt;&gt;'רשימת הסעיפים'!$AL$4))</f>
        <v>0</v>
      </c>
      <c r="O240" s="157">
        <f ca="1">ה!O240+$M$1500*(M240-N240)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ה!L241</f>
        <v/>
      </c>
      <c r="M241" s="187">
        <f>ה!M241</f>
        <v>0</v>
      </c>
      <c r="N241" s="156">
        <f ca="1">SUMPRODUCT(($E$6:$E$1503)*($D$6:$D$1503=L241)*($B$6:$B$1503&lt;&gt;'רשימת הסעיפים'!$AL$4))</f>
        <v>0</v>
      </c>
      <c r="O241" s="157">
        <f ca="1">ה!O241+$M$1500*(M241-N241)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ה!L242</f>
        <v/>
      </c>
      <c r="M242" s="187">
        <f>ה!M242</f>
        <v>0</v>
      </c>
      <c r="N242" s="156">
        <f ca="1">SUMPRODUCT(($E$6:$E$1503)*($D$6:$D$1503=L242)*($B$6:$B$1503&lt;&gt;'רשימת הסעיפים'!$AL$4))</f>
        <v>0</v>
      </c>
      <c r="O242" s="157">
        <f ca="1">ה!O242+$M$1500*(M242-N242)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ה!L243</f>
        <v/>
      </c>
      <c r="M243" s="187">
        <f>ה!M243</f>
        <v>0</v>
      </c>
      <c r="N243" s="156">
        <f ca="1">SUMPRODUCT(($E$6:$E$1503)*($D$6:$D$1503=L243)*($B$6:$B$1503&lt;&gt;'רשימת הסעיפים'!$AL$4))</f>
        <v>0</v>
      </c>
      <c r="O243" s="157">
        <f ca="1">ה!O243+$M$1500*(M243-N243)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ה!L244</f>
        <v/>
      </c>
      <c r="M244" s="187">
        <f>ה!M244</f>
        <v>0</v>
      </c>
      <c r="N244" s="156">
        <f ca="1">SUMPRODUCT(($E$6:$E$1503)*($D$6:$D$1503=L244)*($B$6:$B$1503&lt;&gt;'רשימת הסעיפים'!$AL$4))</f>
        <v>0</v>
      </c>
      <c r="O244" s="157">
        <f ca="1">ה!O244+$M$1500*(M244-N244)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ה!L245</f>
        <v/>
      </c>
      <c r="M245" s="187">
        <f>ה!M245</f>
        <v>0</v>
      </c>
      <c r="N245" s="156">
        <f ca="1">SUMPRODUCT(($E$6:$E$1503)*($D$6:$D$1503=L245)*($B$6:$B$1503&lt;&gt;'רשימת הסעיפים'!$AL$4))</f>
        <v>0</v>
      </c>
      <c r="O245" s="157">
        <f ca="1">ה!O245+$M$1500*(M245-N245)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ה!L246</f>
        <v/>
      </c>
      <c r="M246" s="187">
        <f>ה!M246</f>
        <v>0</v>
      </c>
      <c r="N246" s="156">
        <f ca="1">SUMPRODUCT(($E$6:$E$1503)*($D$6:$D$1503=L246)*($B$6:$B$1503&lt;&gt;'רשימת הסעיפים'!$AL$4))</f>
        <v>0</v>
      </c>
      <c r="O246" s="157">
        <f ca="1">ה!O246+$M$1500*(M246-N246)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ה!L247</f>
        <v/>
      </c>
      <c r="M247" s="187">
        <f>ה!M247</f>
        <v>0</v>
      </c>
      <c r="N247" s="156">
        <f ca="1">SUMPRODUCT(($E$6:$E$1503)*($D$6:$D$1503=L247)*($B$6:$B$1503&lt;&gt;'רשימת הסעיפים'!$AL$4))</f>
        <v>0</v>
      </c>
      <c r="O247" s="157">
        <f ca="1">ה!O247+$M$1500*(M247-N247)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ה!L248</f>
        <v/>
      </c>
      <c r="M248" s="187">
        <f>ה!M248</f>
        <v>0</v>
      </c>
      <c r="N248" s="156">
        <f ca="1">SUMPRODUCT(($E$6:$E$1503)*($D$6:$D$1503=L248)*($B$6:$B$1503&lt;&gt;'רשימת הסעיפים'!$AL$4))</f>
        <v>0</v>
      </c>
      <c r="O248" s="157">
        <f ca="1">ה!O248+$M$1500*(M248-N248)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ה!L249</f>
        <v/>
      </c>
      <c r="M249" s="187">
        <f>ה!M249</f>
        <v>0</v>
      </c>
      <c r="N249" s="156">
        <f ca="1">SUMPRODUCT(($E$6:$E$1503)*($D$6:$D$1503=L249)*($B$6:$B$1503&lt;&gt;'רשימת הסעיפים'!$AL$4))</f>
        <v>0</v>
      </c>
      <c r="O249" s="157">
        <f ca="1">ה!O249+$M$1500*(M249-N249)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ה!L250</f>
        <v/>
      </c>
      <c r="M250" s="187">
        <f>ה!M250</f>
        <v>0</v>
      </c>
      <c r="N250" s="156">
        <f ca="1">SUMPRODUCT(($E$6:$E$1503)*($D$6:$D$1503=L250)*($B$6:$B$1503&lt;&gt;'רשימת הסעיפים'!$AL$4))</f>
        <v>0</v>
      </c>
      <c r="O250" s="157">
        <f ca="1">ה!O250+$M$1500*(M250-N250)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ה!L251</f>
        <v/>
      </c>
      <c r="M251" s="187">
        <f>ה!M251</f>
        <v>0</v>
      </c>
      <c r="N251" s="156">
        <f ca="1">SUMPRODUCT(($E$6:$E$1503)*($D$6:$D$1503=L251)*($B$6:$B$1503&lt;&gt;'רשימת הסעיפים'!$AL$4))</f>
        <v>0</v>
      </c>
      <c r="O251" s="157">
        <f ca="1">ה!O251+$M$1500*(M251-N251)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ה!L252</f>
        <v/>
      </c>
      <c r="M252" s="187">
        <f>ה!M252</f>
        <v>0</v>
      </c>
      <c r="N252" s="156">
        <f ca="1">SUMPRODUCT(($E$6:$E$1503)*($D$6:$D$1503=L252)*($B$6:$B$1503&lt;&gt;'רשימת הסעיפים'!$AL$4))</f>
        <v>0</v>
      </c>
      <c r="O252" s="157">
        <f ca="1">ה!O252+$M$1500*(M252-N252)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ה!L253</f>
        <v/>
      </c>
      <c r="M253" s="187">
        <f>ה!M253</f>
        <v>0</v>
      </c>
      <c r="N253" s="156">
        <f ca="1">SUMPRODUCT(($E$6:$E$1503)*($D$6:$D$1503=L253)*($B$6:$B$1503&lt;&gt;'רשימת הסעיפים'!$AL$4))</f>
        <v>0</v>
      </c>
      <c r="O253" s="157">
        <f ca="1">ה!O253+$M$1500*(M253-N253)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ה!L254</f>
        <v/>
      </c>
      <c r="M254" s="187">
        <f>ה!M254</f>
        <v>0</v>
      </c>
      <c r="N254" s="156">
        <f ca="1">SUMPRODUCT(($E$6:$E$1503)*($D$6:$D$1503=L254)*($B$6:$B$1503&lt;&gt;'רשימת הסעיפים'!$AL$4))</f>
        <v>0</v>
      </c>
      <c r="O254" s="157">
        <f ca="1">ה!O254+$M$1500*(M254-N254)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ה!L255</f>
        <v/>
      </c>
      <c r="M255" s="187">
        <f>ה!M255</f>
        <v>0</v>
      </c>
      <c r="N255" s="156">
        <f ca="1">SUMPRODUCT(($E$6:$E$1503)*($D$6:$D$1503=L255)*($B$6:$B$1503&lt;&gt;'רשימת הסעיפים'!$AL$4))</f>
        <v>0</v>
      </c>
      <c r="O255" s="157">
        <f ca="1">ה!O255+$M$1500*(M255-N255)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ה!L256</f>
        <v/>
      </c>
      <c r="M256" s="187">
        <f>ה!M256</f>
        <v>0</v>
      </c>
      <c r="N256" s="156">
        <f ca="1">SUMPRODUCT(($E$6:$E$1503)*($D$6:$D$1503=L256)*($B$6:$B$1503&lt;&gt;'רשימת הסעיפים'!$AL$4))</f>
        <v>0</v>
      </c>
      <c r="O256" s="157">
        <f ca="1">ה!O256+$M$1500*(M256-N256)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ה!L257</f>
        <v/>
      </c>
      <c r="M257" s="187">
        <f>ה!M257</f>
        <v>0</v>
      </c>
      <c r="N257" s="156">
        <f ca="1">SUMPRODUCT(($E$6:$E$1503)*($D$6:$D$1503=L257)*($B$6:$B$1503&lt;&gt;'רשימת הסעיפים'!$AL$4))</f>
        <v>0</v>
      </c>
      <c r="O257" s="157">
        <f ca="1">ה!O257+$M$1500*(M257-N257)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ה!L258</f>
        <v/>
      </c>
      <c r="M258" s="187">
        <f>ה!M258</f>
        <v>0</v>
      </c>
      <c r="N258" s="156">
        <f ca="1">SUMPRODUCT(($E$6:$E$1503)*($D$6:$D$1503=L258)*($B$6:$B$1503&lt;&gt;'רשימת הסעיפים'!$AL$4))</f>
        <v>0</v>
      </c>
      <c r="O258" s="157">
        <f ca="1">ה!O258+$M$1500*(M258-N258)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ה!L259</f>
        <v/>
      </c>
      <c r="M259" s="187">
        <f>ה!M259</f>
        <v>0</v>
      </c>
      <c r="N259" s="156">
        <f ca="1">SUMPRODUCT(($E$6:$E$1503)*($D$6:$D$1503=L259)*($B$6:$B$1503&lt;&gt;'רשימת הסעיפים'!$AL$4))</f>
        <v>0</v>
      </c>
      <c r="O259" s="157">
        <f ca="1">ה!O259+$M$1500*(M259-N259)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ה!L260</f>
        <v/>
      </c>
      <c r="M260" s="187">
        <f>ה!M260</f>
        <v>0</v>
      </c>
      <c r="N260" s="156">
        <f ca="1">SUMPRODUCT(($E$6:$E$1503)*($D$6:$D$1503=L260)*($B$6:$B$1503&lt;&gt;'רשימת הסעיפים'!$AL$4))</f>
        <v>0</v>
      </c>
      <c r="O260" s="157">
        <f ca="1">ה!O260+$M$1500*(M260-N260)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ה!L261</f>
        <v/>
      </c>
      <c r="M261" s="187">
        <f>ה!M261</f>
        <v>0</v>
      </c>
      <c r="N261" s="156">
        <f ca="1">SUMPRODUCT(($E$6:$E$1503)*($D$6:$D$1503=L261)*($B$6:$B$1503&lt;&gt;'רשימת הסעיפים'!$AL$4))</f>
        <v>0</v>
      </c>
      <c r="O261" s="157">
        <f ca="1">ה!O261+$M$1500*(M261-N261)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ה!L262</f>
        <v/>
      </c>
      <c r="M262" s="187">
        <f>ה!M262</f>
        <v>0</v>
      </c>
      <c r="N262" s="156">
        <f ca="1">SUMPRODUCT(($E$6:$E$1503)*($D$6:$D$1503=L262)*($B$6:$B$1503&lt;&gt;'רשימת הסעיפים'!$AL$4))</f>
        <v>0</v>
      </c>
      <c r="O262" s="157">
        <f ca="1">ה!O262+$M$1500*(M262-N262)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ה!L263</f>
        <v/>
      </c>
      <c r="M263" s="187">
        <f>ה!M263</f>
        <v>0</v>
      </c>
      <c r="N263" s="156">
        <f ca="1">SUMPRODUCT(($E$6:$E$1503)*($D$6:$D$1503=L263)*($B$6:$B$1503&lt;&gt;'רשימת הסעיפים'!$AL$4))</f>
        <v>0</v>
      </c>
      <c r="O263" s="157">
        <f ca="1">ה!O263+$M$1500*(M263-N263)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ה!L264</f>
        <v/>
      </c>
      <c r="M264" s="187">
        <f>ה!M264</f>
        <v>0</v>
      </c>
      <c r="N264" s="156">
        <f ca="1">SUMPRODUCT(($E$6:$E$1503)*($D$6:$D$1503=L264)*($B$6:$B$1503&lt;&gt;'רשימת הסעיפים'!$AL$4))</f>
        <v>0</v>
      </c>
      <c r="O264" s="157">
        <f ca="1">ה!O264+$M$1500*(M264-N264)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ה!L265</f>
        <v/>
      </c>
      <c r="M265" s="187">
        <f>ה!M265</f>
        <v>0</v>
      </c>
      <c r="N265" s="156">
        <f ca="1">SUMPRODUCT(($E$6:$E$1503)*($D$6:$D$1503=L265)*($B$6:$B$1503&lt;&gt;'רשימת הסעיפים'!$AL$4))</f>
        <v>0</v>
      </c>
      <c r="O265" s="157">
        <f ca="1">ה!O265+$M$1500*(M265-N265)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ה!L266</f>
        <v/>
      </c>
      <c r="M266" s="187">
        <f>ה!M266</f>
        <v>0</v>
      </c>
      <c r="N266" s="156">
        <f ca="1">SUMPRODUCT(($E$6:$E$1503)*($D$6:$D$1503=L266)*($B$6:$B$1503&lt;&gt;'רשימת הסעיפים'!$AL$4))</f>
        <v>0</v>
      </c>
      <c r="O266" s="157">
        <f ca="1">ה!O266+$M$1500*(M266-N266)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ה!L267</f>
        <v/>
      </c>
      <c r="M267" s="187">
        <f>ה!M267</f>
        <v>0</v>
      </c>
      <c r="N267" s="156">
        <f ca="1">SUMPRODUCT(($E$6:$E$1503)*($D$6:$D$1503=L267)*($B$6:$B$1503&lt;&gt;'רשימת הסעיפים'!$AL$4))</f>
        <v>0</v>
      </c>
      <c r="O267" s="157">
        <f ca="1">ה!O267+$M$1500*(M267-N267)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ה!L268</f>
        <v/>
      </c>
      <c r="M268" s="187">
        <f>ה!M268</f>
        <v>0</v>
      </c>
      <c r="N268" s="156">
        <f ca="1">SUMPRODUCT(($E$6:$E$1503)*($D$6:$D$1503=L268)*($B$6:$B$1503&lt;&gt;'רשימת הסעיפים'!$AL$4))</f>
        <v>0</v>
      </c>
      <c r="O268" s="157">
        <f ca="1">ה!O268+$M$1500*(M268-N268)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ה!L269</f>
        <v/>
      </c>
      <c r="M269" s="187">
        <f>ה!M269</f>
        <v>0</v>
      </c>
      <c r="N269" s="156">
        <f ca="1">SUMPRODUCT(($E$6:$E$1503)*($D$6:$D$1503=L269)*($B$6:$B$1503&lt;&gt;'רשימת הסעיפים'!$AL$4))</f>
        <v>0</v>
      </c>
      <c r="O269" s="157">
        <f ca="1">ה!O269+$M$1500*(M269-N269)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ה!L270</f>
        <v/>
      </c>
      <c r="M270" s="187">
        <f>ה!M270</f>
        <v>0</v>
      </c>
      <c r="N270" s="156">
        <f ca="1">SUMPRODUCT(($E$6:$E$1503)*($D$6:$D$1503=L270)*($B$6:$B$1503&lt;&gt;'רשימת הסעיפים'!$AL$4))</f>
        <v>0</v>
      </c>
      <c r="O270" s="157">
        <f ca="1">ה!O270+$M$1500*(M270-N270)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ה!L271</f>
        <v/>
      </c>
      <c r="M271" s="187">
        <f>ה!M271</f>
        <v>0</v>
      </c>
      <c r="N271" s="156">
        <f ca="1">SUMPRODUCT(($E$6:$E$1503)*($D$6:$D$1503=L271)*($B$6:$B$1503&lt;&gt;'רשימת הסעיפים'!$AL$4))</f>
        <v>0</v>
      </c>
      <c r="O271" s="157">
        <f ca="1">ה!O271+$M$1500*(M271-N271)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ה!L272</f>
        <v/>
      </c>
      <c r="M272" s="187">
        <f>ה!M272</f>
        <v>0</v>
      </c>
      <c r="N272" s="156">
        <f ca="1">SUMPRODUCT(($E$6:$E$1503)*($D$6:$D$1503=L272)*($B$6:$B$1503&lt;&gt;'רשימת הסעיפים'!$AL$4))</f>
        <v>0</v>
      </c>
      <c r="O272" s="157">
        <f ca="1">ה!O272+$M$1500*(M272-N272)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ה!L273</f>
        <v/>
      </c>
      <c r="M273" s="187">
        <f>ה!M273</f>
        <v>0</v>
      </c>
      <c r="N273" s="156">
        <f ca="1">SUMPRODUCT(($E$6:$E$1503)*($D$6:$D$1503=L273)*($B$6:$B$1503&lt;&gt;'רשימת הסעיפים'!$AL$4))</f>
        <v>0</v>
      </c>
      <c r="O273" s="157">
        <f ca="1">ה!O273+$M$1500*(M273-N273)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ה!L274</f>
        <v/>
      </c>
      <c r="M274" s="187">
        <f>ה!M274</f>
        <v>0</v>
      </c>
      <c r="N274" s="156">
        <f ca="1">SUMPRODUCT(($E$6:$E$1503)*($D$6:$D$1503=L274)*($B$6:$B$1503&lt;&gt;'רשימת הסעיפים'!$AL$4))</f>
        <v>0</v>
      </c>
      <c r="O274" s="157">
        <f ca="1">ה!O274+$M$1500*(M274-N274)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ה!L275</f>
        <v/>
      </c>
      <c r="M275" s="187">
        <f>ה!M275</f>
        <v>0</v>
      </c>
      <c r="N275" s="156">
        <f ca="1">SUMPRODUCT(($E$6:$E$1503)*($D$6:$D$1503=L275)*($B$6:$B$1503&lt;&gt;'רשימת הסעיפים'!$AL$4))</f>
        <v>0</v>
      </c>
      <c r="O275" s="157">
        <f ca="1">ה!O275+$M$1500*(M275-N275)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ה!L276</f>
        <v/>
      </c>
      <c r="M276" s="187">
        <f>ה!M276</f>
        <v>0</v>
      </c>
      <c r="N276" s="156">
        <f ca="1">SUMPRODUCT(($E$6:$E$1503)*($D$6:$D$1503=L276)*($B$6:$B$1503&lt;&gt;'רשימת הסעיפים'!$AL$4))</f>
        <v>0</v>
      </c>
      <c r="O276" s="157">
        <f ca="1">ה!O276+$M$1500*(M276-N276)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ה!L277</f>
        <v/>
      </c>
      <c r="M277" s="187">
        <f>ה!M277</f>
        <v>0</v>
      </c>
      <c r="N277" s="156">
        <f ca="1">SUMPRODUCT(($E$6:$E$1503)*($D$6:$D$1503=L277)*($B$6:$B$1503&lt;&gt;'רשימת הסעיפים'!$AL$4))</f>
        <v>0</v>
      </c>
      <c r="O277" s="157">
        <f ca="1">ה!O277+$M$1500*(M277-N277)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ה!L278</f>
        <v/>
      </c>
      <c r="M278" s="187">
        <f>ה!M278</f>
        <v>0</v>
      </c>
      <c r="N278" s="156">
        <f ca="1">SUMPRODUCT(($E$6:$E$1503)*($D$6:$D$1503=L278)*($B$6:$B$1503&lt;&gt;'רשימת הסעיפים'!$AL$4))</f>
        <v>0</v>
      </c>
      <c r="O278" s="157">
        <f ca="1">ה!O278+$M$1500*(M278-N278)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ה!L279</f>
        <v/>
      </c>
      <c r="M279" s="187">
        <f>ה!M279</f>
        <v>0</v>
      </c>
      <c r="N279" s="156">
        <f ca="1">SUMPRODUCT(($E$6:$E$1503)*($D$6:$D$1503=L279)*($B$6:$B$1503&lt;&gt;'רשימת הסעיפים'!$AL$4))</f>
        <v>0</v>
      </c>
      <c r="O279" s="157">
        <f ca="1">ה!O279+$M$1500*(M279-N279)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ה!L280</f>
        <v/>
      </c>
      <c r="M280" s="187">
        <f>ה!M280</f>
        <v>0</v>
      </c>
      <c r="N280" s="156">
        <f ca="1">SUMPRODUCT(($E$6:$E$1503)*($D$6:$D$1503=L280)*($B$6:$B$1503&lt;&gt;'רשימת הסעיפים'!$AL$4))</f>
        <v>0</v>
      </c>
      <c r="O280" s="157">
        <f ca="1">ה!O280+$M$1500*(M280-N280)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ה!L281</f>
        <v/>
      </c>
      <c r="M281" s="187">
        <f>ה!M281</f>
        <v>0</v>
      </c>
      <c r="N281" s="156">
        <f ca="1">SUMPRODUCT(($E$6:$E$1503)*($D$6:$D$1503=L281)*($B$6:$B$1503&lt;&gt;'רשימת הסעיפים'!$AL$4))</f>
        <v>0</v>
      </c>
      <c r="O281" s="157">
        <f ca="1">ה!O281+$M$1500*(M281-N281)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ה!L282</f>
        <v/>
      </c>
      <c r="M282" s="187">
        <f>ה!M282</f>
        <v>0</v>
      </c>
      <c r="N282" s="156">
        <f ca="1">SUMPRODUCT(($E$6:$E$1503)*($D$6:$D$1503=L282)*($B$6:$B$1503&lt;&gt;'רשימת הסעיפים'!$AL$4))</f>
        <v>0</v>
      </c>
      <c r="O282" s="157">
        <f ca="1">ה!O282+$M$1500*(M282-N282)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ה!L283</f>
        <v/>
      </c>
      <c r="M283" s="187">
        <f>ה!M283</f>
        <v>0</v>
      </c>
      <c r="N283" s="156">
        <f ca="1">SUMPRODUCT(($E$6:$E$1503)*($D$6:$D$1503=L283)*($B$6:$B$1503&lt;&gt;'רשימת הסעיפים'!$AL$4))</f>
        <v>0</v>
      </c>
      <c r="O283" s="157">
        <f ca="1">ה!O283+$M$1500*(M283-N283)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ה!L284</f>
        <v/>
      </c>
      <c r="M284" s="187">
        <f>ה!M284</f>
        <v>0</v>
      </c>
      <c r="N284" s="156">
        <f ca="1">SUMPRODUCT(($E$6:$E$1503)*($D$6:$D$1503=L284)*($B$6:$B$1503&lt;&gt;'רשימת הסעיפים'!$AL$4))</f>
        <v>0</v>
      </c>
      <c r="O284" s="157">
        <f ca="1">ה!O284+$M$1500*(M284-N284)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ה!L285</f>
        <v/>
      </c>
      <c r="M285" s="187">
        <f>ה!M285</f>
        <v>0</v>
      </c>
      <c r="N285" s="156">
        <f ca="1">SUMPRODUCT(($E$6:$E$1503)*($D$6:$D$1503=L285)*($B$6:$B$1503&lt;&gt;'רשימת הסעיפים'!$AL$4))</f>
        <v>0</v>
      </c>
      <c r="O285" s="157">
        <f ca="1">ה!O285+$M$1500*(M285-N285)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ה!L286</f>
        <v/>
      </c>
      <c r="M286" s="187">
        <f>ה!M286</f>
        <v>0</v>
      </c>
      <c r="N286" s="156">
        <f ca="1">SUMPRODUCT(($E$6:$E$1503)*($D$6:$D$1503=L286)*($B$6:$B$1503&lt;&gt;'רשימת הסעיפים'!$AL$4))</f>
        <v>0</v>
      </c>
      <c r="O286" s="157">
        <f ca="1">ה!O286+$M$1500*(M286-N286)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ה!L287</f>
        <v/>
      </c>
      <c r="M287" s="187">
        <f>ה!M287</f>
        <v>0</v>
      </c>
      <c r="N287" s="156">
        <f ca="1">SUMPRODUCT(($E$6:$E$1503)*($D$6:$D$1503=L287)*($B$6:$B$1503&lt;&gt;'רשימת הסעיפים'!$AL$4))</f>
        <v>0</v>
      </c>
      <c r="O287" s="157">
        <f ca="1">ה!O287+$M$1500*(M287-N287)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ה!L288</f>
        <v/>
      </c>
      <c r="M288" s="187">
        <f>ה!M288</f>
        <v>0</v>
      </c>
      <c r="N288" s="156">
        <f ca="1">SUMPRODUCT(($E$6:$E$1503)*($D$6:$D$1503=L288)*($B$6:$B$1503&lt;&gt;'רשימת הסעיפים'!$AL$4))</f>
        <v>0</v>
      </c>
      <c r="O288" s="157">
        <f ca="1">ה!O288+$M$1500*(M288-N288)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ה!L289</f>
        <v/>
      </c>
      <c r="M289" s="187">
        <f>ה!M289</f>
        <v>0</v>
      </c>
      <c r="N289" s="156">
        <f ca="1">SUMPRODUCT(($E$6:$E$1503)*($D$6:$D$1503=L289)*($B$6:$B$1503&lt;&gt;'רשימת הסעיפים'!$AL$4))</f>
        <v>0</v>
      </c>
      <c r="O289" s="157">
        <f ca="1">ה!O289+$M$1500*(M289-N289)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ה!L290</f>
        <v/>
      </c>
      <c r="M290" s="187">
        <f>ה!M290</f>
        <v>0</v>
      </c>
      <c r="N290" s="156">
        <f ca="1">SUMPRODUCT(($E$6:$E$1503)*($D$6:$D$1503=L290)*($B$6:$B$1503&lt;&gt;'רשימת הסעיפים'!$AL$4))</f>
        <v>0</v>
      </c>
      <c r="O290" s="157">
        <f ca="1">ה!O290+$M$1500*(M290-N290)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ה!L291</f>
        <v/>
      </c>
      <c r="M291" s="187">
        <f>ה!M291</f>
        <v>0</v>
      </c>
      <c r="N291" s="156">
        <f ca="1">SUMPRODUCT(($E$6:$E$1503)*($D$6:$D$1503=L291)*($B$6:$B$1503&lt;&gt;'רשימת הסעיפים'!$AL$4))</f>
        <v>0</v>
      </c>
      <c r="O291" s="157">
        <f ca="1">ה!O291+$M$1500*(M291-N291)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ה!L292</f>
        <v/>
      </c>
      <c r="M292" s="187">
        <f>ה!M292</f>
        <v>0</v>
      </c>
      <c r="N292" s="156">
        <f ca="1">SUMPRODUCT(($E$6:$E$1503)*($D$6:$D$1503=L292)*($B$6:$B$1503&lt;&gt;'רשימת הסעיפים'!$AL$4))</f>
        <v>0</v>
      </c>
      <c r="O292" s="157">
        <f ca="1">ה!O292+$M$1500*(M292-N292)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ה!L293</f>
        <v/>
      </c>
      <c r="M293" s="187">
        <f>ה!M293</f>
        <v>0</v>
      </c>
      <c r="N293" s="156">
        <f ca="1">SUMPRODUCT(($E$6:$E$1503)*($D$6:$D$1503=L293)*($B$6:$B$1503&lt;&gt;'רשימת הסעיפים'!$AL$4))</f>
        <v>0</v>
      </c>
      <c r="O293" s="157">
        <f ca="1">ה!O293+$M$1500*(M293-N293)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ה!L294</f>
        <v/>
      </c>
      <c r="M294" s="187">
        <f>ה!M294</f>
        <v>0</v>
      </c>
      <c r="N294" s="156">
        <f ca="1">SUMPRODUCT(($E$6:$E$1503)*($D$6:$D$1503=L294)*($B$6:$B$1503&lt;&gt;'רשימת הסעיפים'!$AL$4))</f>
        <v>0</v>
      </c>
      <c r="O294" s="157">
        <f ca="1">ה!O294+$M$1500*(M294-N294)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ה!L295</f>
        <v/>
      </c>
      <c r="M295" s="187">
        <f>ה!M295</f>
        <v>0</v>
      </c>
      <c r="N295" s="156">
        <f ca="1">SUMPRODUCT(($E$6:$E$1503)*($D$6:$D$1503=L295)*($B$6:$B$1503&lt;&gt;'רשימת הסעיפים'!$AL$4))</f>
        <v>0</v>
      </c>
      <c r="O295" s="157">
        <f ca="1">ה!O295+$M$1500*(M295-N295)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ה!L296</f>
        <v/>
      </c>
      <c r="M296" s="187">
        <f>ה!M296</f>
        <v>0</v>
      </c>
      <c r="N296" s="156">
        <f ca="1">SUMPRODUCT(($E$6:$E$1503)*($D$6:$D$1503=L296)*($B$6:$B$1503&lt;&gt;'רשימת הסעיפים'!$AL$4))</f>
        <v>0</v>
      </c>
      <c r="O296" s="157">
        <f ca="1">ה!O296+$M$1500*(M296-N296)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ה!L297</f>
        <v/>
      </c>
      <c r="M297" s="187">
        <f>ה!M297</f>
        <v>0</v>
      </c>
      <c r="N297" s="156">
        <f ca="1">SUMPRODUCT(($E$6:$E$1503)*($D$6:$D$1503=L297)*($B$6:$B$1503&lt;&gt;'רשימת הסעיפים'!$AL$4))</f>
        <v>0</v>
      </c>
      <c r="O297" s="157">
        <f ca="1">ה!O297+$M$1500*(M297-N297)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ה!L298</f>
        <v/>
      </c>
      <c r="M298" s="187">
        <f>ה!M298</f>
        <v>0</v>
      </c>
      <c r="N298" s="156">
        <f ca="1">SUMPRODUCT(($E$6:$E$1503)*($D$6:$D$1503=L298)*($B$6:$B$1503&lt;&gt;'רשימת הסעיפים'!$AL$4))</f>
        <v>0</v>
      </c>
      <c r="O298" s="157">
        <f ca="1">ה!O298+$M$1500*(M298-N298)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ה!L299</f>
        <v/>
      </c>
      <c r="M299" s="187">
        <f>ה!M299</f>
        <v>0</v>
      </c>
      <c r="N299" s="156">
        <f ca="1">SUMPRODUCT(($E$6:$E$1503)*($D$6:$D$1503=L299)*($B$6:$B$1503&lt;&gt;'רשימת הסעיפים'!$AL$4))</f>
        <v>0</v>
      </c>
      <c r="O299" s="157">
        <f ca="1">ה!O299+$M$1500*(M299-N299)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ה!L300</f>
        <v/>
      </c>
      <c r="M300" s="187">
        <f>ה!M300</f>
        <v>0</v>
      </c>
      <c r="N300" s="156">
        <f ca="1">SUMPRODUCT(($E$6:$E$1503)*($D$6:$D$1503=L300)*($B$6:$B$1503&lt;&gt;'רשימת הסעיפים'!$AL$4))</f>
        <v>0</v>
      </c>
      <c r="O300" s="157">
        <f ca="1">ה!O300+$M$1500*(M300-N300)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ה!L301</f>
        <v/>
      </c>
      <c r="M301" s="187">
        <f>ה!M301</f>
        <v>0</v>
      </c>
      <c r="N301" s="156">
        <f ca="1">SUMPRODUCT(($E$6:$E$1503)*($D$6:$D$1503=L301)*($B$6:$B$1503&lt;&gt;'רשימת הסעיפים'!$AL$4))</f>
        <v>0</v>
      </c>
      <c r="O301" s="157">
        <f ca="1">ה!O301+$M$1500*(M301-N301)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ה!L302</f>
        <v/>
      </c>
      <c r="M302" s="187">
        <f>ה!M302</f>
        <v>0</v>
      </c>
      <c r="N302" s="156">
        <f ca="1">SUMPRODUCT(($E$6:$E$1503)*($D$6:$D$1503=L302)*($B$6:$B$1503&lt;&gt;'רשימת הסעיפים'!$AL$4))</f>
        <v>0</v>
      </c>
      <c r="O302" s="157">
        <f ca="1">ה!O302+$M$1500*(M302-N302)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ה!L303</f>
        <v/>
      </c>
      <c r="M303" s="187">
        <f>ה!M303</f>
        <v>0</v>
      </c>
      <c r="N303" s="156">
        <f ca="1">SUMPRODUCT(($E$6:$E$1503)*($D$6:$D$1503=L303)*($B$6:$B$1503&lt;&gt;'רשימת הסעיפים'!$AL$4))</f>
        <v>0</v>
      </c>
      <c r="O303" s="157">
        <f ca="1">ה!O303+$M$1500*(M303-N303)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ה!L304</f>
        <v/>
      </c>
      <c r="M304" s="187">
        <f>ה!M304</f>
        <v>0</v>
      </c>
      <c r="N304" s="156">
        <f ca="1">SUMPRODUCT(($E$6:$E$1503)*($D$6:$D$1503=L304)*($B$6:$B$1503&lt;&gt;'רשימת הסעיפים'!$AL$4))</f>
        <v>0</v>
      </c>
      <c r="O304" s="157">
        <f ca="1">ה!O304+$M$1500*(M304-N304)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ה!L305</f>
        <v/>
      </c>
      <c r="M305" s="187">
        <f>ה!M305</f>
        <v>0</v>
      </c>
      <c r="N305" s="156">
        <f ca="1">SUMPRODUCT(($E$6:$E$1503)*($D$6:$D$1503=L305)*($B$6:$B$1503&lt;&gt;'רשימת הסעיפים'!$AL$4))</f>
        <v>0</v>
      </c>
      <c r="O305" s="157">
        <f ca="1">ה!O305+$M$1500*(M305-N305)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ה!L306</f>
        <v/>
      </c>
      <c r="M306" s="187">
        <f>ה!M306</f>
        <v>0</v>
      </c>
      <c r="N306" s="156">
        <f ca="1">SUMPRODUCT(($E$6:$E$1503)*($D$6:$D$1503=L306)*($B$6:$B$1503&lt;&gt;'רשימת הסעיפים'!$AL$4))</f>
        <v>0</v>
      </c>
      <c r="O306" s="157">
        <f ca="1">ה!O306+$M$1500*(M306-N306)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ה!L307</f>
        <v/>
      </c>
      <c r="M307" s="187">
        <f>ה!M307</f>
        <v>0</v>
      </c>
      <c r="N307" s="156">
        <f ca="1">SUMPRODUCT(($E$6:$E$1503)*($D$6:$D$1503=L307)*($B$6:$B$1503&lt;&gt;'רשימת הסעיפים'!$AL$4))</f>
        <v>0</v>
      </c>
      <c r="O307" s="157">
        <f ca="1">ה!O307+$M$1500*(M307-N307)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ה!L308</f>
        <v/>
      </c>
      <c r="M308" s="187">
        <f>ה!M308</f>
        <v>0</v>
      </c>
      <c r="N308" s="156">
        <f ca="1">SUMPRODUCT(($E$6:$E$1503)*($D$6:$D$1503=L308)*($B$6:$B$1503&lt;&gt;'רשימת הסעיפים'!$AL$4))</f>
        <v>0</v>
      </c>
      <c r="O308" s="157">
        <f ca="1">ה!O308+$M$1500*(M308-N308)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ה!L309</f>
        <v/>
      </c>
      <c r="M309" s="187">
        <f>ה!M309</f>
        <v>0</v>
      </c>
      <c r="N309" s="156">
        <f ca="1">SUMPRODUCT(($E$6:$E$1503)*($D$6:$D$1503=L309)*($B$6:$B$1503&lt;&gt;'רשימת הסעיפים'!$AL$4))</f>
        <v>0</v>
      </c>
      <c r="O309" s="157">
        <f ca="1">ה!O309+$M$1500*(M309-N309)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ה!L310</f>
        <v/>
      </c>
      <c r="M310" s="187">
        <f>ה!M310</f>
        <v>0</v>
      </c>
      <c r="N310" s="156">
        <f ca="1">SUMPRODUCT(($E$6:$E$1503)*($D$6:$D$1503=L310)*($B$6:$B$1503&lt;&gt;'רשימת הסעיפים'!$AL$4))</f>
        <v>0</v>
      </c>
      <c r="O310" s="157">
        <f ca="1">ה!O310+$M$1500*(M310-N310)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ה!L311</f>
        <v/>
      </c>
      <c r="M311" s="187">
        <f>ה!M311</f>
        <v>0</v>
      </c>
      <c r="N311" s="156">
        <f ca="1">SUMPRODUCT(($E$6:$E$1503)*($D$6:$D$1503=L311)*($B$6:$B$1503&lt;&gt;'רשימת הסעיפים'!$AL$4))</f>
        <v>0</v>
      </c>
      <c r="O311" s="157">
        <f ca="1">ה!O311+$M$1500*(M311-N311)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ה!L312</f>
        <v/>
      </c>
      <c r="M312" s="187">
        <f>ה!M312</f>
        <v>0</v>
      </c>
      <c r="N312" s="156">
        <f ca="1">SUMPRODUCT(($E$6:$E$1503)*($D$6:$D$1503=L312)*($B$6:$B$1503&lt;&gt;'רשימת הסעיפים'!$AL$4))</f>
        <v>0</v>
      </c>
      <c r="O312" s="157">
        <f ca="1">ה!O312+$M$1500*(M312-N312)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ה!L313</f>
        <v/>
      </c>
      <c r="M313" s="187">
        <f>ה!M313</f>
        <v>0</v>
      </c>
      <c r="N313" s="156">
        <f ca="1">SUMPRODUCT(($E$6:$E$1503)*($D$6:$D$1503=L313)*($B$6:$B$1503&lt;&gt;'רשימת הסעיפים'!$AL$4))</f>
        <v>0</v>
      </c>
      <c r="O313" s="157">
        <f ca="1">ה!O313+$M$1500*(M313-N313)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ה!L314</f>
        <v/>
      </c>
      <c r="M314" s="187">
        <f>ה!M314</f>
        <v>0</v>
      </c>
      <c r="N314" s="156">
        <f ca="1">SUMPRODUCT(($E$6:$E$1503)*($D$6:$D$1503=L314)*($B$6:$B$1503&lt;&gt;'רשימת הסעיפים'!$AL$4))</f>
        <v>0</v>
      </c>
      <c r="O314" s="157">
        <f ca="1">ה!O314+$M$1500*(M314-N314)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ה!L315</f>
        <v/>
      </c>
      <c r="M315" s="187">
        <f>ה!M315</f>
        <v>0</v>
      </c>
      <c r="N315" s="156">
        <f ca="1">SUMPRODUCT(($E$6:$E$1503)*($D$6:$D$1503=L315)*($B$6:$B$1503&lt;&gt;'רשימת הסעיפים'!$AL$4))</f>
        <v>0</v>
      </c>
      <c r="O315" s="157">
        <f ca="1">ה!O315+$M$1500*(M315-N315)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ה!L316</f>
        <v/>
      </c>
      <c r="M316" s="187">
        <f>ה!M316</f>
        <v>0</v>
      </c>
      <c r="N316" s="156">
        <f ca="1">SUMPRODUCT(($E$6:$E$1503)*($D$6:$D$1503=L316)*($B$6:$B$1503&lt;&gt;'רשימת הסעיפים'!$AL$4))</f>
        <v>0</v>
      </c>
      <c r="O316" s="157">
        <f ca="1">ה!O316+$M$1500*(M316-N316)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ה!L317</f>
        <v/>
      </c>
      <c r="M317" s="187">
        <f>ה!M317</f>
        <v>0</v>
      </c>
      <c r="N317" s="156">
        <f ca="1">SUMPRODUCT(($E$6:$E$1503)*($D$6:$D$1503=L317)*($B$6:$B$1503&lt;&gt;'רשימת הסעיפים'!$AL$4))</f>
        <v>0</v>
      </c>
      <c r="O317" s="157">
        <f ca="1">ה!O317+$M$1500*(M317-N317)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ה!L318</f>
        <v/>
      </c>
      <c r="M318" s="187">
        <f>ה!M318</f>
        <v>0</v>
      </c>
      <c r="N318" s="156">
        <f ca="1">SUMPRODUCT(($E$6:$E$1503)*($D$6:$D$1503=L318)*($B$6:$B$1503&lt;&gt;'רשימת הסעיפים'!$AL$4))</f>
        <v>0</v>
      </c>
      <c r="O318" s="157">
        <f ca="1">ה!O318+$M$1500*(M318-N318)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ה!L319</f>
        <v/>
      </c>
      <c r="M319" s="187">
        <f>ה!M319</f>
        <v>0</v>
      </c>
      <c r="N319" s="156">
        <f ca="1">SUMPRODUCT(($E$6:$E$1503)*($D$6:$D$1503=L319)*($B$6:$B$1503&lt;&gt;'רשימת הסעיפים'!$AL$4))</f>
        <v>0</v>
      </c>
      <c r="O319" s="157">
        <f ca="1">ה!O319+$M$1500*(M319-N319)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ה!L320</f>
        <v/>
      </c>
      <c r="M320" s="187">
        <f>ה!M320</f>
        <v>0</v>
      </c>
      <c r="N320" s="156">
        <f ca="1">SUMPRODUCT(($E$6:$E$1503)*($D$6:$D$1503=L320)*($B$6:$B$1503&lt;&gt;'רשימת הסעיפים'!$AL$4))</f>
        <v>0</v>
      </c>
      <c r="O320" s="157">
        <f ca="1">ה!O320+$M$1500*(M320-N320)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ה!L321</f>
        <v/>
      </c>
      <c r="M321" s="187">
        <f>ה!M321</f>
        <v>0</v>
      </c>
      <c r="N321" s="156">
        <f ca="1">SUMPRODUCT(($E$6:$E$1503)*($D$6:$D$1503=L321)*($B$6:$B$1503&lt;&gt;'רשימת הסעיפים'!$AL$4))</f>
        <v>0</v>
      </c>
      <c r="O321" s="157">
        <f ca="1">ה!O321+$M$1500*(M321-N321)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ה!L322</f>
        <v/>
      </c>
      <c r="M322" s="187">
        <f>ה!M322</f>
        <v>0</v>
      </c>
      <c r="N322" s="156">
        <f ca="1">SUMPRODUCT(($E$6:$E$1503)*($D$6:$D$1503=L322)*($B$6:$B$1503&lt;&gt;'רשימת הסעיפים'!$AL$4))</f>
        <v>0</v>
      </c>
      <c r="O322" s="157">
        <f ca="1">ה!O322+$M$1500*(M322-N322)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ה!L323</f>
        <v/>
      </c>
      <c r="M323" s="187">
        <f>ה!M323</f>
        <v>0</v>
      </c>
      <c r="N323" s="156">
        <f ca="1">SUMPRODUCT(($E$6:$E$1503)*($D$6:$D$1503=L323)*($B$6:$B$1503&lt;&gt;'רשימת הסעיפים'!$AL$4))</f>
        <v>0</v>
      </c>
      <c r="O323" s="157">
        <f ca="1">ה!O323+$M$1500*(M323-N323)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ה!L324</f>
        <v/>
      </c>
      <c r="M324" s="187">
        <f>ה!M324</f>
        <v>0</v>
      </c>
      <c r="N324" s="156">
        <f ca="1">SUMPRODUCT(($E$6:$E$1503)*($D$6:$D$1503=L324)*($B$6:$B$1503&lt;&gt;'רשימת הסעיפים'!$AL$4))</f>
        <v>0</v>
      </c>
      <c r="O324" s="157">
        <f ca="1">ה!O324+$M$1500*(M324-N324)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ה!L325</f>
        <v/>
      </c>
      <c r="M325" s="187">
        <f>ה!M325</f>
        <v>0</v>
      </c>
      <c r="N325" s="156">
        <f ca="1">SUMPRODUCT(($E$6:$E$1503)*($D$6:$D$1503=L325)*($B$6:$B$1503&lt;&gt;'רשימת הסעיפים'!$AL$4))</f>
        <v>0</v>
      </c>
      <c r="O325" s="157">
        <f ca="1">ה!O325+$M$1500*(M325-N325)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ה!L326</f>
        <v/>
      </c>
      <c r="M326" s="187">
        <f>ה!M326</f>
        <v>0</v>
      </c>
      <c r="N326" s="156">
        <f ca="1">SUMPRODUCT(($E$6:$E$1503)*($D$6:$D$1503=L326)*($B$6:$B$1503&lt;&gt;'רשימת הסעיפים'!$AL$4))</f>
        <v>0</v>
      </c>
      <c r="O326" s="157">
        <f ca="1">ה!O326+$M$1500*(M326-N326)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ה!L327</f>
        <v/>
      </c>
      <c r="M327" s="187">
        <f>ה!M327</f>
        <v>0</v>
      </c>
      <c r="N327" s="156">
        <f ca="1">SUMPRODUCT(($E$6:$E$1503)*($D$6:$D$1503=L327)*($B$6:$B$1503&lt;&gt;'רשימת הסעיפים'!$AL$4))</f>
        <v>0</v>
      </c>
      <c r="O327" s="157">
        <f ca="1">ה!O327+$M$1500*(M327-N327)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ה!L328</f>
        <v/>
      </c>
      <c r="M328" s="187">
        <f>ה!M328</f>
        <v>0</v>
      </c>
      <c r="N328" s="156">
        <f ca="1">SUMPRODUCT(($E$6:$E$1503)*($D$6:$D$1503=L328)*($B$6:$B$1503&lt;&gt;'רשימת הסעיפים'!$AL$4))</f>
        <v>0</v>
      </c>
      <c r="O328" s="157">
        <f ca="1">ה!O328+$M$1500*(M328-N328)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ה!L329</f>
        <v/>
      </c>
      <c r="M329" s="187">
        <f>ה!M329</f>
        <v>0</v>
      </c>
      <c r="N329" s="156">
        <f ca="1">SUMPRODUCT(($E$6:$E$1503)*($D$6:$D$1503=L329)*($B$6:$B$1503&lt;&gt;'רשימת הסעיפים'!$AL$4))</f>
        <v>0</v>
      </c>
      <c r="O329" s="157">
        <f ca="1">ה!O329+$M$1500*(M329-N329)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ה!L330</f>
        <v/>
      </c>
      <c r="M330" s="187">
        <f>ה!M330</f>
        <v>0</v>
      </c>
      <c r="N330" s="156">
        <f ca="1">SUMPRODUCT(($E$6:$E$1503)*($D$6:$D$1503=L330)*($B$6:$B$1503&lt;&gt;'רשימת הסעיפים'!$AL$4))</f>
        <v>0</v>
      </c>
      <c r="O330" s="157">
        <f ca="1">ה!O330+$M$1500*(M330-N330)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ה!L331</f>
        <v/>
      </c>
      <c r="M331" s="187">
        <f>ה!M331</f>
        <v>0</v>
      </c>
      <c r="N331" s="156">
        <f ca="1">SUMPRODUCT(($E$6:$E$1503)*($D$6:$D$1503=L331)*($B$6:$B$1503&lt;&gt;'רשימת הסעיפים'!$AL$4))</f>
        <v>0</v>
      </c>
      <c r="O331" s="157">
        <f ca="1">ה!O331+$M$1500*(M331-N331)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ה!L332</f>
        <v/>
      </c>
      <c r="M332" s="187">
        <f>ה!M332</f>
        <v>0</v>
      </c>
      <c r="N332" s="156">
        <f ca="1">SUMPRODUCT(($E$6:$E$1503)*($D$6:$D$1503=L332)*($B$6:$B$1503&lt;&gt;'רשימת הסעיפים'!$AL$4))</f>
        <v>0</v>
      </c>
      <c r="O332" s="157">
        <f ca="1">ה!O332+$M$1500*(M332-N332)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ה!L333</f>
        <v/>
      </c>
      <c r="M333" s="187">
        <f>ה!M333</f>
        <v>0</v>
      </c>
      <c r="N333" s="156">
        <f ca="1">SUMPRODUCT(($E$6:$E$1503)*($D$6:$D$1503=L333)*($B$6:$B$1503&lt;&gt;'רשימת הסעיפים'!$AL$4))</f>
        <v>0</v>
      </c>
      <c r="O333" s="157">
        <f ca="1">ה!O333+$M$1500*(M333-N333)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ה!L334</f>
        <v/>
      </c>
      <c r="M334" s="187">
        <f>ה!M334</f>
        <v>0</v>
      </c>
      <c r="N334" s="156">
        <f ca="1">SUMPRODUCT(($E$6:$E$1503)*($D$6:$D$1503=L334)*($B$6:$B$1503&lt;&gt;'רשימת הסעיפים'!$AL$4))</f>
        <v>0</v>
      </c>
      <c r="O334" s="157">
        <f ca="1">ה!O334+$M$1500*(M334-N334)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ה!L335</f>
        <v/>
      </c>
      <c r="M335" s="187">
        <f>ה!M335</f>
        <v>0</v>
      </c>
      <c r="N335" s="156">
        <f ca="1">SUMPRODUCT(($E$6:$E$1503)*($D$6:$D$1503=L335)*($B$6:$B$1503&lt;&gt;'רשימת הסעיפים'!$AL$4))</f>
        <v>0</v>
      </c>
      <c r="O335" s="157">
        <f ca="1">ה!O335+$M$1500*(M335-N335)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ה!L336</f>
        <v/>
      </c>
      <c r="M336" s="187">
        <f>ה!M336</f>
        <v>0</v>
      </c>
      <c r="N336" s="156">
        <f ca="1">SUMPRODUCT(($E$6:$E$1503)*($D$6:$D$1503=L336)*($B$6:$B$1503&lt;&gt;'רשימת הסעיפים'!$AL$4))</f>
        <v>0</v>
      </c>
      <c r="O336" s="157">
        <f ca="1">ה!O336+$M$1500*(M336-N336)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ה!L337</f>
        <v/>
      </c>
      <c r="M337" s="187">
        <f>ה!M337</f>
        <v>0</v>
      </c>
      <c r="N337" s="156">
        <f ca="1">SUMPRODUCT(($E$6:$E$1503)*($D$6:$D$1503=L337)*($B$6:$B$1503&lt;&gt;'רשימת הסעיפים'!$AL$4))</f>
        <v>0</v>
      </c>
      <c r="O337" s="157">
        <f ca="1">ה!O337+$M$1500*(M337-N337)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ה!L338</f>
        <v/>
      </c>
      <c r="M338" s="187">
        <f>ה!M338</f>
        <v>0</v>
      </c>
      <c r="N338" s="156">
        <f ca="1">SUMPRODUCT(($E$6:$E$1503)*($D$6:$D$1503=L338)*($B$6:$B$1503&lt;&gt;'רשימת הסעיפים'!$AL$4))</f>
        <v>0</v>
      </c>
      <c r="O338" s="157">
        <f ca="1">ה!O338+$M$1500*(M338-N338)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ה!L339</f>
        <v/>
      </c>
      <c r="M339" s="187">
        <f>ה!M339</f>
        <v>0</v>
      </c>
      <c r="N339" s="156">
        <f ca="1">SUMPRODUCT(($E$6:$E$1503)*($D$6:$D$1503=L339)*($B$6:$B$1503&lt;&gt;'רשימת הסעיפים'!$AL$4))</f>
        <v>0</v>
      </c>
      <c r="O339" s="157">
        <f ca="1">ה!O339+$M$1500*(M339-N339)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ה!L340</f>
        <v/>
      </c>
      <c r="M340" s="187">
        <f>ה!M340</f>
        <v>0</v>
      </c>
      <c r="N340" s="156">
        <f ca="1">SUMPRODUCT(($E$6:$E$1503)*($D$6:$D$1503=L340)*($B$6:$B$1503&lt;&gt;'רשימת הסעיפים'!$AL$4))</f>
        <v>0</v>
      </c>
      <c r="O340" s="157">
        <f ca="1">ה!O340+$M$1500*(M340-N340)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ה!L341</f>
        <v/>
      </c>
      <c r="M341" s="187">
        <f>ה!M341</f>
        <v>0</v>
      </c>
      <c r="N341" s="156">
        <f ca="1">SUMPRODUCT(($E$6:$E$1503)*($D$6:$D$1503=L341)*($B$6:$B$1503&lt;&gt;'רשימת הסעיפים'!$AL$4))</f>
        <v>0</v>
      </c>
      <c r="O341" s="157">
        <f ca="1">ה!O341+$M$1500*(M341-N341)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ה!L342</f>
        <v/>
      </c>
      <c r="M342" s="187">
        <f>ה!M342</f>
        <v>0</v>
      </c>
      <c r="N342" s="156">
        <f ca="1">SUMPRODUCT(($E$6:$E$1503)*($D$6:$D$1503=L342)*($B$6:$B$1503&lt;&gt;'רשימת הסעיפים'!$AL$4))</f>
        <v>0</v>
      </c>
      <c r="O342" s="157">
        <f ca="1">ה!O342+$M$1500*(M342-N342)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ה!L343</f>
        <v/>
      </c>
      <c r="M343" s="187">
        <f>ה!M343</f>
        <v>0</v>
      </c>
      <c r="N343" s="156">
        <f ca="1">SUMPRODUCT(($E$6:$E$1503)*($D$6:$D$1503=L343)*($B$6:$B$1503&lt;&gt;'רשימת הסעיפים'!$AL$4))</f>
        <v>0</v>
      </c>
      <c r="O343" s="157">
        <f ca="1">ה!O343+$M$1500*(M343-N343)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ה!L344</f>
        <v/>
      </c>
      <c r="M344" s="187">
        <f>ה!M344</f>
        <v>0</v>
      </c>
      <c r="N344" s="156">
        <f ca="1">SUMPRODUCT(($E$6:$E$1503)*($D$6:$D$1503=L344)*($B$6:$B$1503&lt;&gt;'רשימת הסעיפים'!$AL$4))</f>
        <v>0</v>
      </c>
      <c r="O344" s="157">
        <f ca="1">ה!O344+$M$1500*(M344-N344)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ה!L345</f>
        <v/>
      </c>
      <c r="M345" s="187">
        <f>ה!M345</f>
        <v>0</v>
      </c>
      <c r="N345" s="156">
        <f ca="1">SUMPRODUCT(($E$6:$E$1503)*($D$6:$D$1503=L345)*($B$6:$B$1503&lt;&gt;'רשימת הסעיפים'!$AL$4))</f>
        <v>0</v>
      </c>
      <c r="O345" s="157">
        <f ca="1">ה!O345+$M$1500*(M345-N345)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ה!L346</f>
        <v/>
      </c>
      <c r="M346" s="187">
        <f>ה!M346</f>
        <v>0</v>
      </c>
      <c r="N346" s="156">
        <f ca="1">SUMPRODUCT(($E$6:$E$1503)*($D$6:$D$1503=L346)*($B$6:$B$1503&lt;&gt;'רשימת הסעיפים'!$AL$4))</f>
        <v>0</v>
      </c>
      <c r="O346" s="157">
        <f ca="1">ה!O346+$M$1500*(M346-N346)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ה!L347</f>
        <v/>
      </c>
      <c r="M347" s="187">
        <f>ה!M347</f>
        <v>0</v>
      </c>
      <c r="N347" s="156">
        <f ca="1">SUMPRODUCT(($E$6:$E$1503)*($D$6:$D$1503=L347)*($B$6:$B$1503&lt;&gt;'רשימת הסעיפים'!$AL$4))</f>
        <v>0</v>
      </c>
      <c r="O347" s="157">
        <f ca="1">ה!O347+$M$1500*(M347-N347)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ה!L348</f>
        <v/>
      </c>
      <c r="M348" s="187">
        <f>ה!M348</f>
        <v>0</v>
      </c>
      <c r="N348" s="156">
        <f ca="1">SUMPRODUCT(($E$6:$E$1503)*($D$6:$D$1503=L348)*($B$6:$B$1503&lt;&gt;'רשימת הסעיפים'!$AL$4))</f>
        <v>0</v>
      </c>
      <c r="O348" s="157">
        <f ca="1">ה!O348+$M$1500*(M348-N348)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ה!L349</f>
        <v/>
      </c>
      <c r="M349" s="187">
        <f>ה!M349</f>
        <v>0</v>
      </c>
      <c r="N349" s="156">
        <f ca="1">SUMPRODUCT(($E$6:$E$1503)*($D$6:$D$1503=L349)*($B$6:$B$1503&lt;&gt;'רשימת הסעיפים'!$AL$4))</f>
        <v>0</v>
      </c>
      <c r="O349" s="157">
        <f ca="1">ה!O349+$M$1500*(M349-N349)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ה!L350</f>
        <v/>
      </c>
      <c r="M350" s="187">
        <f>ה!M350</f>
        <v>0</v>
      </c>
      <c r="N350" s="156">
        <f ca="1">SUMPRODUCT(($E$6:$E$1503)*($D$6:$D$1503=L350)*($B$6:$B$1503&lt;&gt;'רשימת הסעיפים'!$AL$4))</f>
        <v>0</v>
      </c>
      <c r="O350" s="157">
        <f ca="1">ה!O350+$M$1500*(M350-N350)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ה!L351</f>
        <v/>
      </c>
      <c r="M351" s="187">
        <f>ה!M351</f>
        <v>0</v>
      </c>
      <c r="N351" s="156">
        <f ca="1">SUMPRODUCT(($E$6:$E$1503)*($D$6:$D$1503=L351)*($B$6:$B$1503&lt;&gt;'רשימת הסעיפים'!$AL$4))</f>
        <v>0</v>
      </c>
      <c r="O351" s="157">
        <f ca="1">ה!O351+$M$1500*(M351-N351)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ה!L352</f>
        <v/>
      </c>
      <c r="M352" s="187">
        <f>ה!M352</f>
        <v>0</v>
      </c>
      <c r="N352" s="156">
        <f ca="1">SUMPRODUCT(($E$6:$E$1503)*($D$6:$D$1503=L352)*($B$6:$B$1503&lt;&gt;'רשימת הסעיפים'!$AL$4))</f>
        <v>0</v>
      </c>
      <c r="O352" s="157">
        <f ca="1">ה!O352+$M$1500*(M352-N352)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ה!L353</f>
        <v/>
      </c>
      <c r="M353" s="187">
        <f>ה!M353</f>
        <v>0</v>
      </c>
      <c r="N353" s="156">
        <f ca="1">SUMPRODUCT(($E$6:$E$1503)*($D$6:$D$1503=L353)*($B$6:$B$1503&lt;&gt;'רשימת הסעיפים'!$AL$4))</f>
        <v>0</v>
      </c>
      <c r="O353" s="157">
        <f ca="1">ה!O353+$M$1500*(M353-N353)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ה!L354</f>
        <v/>
      </c>
      <c r="M354" s="187">
        <f>ה!M354</f>
        <v>0</v>
      </c>
      <c r="N354" s="156">
        <f ca="1">SUMPRODUCT(($E$6:$E$1503)*($D$6:$D$1503=L354)*($B$6:$B$1503&lt;&gt;'רשימת הסעיפים'!$AL$4))</f>
        <v>0</v>
      </c>
      <c r="O354" s="157">
        <f ca="1">ה!O354+$M$1500*(M354-N354)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ה!L355</f>
        <v/>
      </c>
      <c r="M355" s="187">
        <f>ה!M355</f>
        <v>0</v>
      </c>
      <c r="N355" s="156">
        <f ca="1">SUMPRODUCT(($E$6:$E$1503)*($D$6:$D$1503=L355)*($B$6:$B$1503&lt;&gt;'רשימת הסעיפים'!$AL$4))</f>
        <v>0</v>
      </c>
      <c r="O355" s="157">
        <f ca="1">ה!O355+$M$1500*(M355-N355)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ה!L356</f>
        <v/>
      </c>
      <c r="M356" s="187">
        <f>ה!M356</f>
        <v>0</v>
      </c>
      <c r="N356" s="156">
        <f ca="1">SUMPRODUCT(($E$6:$E$1503)*($D$6:$D$1503=L356)*($B$6:$B$1503&lt;&gt;'רשימת הסעיפים'!$AL$4))</f>
        <v>0</v>
      </c>
      <c r="O356" s="157">
        <f ca="1">ה!O356+$M$1500*(M356-N356)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ה!L357</f>
        <v/>
      </c>
      <c r="M357" s="187">
        <f>ה!M357</f>
        <v>0</v>
      </c>
      <c r="N357" s="156">
        <f ca="1">SUMPRODUCT(($E$6:$E$1503)*($D$6:$D$1503=L357)*($B$6:$B$1503&lt;&gt;'רשימת הסעיפים'!$AL$4))</f>
        <v>0</v>
      </c>
      <c r="O357" s="157">
        <f ca="1">ה!O357+$M$1500*(M357-N357)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ה!L358</f>
        <v/>
      </c>
      <c r="M358" s="187">
        <f>ה!M358</f>
        <v>0</v>
      </c>
      <c r="N358" s="156">
        <f ca="1">SUMPRODUCT(($E$6:$E$1503)*($D$6:$D$1503=L358)*($B$6:$B$1503&lt;&gt;'רשימת הסעיפים'!$AL$4))</f>
        <v>0</v>
      </c>
      <c r="O358" s="157">
        <f ca="1">ה!O358+$M$1500*(M358-N358)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ה!L359</f>
        <v/>
      </c>
      <c r="M359" s="187">
        <f>ה!M359</f>
        <v>0</v>
      </c>
      <c r="N359" s="156">
        <f ca="1">SUMPRODUCT(($E$6:$E$1503)*($D$6:$D$1503=L359)*($B$6:$B$1503&lt;&gt;'רשימת הסעיפים'!$AL$4))</f>
        <v>0</v>
      </c>
      <c r="O359" s="157">
        <f ca="1">ה!O359+$M$1500*(M359-N359)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ה!L360</f>
        <v/>
      </c>
      <c r="M360" s="187">
        <f>ה!M360</f>
        <v>0</v>
      </c>
      <c r="N360" s="156">
        <f ca="1">SUMPRODUCT(($E$6:$E$1503)*($D$6:$D$1503=L360)*($B$6:$B$1503&lt;&gt;'רשימת הסעיפים'!$AL$4))</f>
        <v>0</v>
      </c>
      <c r="O360" s="157">
        <f ca="1">ה!O360+$M$1500*(M360-N360)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ה!L361</f>
        <v/>
      </c>
      <c r="M361" s="187">
        <f>ה!M361</f>
        <v>0</v>
      </c>
      <c r="N361" s="156">
        <f ca="1">SUMPRODUCT(($E$6:$E$1503)*($D$6:$D$1503=L361)*($B$6:$B$1503&lt;&gt;'רשימת הסעיפים'!$AL$4))</f>
        <v>0</v>
      </c>
      <c r="O361" s="157">
        <f ca="1">ה!O361+$M$1500*(M361-N361)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ה!L362</f>
        <v/>
      </c>
      <c r="M362" s="187">
        <f>ה!M362</f>
        <v>0</v>
      </c>
      <c r="N362" s="156">
        <f ca="1">SUMPRODUCT(($E$6:$E$1503)*($D$6:$D$1503=L362)*($B$6:$B$1503&lt;&gt;'רשימת הסעיפים'!$AL$4))</f>
        <v>0</v>
      </c>
      <c r="O362" s="157">
        <f ca="1">ה!O362+$M$1500*(M362-N362)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ה!L363</f>
        <v/>
      </c>
      <c r="M363" s="187">
        <f>ה!M363</f>
        <v>0</v>
      </c>
      <c r="N363" s="156">
        <f ca="1">SUMPRODUCT(($E$6:$E$1503)*($D$6:$D$1503=L363)*($B$6:$B$1503&lt;&gt;'רשימת הסעיפים'!$AL$4))</f>
        <v>0</v>
      </c>
      <c r="O363" s="157">
        <f ca="1">ה!O363+$M$1500*(M363-N363)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ה!L364</f>
        <v/>
      </c>
      <c r="M364" s="187">
        <f>ה!M364</f>
        <v>0</v>
      </c>
      <c r="N364" s="156">
        <f ca="1">SUMPRODUCT(($E$6:$E$1503)*($D$6:$D$1503=L364)*($B$6:$B$1503&lt;&gt;'רשימת הסעיפים'!$AL$4))</f>
        <v>0</v>
      </c>
      <c r="O364" s="157">
        <f ca="1">ה!O364+$M$1500*(M364-N364)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ה!L365</f>
        <v/>
      </c>
      <c r="M365" s="187">
        <f>ה!M365</f>
        <v>0</v>
      </c>
      <c r="N365" s="156">
        <f ca="1">SUMPRODUCT(($E$6:$E$1503)*($D$6:$D$1503=L365)*($B$6:$B$1503&lt;&gt;'רשימת הסעיפים'!$AL$4))</f>
        <v>0</v>
      </c>
      <c r="O365" s="157">
        <f ca="1">ה!O365+$M$1500*(M365-N365)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ה!L366</f>
        <v/>
      </c>
      <c r="M366" s="187">
        <f>ה!M366</f>
        <v>0</v>
      </c>
      <c r="N366" s="156">
        <f ca="1">SUMPRODUCT(($E$6:$E$1503)*($D$6:$D$1503=L366)*($B$6:$B$1503&lt;&gt;'רשימת הסעיפים'!$AL$4))</f>
        <v>0</v>
      </c>
      <c r="O366" s="157">
        <f ca="1">ה!O366+$M$1500*(M366-N366)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ה!L367</f>
        <v/>
      </c>
      <c r="M367" s="187">
        <f>ה!M367</f>
        <v>0</v>
      </c>
      <c r="N367" s="156">
        <f ca="1">SUMPRODUCT(($E$6:$E$1503)*($D$6:$D$1503=L367)*($B$6:$B$1503&lt;&gt;'רשימת הסעיפים'!$AL$4))</f>
        <v>0</v>
      </c>
      <c r="O367" s="157">
        <f ca="1">ה!O367+$M$1500*(M367-N367)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ה!L368</f>
        <v/>
      </c>
      <c r="M368" s="187">
        <f>ה!M368</f>
        <v>0</v>
      </c>
      <c r="N368" s="156">
        <f ca="1">SUMPRODUCT(($E$6:$E$1503)*($D$6:$D$1503=L368)*($B$6:$B$1503&lt;&gt;'רשימת הסעיפים'!$AL$4))</f>
        <v>0</v>
      </c>
      <c r="O368" s="157">
        <f ca="1">ה!O368+$M$1500*(M368-N368)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ה!L369</f>
        <v/>
      </c>
      <c r="M369" s="187">
        <f>ה!M369</f>
        <v>0</v>
      </c>
      <c r="N369" s="156">
        <f ca="1">SUMPRODUCT(($E$6:$E$1503)*($D$6:$D$1503=L369)*($B$6:$B$1503&lt;&gt;'רשימת הסעיפים'!$AL$4))</f>
        <v>0</v>
      </c>
      <c r="O369" s="157">
        <f ca="1">ה!O369+$M$1500*(M369-N369)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ה!L370</f>
        <v/>
      </c>
      <c r="M370" s="187">
        <f>ה!M370</f>
        <v>0</v>
      </c>
      <c r="N370" s="156">
        <f ca="1">SUMPRODUCT(($E$6:$E$1503)*($D$6:$D$1503=L370)*($B$6:$B$1503&lt;&gt;'רשימת הסעיפים'!$AL$4))</f>
        <v>0</v>
      </c>
      <c r="O370" s="157">
        <f ca="1">ה!O370+$M$1500*(M370-N370)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ה!L371</f>
        <v/>
      </c>
      <c r="M371" s="187">
        <f>ה!M371</f>
        <v>0</v>
      </c>
      <c r="N371" s="156">
        <f ca="1">SUMPRODUCT(($E$6:$E$1503)*($D$6:$D$1503=L371)*($B$6:$B$1503&lt;&gt;'רשימת הסעיפים'!$AL$4))</f>
        <v>0</v>
      </c>
      <c r="O371" s="157">
        <f ca="1">ה!O371+$M$1500*(M371-N371)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ה!L372</f>
        <v/>
      </c>
      <c r="M372" s="187">
        <f>ה!M372</f>
        <v>0</v>
      </c>
      <c r="N372" s="156">
        <f ca="1">SUMPRODUCT(($E$6:$E$1503)*($D$6:$D$1503=L372)*($B$6:$B$1503&lt;&gt;'רשימת הסעיפים'!$AL$4))</f>
        <v>0</v>
      </c>
      <c r="O372" s="157">
        <f ca="1">ה!O372+$M$1500*(M372-N372)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ה!L373</f>
        <v/>
      </c>
      <c r="M373" s="187">
        <f>ה!M373</f>
        <v>0</v>
      </c>
      <c r="N373" s="156">
        <f ca="1">SUMPRODUCT(($E$6:$E$1503)*($D$6:$D$1503=L373)*($B$6:$B$1503&lt;&gt;'רשימת הסעיפים'!$AL$4))</f>
        <v>0</v>
      </c>
      <c r="O373" s="157">
        <f ca="1">ה!O373+$M$1500*(M373-N373)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ה!L374</f>
        <v/>
      </c>
      <c r="M374" s="187">
        <f>ה!M374</f>
        <v>0</v>
      </c>
      <c r="N374" s="156">
        <f ca="1">SUMPRODUCT(($E$6:$E$1503)*($D$6:$D$1503=L374)*($B$6:$B$1503&lt;&gt;'רשימת הסעיפים'!$AL$4))</f>
        <v>0</v>
      </c>
      <c r="O374" s="157">
        <f ca="1">ה!O374+$M$1500*(M374-N374)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ה!L375</f>
        <v/>
      </c>
      <c r="M375" s="187">
        <f>ה!M375</f>
        <v>0</v>
      </c>
      <c r="N375" s="156">
        <f ca="1">SUMPRODUCT(($E$6:$E$1503)*($D$6:$D$1503=L375)*($B$6:$B$1503&lt;&gt;'רשימת הסעיפים'!$AL$4))</f>
        <v>0</v>
      </c>
      <c r="O375" s="157">
        <f ca="1">ה!O375+$M$1500*(M375-N375)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ה!L376</f>
        <v/>
      </c>
      <c r="M376" s="187">
        <f>ה!M376</f>
        <v>0</v>
      </c>
      <c r="N376" s="156">
        <f ca="1">SUMPRODUCT(($E$6:$E$1503)*($D$6:$D$1503=L376)*($B$6:$B$1503&lt;&gt;'רשימת הסעיפים'!$AL$4))</f>
        <v>0</v>
      </c>
      <c r="O376" s="157">
        <f ca="1">ה!O376+$M$1500*(M376-N376)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ה!L377</f>
        <v/>
      </c>
      <c r="M377" s="187">
        <f>ה!M377</f>
        <v>0</v>
      </c>
      <c r="N377" s="156">
        <f ca="1">SUMPRODUCT(($E$6:$E$1503)*($D$6:$D$1503=L377)*($B$6:$B$1503&lt;&gt;'רשימת הסעיפים'!$AL$4))</f>
        <v>0</v>
      </c>
      <c r="O377" s="157">
        <f ca="1">ה!O377+$M$1500*(M377-N377)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ה!L378</f>
        <v/>
      </c>
      <c r="M378" s="187">
        <f>ה!M378</f>
        <v>0</v>
      </c>
      <c r="N378" s="156">
        <f ca="1">SUMPRODUCT(($E$6:$E$1503)*($D$6:$D$1503=L378)*($B$6:$B$1503&lt;&gt;'רשימת הסעיפים'!$AL$4))</f>
        <v>0</v>
      </c>
      <c r="O378" s="157">
        <f ca="1">ה!O378+$M$1500*(M378-N378)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ה!L379</f>
        <v/>
      </c>
      <c r="M379" s="187">
        <f>ה!M379</f>
        <v>0</v>
      </c>
      <c r="N379" s="156">
        <f ca="1">SUMPRODUCT(($E$6:$E$1503)*($D$6:$D$1503=L379)*($B$6:$B$1503&lt;&gt;'רשימת הסעיפים'!$AL$4))</f>
        <v>0</v>
      </c>
      <c r="O379" s="157">
        <f ca="1">ה!O379+$M$1500*(M379-N379)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ה!L380</f>
        <v/>
      </c>
      <c r="M380" s="187">
        <f>ה!M380</f>
        <v>0</v>
      </c>
      <c r="N380" s="156">
        <f ca="1">SUMPRODUCT(($E$6:$E$1503)*($D$6:$D$1503=L380)*($B$6:$B$1503&lt;&gt;'רשימת הסעיפים'!$AL$4))</f>
        <v>0</v>
      </c>
      <c r="O380" s="157">
        <f ca="1">ה!O380+$M$1500*(M380-N380)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ה!L381</f>
        <v/>
      </c>
      <c r="M381" s="187">
        <f>ה!M381</f>
        <v>0</v>
      </c>
      <c r="N381" s="156">
        <f ca="1">SUMPRODUCT(($E$6:$E$1503)*($D$6:$D$1503=L381)*($B$6:$B$1503&lt;&gt;'רשימת הסעיפים'!$AL$4))</f>
        <v>0</v>
      </c>
      <c r="O381" s="157">
        <f ca="1">ה!O381+$M$1500*(M381-N381)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ה!L382</f>
        <v/>
      </c>
      <c r="M382" s="187">
        <f>ה!M382</f>
        <v>0</v>
      </c>
      <c r="N382" s="156">
        <f ca="1">SUMPRODUCT(($E$6:$E$1503)*($D$6:$D$1503=L382)*($B$6:$B$1503&lt;&gt;'רשימת הסעיפים'!$AL$4))</f>
        <v>0</v>
      </c>
      <c r="O382" s="157">
        <f ca="1">ה!O382+$M$1500*(M382-N382)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ה!L383</f>
        <v/>
      </c>
      <c r="M383" s="187">
        <f>ה!M383</f>
        <v>0</v>
      </c>
      <c r="N383" s="156">
        <f ca="1">SUMPRODUCT(($E$6:$E$1503)*($D$6:$D$1503=L383)*($B$6:$B$1503&lt;&gt;'רשימת הסעיפים'!$AL$4))</f>
        <v>0</v>
      </c>
      <c r="O383" s="157">
        <f ca="1">ה!O383+$M$1500*(M383-N383)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ה!L384</f>
        <v/>
      </c>
      <c r="M384" s="187">
        <f>ה!M384</f>
        <v>0</v>
      </c>
      <c r="N384" s="156">
        <f ca="1">SUMPRODUCT(($E$6:$E$1503)*($D$6:$D$1503=L384)*($B$6:$B$1503&lt;&gt;'רשימת הסעיפים'!$AL$4))</f>
        <v>0</v>
      </c>
      <c r="O384" s="157">
        <f ca="1">ה!O384+$M$1500*(M384-N384)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ה!L385</f>
        <v/>
      </c>
      <c r="M385" s="187">
        <f>ה!M385</f>
        <v>0</v>
      </c>
      <c r="N385" s="156">
        <f ca="1">SUMPRODUCT(($E$6:$E$1503)*($D$6:$D$1503=L385)*($B$6:$B$1503&lt;&gt;'רשימת הסעיפים'!$AL$4))</f>
        <v>0</v>
      </c>
      <c r="O385" s="157">
        <f ca="1">ה!O385+$M$1500*(M385-N385)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ה!L386</f>
        <v/>
      </c>
      <c r="M386" s="187">
        <f>ה!M386</f>
        <v>0</v>
      </c>
      <c r="N386" s="156">
        <f ca="1">SUMPRODUCT(($E$6:$E$1503)*($D$6:$D$1503=L386)*($B$6:$B$1503&lt;&gt;'רשימת הסעיפים'!$AL$4))</f>
        <v>0</v>
      </c>
      <c r="O386" s="157">
        <f ca="1">ה!O386+$M$1500*(M386-N386)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ה!L387</f>
        <v/>
      </c>
      <c r="M387" s="340">
        <f>ה!M387</f>
        <v>0</v>
      </c>
      <c r="N387" s="341">
        <f ca="1">SUMPRODUCT(($E$6:$E$1503)*($D$6:$D$1503=L387)*($B$6:$B$1503&lt;&gt;'רשימת הסעיפים'!$AL$4))</f>
        <v>0</v>
      </c>
      <c r="O387" s="342">
        <f ca="1">ה!O387+$M$1500*(M387-N387)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G2yaL++VtH+Ek8NKCIb7YKOGS6QfcZKyGGv4+UD5vQ2FSu5kIL3LTAP47ydIhzgNEinX6rz5OCVF8SbMwTMRFw==" saltValue="7dVBJpbO6yp3aKMVju230A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44" priority="7" operator="lessThan">
      <formula>0</formula>
    </cfRule>
  </conditionalFormatting>
  <conditionalFormatting sqref="A1">
    <cfRule type="containsText" dxfId="43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E0424B5-31F1-49A2-A7AE-FE97A7B5CC0C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8932CCFC-9240-46FC-9A0B-F28D1251FC65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198AC00D-9F7B-4848-B06C-D7900AAF2400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D4D19CDB-1903-4611-97EB-7D195A42E815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1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IFERROR(ו!A1:E1+31,"חודש ?")</f>
        <v>חודש ?</v>
      </c>
      <c r="B1" s="455"/>
      <c r="C1" s="455"/>
      <c r="D1" s="339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2" t="str">
        <f ca="1">ו!L7</f>
        <v>שכר עבודה 1</v>
      </c>
      <c r="M7" s="189">
        <f>ו!M7</f>
        <v>0</v>
      </c>
      <c r="N7" s="163">
        <f ca="1">SUMPRODUCT(($E$6:$E$1503)*($D$6:$D$1503=L7)*($B$6:$B$1503='רשימת הסעיפים'!$AL$4))</f>
        <v>0</v>
      </c>
      <c r="O7" s="163">
        <f ca="1">ו!O7+$M$1500*(N7-M7)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3" t="str">
        <f ca="1">ו!L8</f>
        <v>שכר עבודה 2</v>
      </c>
      <c r="M8" s="190">
        <f>ו!M8</f>
        <v>0</v>
      </c>
      <c r="N8" s="165">
        <f ca="1">SUMPRODUCT(($E$6:$E$1503)*($D$6:$D$1503=L8)*($B$6:$B$1503='רשימת הסעיפים'!$AL$4))</f>
        <v>0</v>
      </c>
      <c r="O8" s="166">
        <f ca="1">ו!O8+$M$1500*(N8-M8)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3" t="str">
        <f ca="1">ו!L9</f>
        <v>שכר עבודה 3</v>
      </c>
      <c r="M9" s="190">
        <f>ו!M9</f>
        <v>0</v>
      </c>
      <c r="N9" s="165">
        <f ca="1">SUMPRODUCT(($E$6:$E$1503)*($D$6:$D$1503=L9)*($B$6:$B$1503='רשימת הסעיפים'!$AL$4))</f>
        <v>0</v>
      </c>
      <c r="O9" s="166">
        <f ca="1">ו!O9+$M$1500*(N9-M9)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3" t="str">
        <f ca="1">ו!L10</f>
        <v>שכר עבודה 4</v>
      </c>
      <c r="M10" s="190">
        <f>ו!M10</f>
        <v>0</v>
      </c>
      <c r="N10" s="165">
        <f ca="1">SUMPRODUCT(($E$6:$E$1503)*($D$6:$D$1503=L10)*($B$6:$B$1503='רשימת הסעיפים'!$AL$4))</f>
        <v>0</v>
      </c>
      <c r="O10" s="166">
        <f ca="1">ו!O10+$M$1500*(N10-M10)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3" t="str">
        <f ca="1">ו!L11</f>
        <v>קצבת נכות</v>
      </c>
      <c r="M11" s="190">
        <f>ו!M11</f>
        <v>0</v>
      </c>
      <c r="N11" s="165">
        <f ca="1">SUMPRODUCT(($E$6:$E$1503)*($D$6:$D$1503=L11)*($B$6:$B$1503='רשימת הסעיפים'!$AL$4))</f>
        <v>0</v>
      </c>
      <c r="O11" s="166">
        <f ca="1">ו!O11+$M$1500*(N11-M11)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3" t="str">
        <f ca="1">ו!L12</f>
        <v>שכר - כללי</v>
      </c>
      <c r="M12" s="190">
        <f>ו!M12</f>
        <v>0</v>
      </c>
      <c r="N12" s="165">
        <f ca="1">SUMPRODUCT(($E$6:$E$1503)*($D$6:$D$1503=L12)*($B$6:$B$1503='רשימת הסעיפים'!$AL$4))</f>
        <v>0</v>
      </c>
      <c r="O12" s="166">
        <f ca="1">ו!O12+$M$1500*(N12-M12)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3" t="str">
        <f ca="1">ו!L13</f>
        <v>קצבת ילדים</v>
      </c>
      <c r="M13" s="190">
        <f>ו!M13</f>
        <v>0</v>
      </c>
      <c r="N13" s="165">
        <f ca="1">SUMPRODUCT(($E$6:$E$1503)*($D$6:$D$1503=L13)*($B$6:$B$1503='רשימת הסעיפים'!$AL$4))</f>
        <v>0</v>
      </c>
      <c r="O13" s="166">
        <f ca="1">ו!O13+$M$1500*(N13-M13)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3" t="str">
        <f ca="1">ו!L14</f>
        <v>סיוע בשכר דירה</v>
      </c>
      <c r="M14" s="190">
        <f>ו!M14</f>
        <v>0</v>
      </c>
      <c r="N14" s="165">
        <f ca="1">SUMPRODUCT(($E$6:$E$1503)*($D$6:$D$1503=L14)*($B$6:$B$1503='רשימת הסעיפים'!$AL$4))</f>
        <v>0</v>
      </c>
      <c r="O14" s="166">
        <f ca="1">ו!O14+$M$1500*(N14-M14)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3" t="str">
        <f ca="1">ו!L15</f>
        <v>קצבת זיקנה</v>
      </c>
      <c r="M15" s="190">
        <f>ו!M15</f>
        <v>0</v>
      </c>
      <c r="N15" s="165">
        <f ca="1">SUMPRODUCT(($E$6:$E$1503)*($D$6:$D$1503=L15)*($B$6:$B$1503='רשימת הסעיפים'!$AL$4))</f>
        <v>0</v>
      </c>
      <c r="O15" s="166">
        <f ca="1">ו!O15+$M$1500*(N15-M15)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3" t="str">
        <f ca="1">ו!L16</f>
        <v>קצבאות - כללי</v>
      </c>
      <c r="M16" s="190">
        <f>ו!M16</f>
        <v>0</v>
      </c>
      <c r="N16" s="165">
        <f ca="1">SUMPRODUCT(($E$6:$E$1503)*($D$6:$D$1503=L16)*($B$6:$B$1503='רשימת הסעיפים'!$AL$4))</f>
        <v>0</v>
      </c>
      <c r="O16" s="166">
        <f ca="1">ו!O16+$M$1500*(N16-M16)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3" t="str">
        <f ca="1">ו!L17</f>
        <v>קבלת מזונות</v>
      </c>
      <c r="M17" s="190">
        <f>ו!M17</f>
        <v>0</v>
      </c>
      <c r="N17" s="165">
        <f ca="1">SUMPRODUCT(($E$6:$E$1503)*($D$6:$D$1503=L17)*($B$6:$B$1503='רשימת הסעיפים'!$AL$4))</f>
        <v>0</v>
      </c>
      <c r="O17" s="166">
        <f ca="1">ו!O17+$M$1500*(N17-M17)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3" t="str">
        <f ca="1">ו!L18</f>
        <v>הכנסה מנכס</v>
      </c>
      <c r="M18" s="190">
        <f>ו!M18</f>
        <v>0</v>
      </c>
      <c r="N18" s="165">
        <f ca="1">SUMPRODUCT(($E$6:$E$1503)*($D$6:$D$1503=L18)*($B$6:$B$1503='רשימת הסעיפים'!$AL$4))</f>
        <v>0</v>
      </c>
      <c r="O18" s="166">
        <f ca="1">ו!O18+$M$1500*(N18-M18)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3" t="str">
        <f ca="1">ו!L19</f>
        <v>עזרה מההורים</v>
      </c>
      <c r="M19" s="190">
        <f>ו!M19</f>
        <v>0</v>
      </c>
      <c r="N19" s="165">
        <f ca="1">SUMPRODUCT(($E$6:$E$1503)*($D$6:$D$1503=L19)*($B$6:$B$1503='רשימת הסעיפים'!$AL$4))</f>
        <v>0</v>
      </c>
      <c r="O19" s="166">
        <f ca="1">ו!O19+$M$1500*(N19-M19)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3" t="str">
        <f ca="1">ו!L20</f>
        <v>הכנסות שונות - כללי</v>
      </c>
      <c r="M20" s="190">
        <f>ו!M20</f>
        <v>0</v>
      </c>
      <c r="N20" s="165">
        <f ca="1">SUMPRODUCT(($E$6:$E$1503)*($D$6:$D$1503=L20)*($B$6:$B$1503='רשימת הסעיפים'!$AL$4))</f>
        <v>0</v>
      </c>
      <c r="O20" s="166">
        <f ca="1">ו!O20+$M$1500*(N20-M20)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3" t="str">
        <f ca="1">ו!L21</f>
        <v/>
      </c>
      <c r="M21" s="190">
        <f>ו!M21</f>
        <v>0</v>
      </c>
      <c r="N21" s="165">
        <f ca="1">SUMPRODUCT(($E$6:$E$1503)*($D$6:$D$1503=L21)*($B$6:$B$1503='רשימת הסעיפים'!$AL$4))</f>
        <v>0</v>
      </c>
      <c r="O21" s="166">
        <f ca="1">ו!O21+$M$1500*(N21-M21)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3" t="str">
        <f ca="1">ו!L22</f>
        <v/>
      </c>
      <c r="M22" s="190">
        <f>ו!M22</f>
        <v>0</v>
      </c>
      <c r="N22" s="165">
        <f ca="1">SUMPRODUCT(($E$6:$E$1503)*($D$6:$D$1503=L22)*($B$6:$B$1503='רשימת הסעיפים'!$AL$4))</f>
        <v>0</v>
      </c>
      <c r="O22" s="166">
        <f ca="1">ו!O22+$M$1500*(N22-M22)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3" t="str">
        <f ca="1">ו!L23</f>
        <v/>
      </c>
      <c r="M23" s="190">
        <f>ו!M23</f>
        <v>0</v>
      </c>
      <c r="N23" s="165">
        <f ca="1">SUMPRODUCT(($E$6:$E$1503)*($D$6:$D$1503=L23)*($B$6:$B$1503='רשימת הסעיפים'!$AL$4))</f>
        <v>0</v>
      </c>
      <c r="O23" s="166">
        <f ca="1">ו!O23+$M$1500*(N23-M23)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3" t="str">
        <f ca="1">ו!L24</f>
        <v/>
      </c>
      <c r="M24" s="190">
        <f>ו!M24</f>
        <v>0</v>
      </c>
      <c r="N24" s="165">
        <f ca="1">SUMPRODUCT(($E$6:$E$1503)*($D$6:$D$1503=L24)*($B$6:$B$1503='רשימת הסעיפים'!$AL$4))</f>
        <v>0</v>
      </c>
      <c r="O24" s="166">
        <f ca="1">ו!O24+$M$1500*(N24-M24)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3" t="str">
        <f ca="1">ו!L25</f>
        <v/>
      </c>
      <c r="M25" s="190">
        <f>ו!M25</f>
        <v>0</v>
      </c>
      <c r="N25" s="165">
        <f ca="1">SUMPRODUCT(($E$6:$E$1503)*($D$6:$D$1503=L25)*($B$6:$B$1503='רשימת הסעיפים'!$AL$4))</f>
        <v>0</v>
      </c>
      <c r="O25" s="166">
        <f ca="1">ו!O25+$M$1500*(N25-M25)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3" t="str">
        <f ca="1">ו!L26</f>
        <v/>
      </c>
      <c r="M26" s="190">
        <f>ו!M26</f>
        <v>0</v>
      </c>
      <c r="N26" s="165">
        <f ca="1">SUMPRODUCT(($E$6:$E$1503)*($D$6:$D$1503=L26)*($B$6:$B$1503='רשימת הסעיפים'!$AL$4))</f>
        <v>0</v>
      </c>
      <c r="O26" s="166">
        <f ca="1">ו!O26+$M$1500*(N26-M26)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3" t="str">
        <f ca="1">ו!L27</f>
        <v/>
      </c>
      <c r="M27" s="190">
        <f>ו!M27</f>
        <v>0</v>
      </c>
      <c r="N27" s="165">
        <f ca="1">SUMPRODUCT(($E$6:$E$1503)*($D$6:$D$1503=L27)*($B$6:$B$1503='רשימת הסעיפים'!$AL$4))</f>
        <v>0</v>
      </c>
      <c r="O27" s="166">
        <f ca="1">ו!O27+$M$1500*(N27-M27)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3" t="str">
        <f ca="1">ו!L28</f>
        <v/>
      </c>
      <c r="M28" s="190">
        <f>ו!M28</f>
        <v>0</v>
      </c>
      <c r="N28" s="165">
        <f ca="1">SUMPRODUCT(($E$6:$E$1503)*($D$6:$D$1503=L28)*($B$6:$B$1503='רשימת הסעיפים'!$AL$4))</f>
        <v>0</v>
      </c>
      <c r="O28" s="166">
        <f ca="1">ו!O28+$M$1500*(N28-M28)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3" t="str">
        <f ca="1">ו!L29</f>
        <v/>
      </c>
      <c r="M29" s="190">
        <f>ו!M29</f>
        <v>0</v>
      </c>
      <c r="N29" s="165">
        <f ca="1">SUMPRODUCT(($E$6:$E$1503)*($D$6:$D$1503=L29)*($B$6:$B$1503='רשימת הסעיפים'!$AL$4))</f>
        <v>0</v>
      </c>
      <c r="O29" s="166">
        <f ca="1">ו!O29+$M$1500*(N29-M29)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3" t="str">
        <f ca="1">ו!L30</f>
        <v/>
      </c>
      <c r="M30" s="190">
        <f>ו!M30</f>
        <v>0</v>
      </c>
      <c r="N30" s="165">
        <f ca="1">SUMPRODUCT(($E$6:$E$1503)*($D$6:$D$1503=L30)*($B$6:$B$1503='רשימת הסעיפים'!$AL$4))</f>
        <v>0</v>
      </c>
      <c r="O30" s="166">
        <f ca="1">ו!O30+$M$1500*(N30-M30)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3" t="str">
        <f ca="1">ו!L31</f>
        <v/>
      </c>
      <c r="M31" s="190">
        <f>ו!M31</f>
        <v>0</v>
      </c>
      <c r="N31" s="165">
        <f ca="1">SUMPRODUCT(($E$6:$E$1503)*($D$6:$D$1503=L31)*($B$6:$B$1503='רשימת הסעיפים'!$AL$4))</f>
        <v>0</v>
      </c>
      <c r="O31" s="166">
        <f ca="1">ו!O31+$M$1500*(N31-M31)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3" t="str">
        <f ca="1">ו!L32</f>
        <v/>
      </c>
      <c r="M32" s="190">
        <f>ו!M32</f>
        <v>0</v>
      </c>
      <c r="N32" s="165">
        <f ca="1">SUMPRODUCT(($E$6:$E$1503)*($D$6:$D$1503=L32)*($B$6:$B$1503='רשימת הסעיפים'!$AL$4))</f>
        <v>0</v>
      </c>
      <c r="O32" s="166">
        <f ca="1">ו!O32+$M$1500*(N32-M32)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3" t="str">
        <f ca="1">ו!L33</f>
        <v/>
      </c>
      <c r="M33" s="190">
        <f>ו!M33</f>
        <v>0</v>
      </c>
      <c r="N33" s="165">
        <f ca="1">SUMPRODUCT(($E$6:$E$1503)*($D$6:$D$1503=L33)*($B$6:$B$1503='רשימת הסעיפים'!$AL$4))</f>
        <v>0</v>
      </c>
      <c r="O33" s="166">
        <f ca="1">ו!O33+$M$1500*(N33-M33)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3" t="str">
        <f ca="1">ו!L34</f>
        <v/>
      </c>
      <c r="M34" s="190">
        <f>ו!M34</f>
        <v>0</v>
      </c>
      <c r="N34" s="165">
        <f ca="1">SUMPRODUCT(($E$6:$E$1503)*($D$6:$D$1503=L34)*($B$6:$B$1503='רשימת הסעיפים'!$AL$4))</f>
        <v>0</v>
      </c>
      <c r="O34" s="166">
        <f ca="1">ו!O34+$M$1500*(N34-M34)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3" t="str">
        <f ca="1">ו!L35</f>
        <v/>
      </c>
      <c r="M35" s="190">
        <f>ו!M35</f>
        <v>0</v>
      </c>
      <c r="N35" s="165">
        <f ca="1">SUMPRODUCT(($E$6:$E$1503)*($D$6:$D$1503=L35)*($B$6:$B$1503='רשימת הסעיפים'!$AL$4))</f>
        <v>0</v>
      </c>
      <c r="O35" s="166">
        <f ca="1">ו!O35+$M$1500*(N35-M35)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3" t="str">
        <f ca="1">ו!L36</f>
        <v/>
      </c>
      <c r="M36" s="190">
        <f>ו!M36</f>
        <v>0</v>
      </c>
      <c r="N36" s="165">
        <f ca="1">SUMPRODUCT(($E$6:$E$1503)*($D$6:$D$1503=L36)*($B$6:$B$1503='רשימת הסעיפים'!$AL$4))</f>
        <v>0</v>
      </c>
      <c r="O36" s="166">
        <f ca="1">ו!O36+$M$1500*(N36-M36)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3" t="str">
        <f ca="1">ו!L37</f>
        <v/>
      </c>
      <c r="M37" s="190">
        <f>ו!M37</f>
        <v>0</v>
      </c>
      <c r="N37" s="165">
        <f ca="1">SUMPRODUCT(($E$6:$E$1503)*($D$6:$D$1503=L37)*($B$6:$B$1503='רשימת הסעיפים'!$AL$4))</f>
        <v>0</v>
      </c>
      <c r="O37" s="166">
        <f ca="1">ו!O37+$M$1500*(N37-M37)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3" t="str">
        <f ca="1">ו!L38</f>
        <v/>
      </c>
      <c r="M38" s="190">
        <f>ו!M38</f>
        <v>0</v>
      </c>
      <c r="N38" s="165">
        <f ca="1">SUMPRODUCT(($E$6:$E$1503)*($D$6:$D$1503=L38)*($B$6:$B$1503='רשימת הסעיפים'!$AL$4))</f>
        <v>0</v>
      </c>
      <c r="O38" s="166">
        <f ca="1">ו!O38+$M$1500*(N38-M38)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3" t="str">
        <f ca="1">ו!L39</f>
        <v/>
      </c>
      <c r="M39" s="190">
        <f>ו!M39</f>
        <v>0</v>
      </c>
      <c r="N39" s="165">
        <f ca="1">SUMPRODUCT(($E$6:$E$1503)*($D$6:$D$1503=L39)*($B$6:$B$1503='רשימת הסעיפים'!$AL$4))</f>
        <v>0</v>
      </c>
      <c r="O39" s="166">
        <f ca="1">ו!O39+$M$1500*(N39-M39)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3" t="str">
        <f ca="1">ו!L40</f>
        <v/>
      </c>
      <c r="M40" s="190">
        <f>ו!M40</f>
        <v>0</v>
      </c>
      <c r="N40" s="165">
        <f ca="1">SUMPRODUCT(($E$6:$E$1503)*($D$6:$D$1503=L40)*($B$6:$B$1503='רשימת הסעיפים'!$AL$4))</f>
        <v>0</v>
      </c>
      <c r="O40" s="166">
        <f ca="1">ו!O40+$M$1500*(N40-M40)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3" t="str">
        <f ca="1">ו!L41</f>
        <v/>
      </c>
      <c r="M41" s="190">
        <f>ו!M41</f>
        <v>0</v>
      </c>
      <c r="N41" s="165">
        <f ca="1">SUMPRODUCT(($E$6:$E$1503)*($D$6:$D$1503=L41)*($B$6:$B$1503='רשימת הסעיפים'!$AL$4))</f>
        <v>0</v>
      </c>
      <c r="O41" s="166">
        <f ca="1">ו!O41+$M$1500*(N41-M41)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3" t="str">
        <f ca="1">ו!L42</f>
        <v/>
      </c>
      <c r="M42" s="190">
        <f>ו!M42</f>
        <v>0</v>
      </c>
      <c r="N42" s="165">
        <f ca="1">SUMPRODUCT(($E$6:$E$1503)*($D$6:$D$1503=L42)*($B$6:$B$1503='רשימת הסעיפים'!$AL$4))</f>
        <v>0</v>
      </c>
      <c r="O42" s="166">
        <f ca="1">ו!O42+$M$1500*(N42-M42)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3" t="str">
        <f ca="1">ו!L43</f>
        <v/>
      </c>
      <c r="M43" s="190">
        <f>ו!M43</f>
        <v>0</v>
      </c>
      <c r="N43" s="165">
        <f ca="1">SUMPRODUCT(($E$6:$E$1503)*($D$6:$D$1503=L43)*($B$6:$B$1503='רשימת הסעיפים'!$AL$4))</f>
        <v>0</v>
      </c>
      <c r="O43" s="166">
        <f ca="1">ו!O43+$M$1500*(N43-M43)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3" t="str">
        <f ca="1">ו!L44</f>
        <v/>
      </c>
      <c r="M44" s="190">
        <f>ו!M44</f>
        <v>0</v>
      </c>
      <c r="N44" s="165">
        <f ca="1">SUMPRODUCT(($E$6:$E$1503)*($D$6:$D$1503=L44)*($B$6:$B$1503='רשימת הסעיפים'!$AL$4))</f>
        <v>0</v>
      </c>
      <c r="O44" s="166">
        <f ca="1">ו!O44+$M$1500*(N44-M44)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3" t="str">
        <f ca="1">ו!L45</f>
        <v/>
      </c>
      <c r="M45" s="190">
        <f>ו!M45</f>
        <v>0</v>
      </c>
      <c r="N45" s="165">
        <f ca="1">SUMPRODUCT(($E$6:$E$1503)*($D$6:$D$1503=L45)*($B$6:$B$1503='רשימת הסעיפים'!$AL$4))</f>
        <v>0</v>
      </c>
      <c r="O45" s="166">
        <f ca="1">ו!O45+$M$1500*(N45-M45)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3" t="str">
        <f ca="1">ו!L46</f>
        <v/>
      </c>
      <c r="M46" s="190">
        <f>ו!M46</f>
        <v>0</v>
      </c>
      <c r="N46" s="165">
        <f ca="1">SUMPRODUCT(($E$6:$E$1503)*($D$6:$D$1503=L46)*($B$6:$B$1503='רשימת הסעיפים'!$AL$4))</f>
        <v>0</v>
      </c>
      <c r="O46" s="166">
        <f ca="1">ו!O46+$M$1500*(N46-M46)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3" t="str">
        <f ca="1">ו!L47</f>
        <v/>
      </c>
      <c r="M47" s="190">
        <f>ו!M47</f>
        <v>0</v>
      </c>
      <c r="N47" s="165">
        <f ca="1">SUMPRODUCT(($E$6:$E$1503)*($D$6:$D$1503=L47)*($B$6:$B$1503='רשימת הסעיפים'!$AL$4))</f>
        <v>0</v>
      </c>
      <c r="O47" s="166">
        <f ca="1">ו!O47+$M$1500*(N47-M47)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3" t="str">
        <f ca="1">ו!L48</f>
        <v/>
      </c>
      <c r="M48" s="190">
        <f>ו!M48</f>
        <v>0</v>
      </c>
      <c r="N48" s="165">
        <f ca="1">SUMPRODUCT(($E$6:$E$1503)*($D$6:$D$1503=L48)*($B$6:$B$1503='רשימת הסעיפים'!$AL$4))</f>
        <v>0</v>
      </c>
      <c r="O48" s="166">
        <f ca="1">ו!O48+$M$1500*(N48-M48)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3" t="str">
        <f ca="1">ו!L49</f>
        <v/>
      </c>
      <c r="M49" s="190">
        <f>ו!M49</f>
        <v>0</v>
      </c>
      <c r="N49" s="165">
        <f ca="1">SUMPRODUCT(($E$6:$E$1503)*($D$6:$D$1503=L49)*($B$6:$B$1503='רשימת הסעיפים'!$AL$4))</f>
        <v>0</v>
      </c>
      <c r="O49" s="166">
        <f ca="1">ו!O49+$M$1500*(N49-M49)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3" t="str">
        <f ca="1">ו!L50</f>
        <v/>
      </c>
      <c r="M50" s="190">
        <f>ו!M50</f>
        <v>0</v>
      </c>
      <c r="N50" s="165">
        <f ca="1">SUMPRODUCT(($E$6:$E$1503)*($D$6:$D$1503=L50)*($B$6:$B$1503='רשימת הסעיפים'!$AL$4))</f>
        <v>0</v>
      </c>
      <c r="O50" s="166">
        <f ca="1">ו!O50+$M$1500*(N50-M50)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3" t="str">
        <f ca="1">ו!L51</f>
        <v/>
      </c>
      <c r="M51" s="190">
        <f>ו!M51</f>
        <v>0</v>
      </c>
      <c r="N51" s="165">
        <f ca="1">SUMPRODUCT(($E$6:$E$1503)*($D$6:$D$1503=L51)*($B$6:$B$1503='רשימת הסעיפים'!$AL$4))</f>
        <v>0</v>
      </c>
      <c r="O51" s="166">
        <f ca="1">ו!O51+$M$1500*(N51-M51)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3" t="str">
        <f ca="1">ו!L52</f>
        <v/>
      </c>
      <c r="M52" s="190">
        <f>ו!M52</f>
        <v>0</v>
      </c>
      <c r="N52" s="165">
        <f ca="1">SUMPRODUCT(($E$6:$E$1503)*($D$6:$D$1503=L52)*($B$6:$B$1503='רשימת הסעיפים'!$AL$4))</f>
        <v>0</v>
      </c>
      <c r="O52" s="166">
        <f ca="1">ו!O52+$M$1500*(N52-M52)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3" t="str">
        <f ca="1">ו!L53</f>
        <v/>
      </c>
      <c r="M53" s="190">
        <f>ו!M53</f>
        <v>0</v>
      </c>
      <c r="N53" s="165">
        <f ca="1">SUMPRODUCT(($E$6:$E$1503)*($D$6:$D$1503=L53)*($B$6:$B$1503='רשימת הסעיפים'!$AL$4))</f>
        <v>0</v>
      </c>
      <c r="O53" s="166">
        <f ca="1">ו!O53+$M$1500*(N53-M53)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3" t="str">
        <f ca="1">ו!L54</f>
        <v/>
      </c>
      <c r="M54" s="190">
        <f>ו!M54</f>
        <v>0</v>
      </c>
      <c r="N54" s="165">
        <f ca="1">SUMPRODUCT(($E$6:$E$1503)*($D$6:$D$1503=L54)*($B$6:$B$1503='רשימת הסעיפים'!$AL$4))</f>
        <v>0</v>
      </c>
      <c r="O54" s="166">
        <f ca="1">ו!O54+$M$1500*(N54-M54)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3" t="str">
        <f ca="1">ו!L55</f>
        <v/>
      </c>
      <c r="M55" s="190">
        <f>ו!M55</f>
        <v>0</v>
      </c>
      <c r="N55" s="165">
        <f ca="1">SUMPRODUCT(($E$6:$E$1503)*($D$6:$D$1503=L55)*($B$6:$B$1503='רשימת הסעיפים'!$AL$4))</f>
        <v>0</v>
      </c>
      <c r="O55" s="166">
        <f ca="1">ו!O55+$M$1500*(N55-M55)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3" t="str">
        <f ca="1">ו!L56</f>
        <v/>
      </c>
      <c r="M56" s="190">
        <f>ו!M56</f>
        <v>0</v>
      </c>
      <c r="N56" s="165">
        <f ca="1">SUMPRODUCT(($E$6:$E$1503)*($D$6:$D$1503=L56)*($B$6:$B$1503='רשימת הסעיפים'!$AL$4))</f>
        <v>0</v>
      </c>
      <c r="O56" s="166">
        <f ca="1">ו!O56+$M$1500*(N56-M56)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3" t="str">
        <f ca="1">ו!L57</f>
        <v/>
      </c>
      <c r="M57" s="190">
        <f>ו!M57</f>
        <v>0</v>
      </c>
      <c r="N57" s="165">
        <f ca="1">SUMPRODUCT(($E$6:$E$1503)*($D$6:$D$1503=L57)*($B$6:$B$1503='רשימת הסעיפים'!$AL$4))</f>
        <v>0</v>
      </c>
      <c r="O57" s="166">
        <f ca="1">ו!O57+$M$1500*(N57-M57)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3" t="str">
        <f ca="1">ו!L58</f>
        <v/>
      </c>
      <c r="M58" s="190">
        <f>ו!M58</f>
        <v>0</v>
      </c>
      <c r="N58" s="165">
        <f ca="1">SUMPRODUCT(($E$6:$E$1503)*($D$6:$D$1503=L58)*($B$6:$B$1503='רשימת הסעיפים'!$AL$4))</f>
        <v>0</v>
      </c>
      <c r="O58" s="166">
        <f ca="1">ו!O58+$M$1500*(N58-M58)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3" t="str">
        <f ca="1">ו!L59</f>
        <v/>
      </c>
      <c r="M59" s="190">
        <f>ו!M59</f>
        <v>0</v>
      </c>
      <c r="N59" s="165">
        <f ca="1">SUMPRODUCT(($E$6:$E$1503)*($D$6:$D$1503=L59)*($B$6:$B$1503='רשימת הסעיפים'!$AL$4))</f>
        <v>0</v>
      </c>
      <c r="O59" s="166">
        <f ca="1">ו!O59+$M$1500*(N59-M59)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3" t="str">
        <f ca="1">ו!L60</f>
        <v/>
      </c>
      <c r="M60" s="190">
        <f>ו!M60</f>
        <v>0</v>
      </c>
      <c r="N60" s="165">
        <f ca="1">SUMPRODUCT(($E$6:$E$1503)*($D$6:$D$1503=L60)*($B$6:$B$1503='רשימת הסעיפים'!$AL$4))</f>
        <v>0</v>
      </c>
      <c r="O60" s="166">
        <f ca="1">ו!O60+$M$1500*(N60-M60)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3" t="str">
        <f ca="1">ו!L61</f>
        <v/>
      </c>
      <c r="M61" s="190">
        <f>ו!M61</f>
        <v>0</v>
      </c>
      <c r="N61" s="165">
        <f ca="1">SUMPRODUCT(($E$6:$E$1503)*($D$6:$D$1503=L61)*($B$6:$B$1503='רשימת הסעיפים'!$AL$4))</f>
        <v>0</v>
      </c>
      <c r="O61" s="166">
        <f ca="1">ו!O61+$M$1500*(N61-M61)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3" t="str">
        <f ca="1">ו!L62</f>
        <v/>
      </c>
      <c r="M62" s="190">
        <f>ו!M62</f>
        <v>0</v>
      </c>
      <c r="N62" s="165">
        <f ca="1">SUMPRODUCT(($E$6:$E$1503)*($D$6:$D$1503=L62)*($B$6:$B$1503='רשימת הסעיפים'!$AL$4))</f>
        <v>0</v>
      </c>
      <c r="O62" s="166">
        <f ca="1">ו!O62+$M$1500*(N62-M62)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3" t="str">
        <f ca="1">ו!L63</f>
        <v/>
      </c>
      <c r="M63" s="190">
        <f>ו!M63</f>
        <v>0</v>
      </c>
      <c r="N63" s="165">
        <f ca="1">SUMPRODUCT(($E$6:$E$1503)*($D$6:$D$1503=L63)*($B$6:$B$1503='רשימת הסעיפים'!$AL$4))</f>
        <v>0</v>
      </c>
      <c r="O63" s="166">
        <f ca="1">ו!O63+$M$1500*(N63-M63)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3" t="str">
        <f ca="1">ו!L64</f>
        <v/>
      </c>
      <c r="M64" s="190">
        <f>ו!M64</f>
        <v>0</v>
      </c>
      <c r="N64" s="165">
        <f ca="1">SUMPRODUCT(($E$6:$E$1503)*($D$6:$D$1503=L64)*($B$6:$B$1503='רשימת הסעיפים'!$AL$4))</f>
        <v>0</v>
      </c>
      <c r="O64" s="166">
        <f ca="1">ו!O64+$M$1500*(N64-M64)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3" t="str">
        <f ca="1">ו!L65</f>
        <v/>
      </c>
      <c r="M65" s="190">
        <f>ו!M65</f>
        <v>0</v>
      </c>
      <c r="N65" s="165">
        <f ca="1">SUMPRODUCT(($E$6:$E$1503)*($D$6:$D$1503=L65)*($B$6:$B$1503='רשימת הסעיפים'!$AL$4))</f>
        <v>0</v>
      </c>
      <c r="O65" s="166">
        <f ca="1">ו!O65+$M$1500*(N65-M65)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4" t="str">
        <f ca="1">ו!L66</f>
        <v/>
      </c>
      <c r="M66" s="347">
        <f>ו!M66</f>
        <v>0</v>
      </c>
      <c r="N66" s="348">
        <f ca="1">SUMPRODUCT(($E$6:$E$1503)*($D$6:$D$1503=L66)*($B$6:$B$1503='רשימת הסעיפים'!$AL$4))</f>
        <v>0</v>
      </c>
      <c r="O66" s="349">
        <f ca="1">ו!O66+$M$1500*(N66-M66)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3"/>
      <c r="M67" s="344"/>
      <c r="N67" s="345"/>
      <c r="O67" s="346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90" t="str">
        <f ca="1">ו!L69</f>
        <v>מזון</v>
      </c>
      <c r="M69" s="187">
        <f>ו!M69</f>
        <v>0</v>
      </c>
      <c r="N69" s="156">
        <f ca="1">SUMPRODUCT(($E$6:$E$1503)*($D$6:$D$1503=L69)*($B$6:$B$1503&lt;&gt;'רשימת הסעיפים'!$AL$4))</f>
        <v>0</v>
      </c>
      <c r="O69" s="157">
        <f ca="1">ו!O69+$M$1500*(M69-N69)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ו!L70</f>
        <v>פארמה וטואלטיקה</v>
      </c>
      <c r="M70" s="187">
        <f>ו!M70</f>
        <v>0</v>
      </c>
      <c r="N70" s="156">
        <f ca="1">SUMPRODUCT(($E$6:$E$1503)*($D$6:$D$1503=L70)*($B$6:$B$1503&lt;&gt;'רשימת הסעיפים'!$AL$4))</f>
        <v>0</v>
      </c>
      <c r="O70" s="157">
        <f ca="1">ו!O70+$M$1500*(M70-N70)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ו!L71</f>
        <v>בר מים</v>
      </c>
      <c r="M71" s="187">
        <f>ו!M71</f>
        <v>0</v>
      </c>
      <c r="N71" s="156">
        <f ca="1">SUMPRODUCT(($E$6:$E$1503)*($D$6:$D$1503=L71)*($B$6:$B$1503&lt;&gt;'רשימת הסעיפים'!$AL$4))</f>
        <v>0</v>
      </c>
      <c r="O71" s="157">
        <f ca="1">ו!O71+$M$1500*(M71-N71)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ו!L72</f>
        <v>אוכל מוכן / בעבודה</v>
      </c>
      <c r="M72" s="187">
        <f>ו!M72</f>
        <v>0</v>
      </c>
      <c r="N72" s="156">
        <f ca="1">SUMPRODUCT(($E$6:$E$1503)*($D$6:$D$1503=L72)*($B$6:$B$1503&lt;&gt;'רשימת הסעיפים'!$AL$4))</f>
        <v>0</v>
      </c>
      <c r="O72" s="157">
        <f ca="1">ו!O72+$M$1500*(M72-N72)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ו!L73</f>
        <v>עישון</v>
      </c>
      <c r="M73" s="187">
        <f>ו!M73</f>
        <v>0</v>
      </c>
      <c r="N73" s="156">
        <f ca="1">SUMPRODUCT(($E$6:$E$1503)*($D$6:$D$1503=L73)*($B$6:$B$1503&lt;&gt;'רשימת הסעיפים'!$AL$4))</f>
        <v>0</v>
      </c>
      <c r="O73" s="157">
        <f ca="1">ו!O73+$M$1500*(M73-N73)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ו!L74</f>
        <v>מזון ופארמה - כללי</v>
      </c>
      <c r="M74" s="187">
        <f>ו!M74</f>
        <v>0</v>
      </c>
      <c r="N74" s="156">
        <f ca="1">SUMPRODUCT(($E$6:$E$1503)*($D$6:$D$1503=L74)*($B$6:$B$1503&lt;&gt;'רשימת הסעיפים'!$AL$4))</f>
        <v>0</v>
      </c>
      <c r="O74" s="157">
        <f ca="1">ו!O74+$M$1500*(M74-N74)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ו!L75</f>
        <v>מסעדה ואוכל בחוץ</v>
      </c>
      <c r="M75" s="187">
        <f>ו!M75</f>
        <v>0</v>
      </c>
      <c r="N75" s="156">
        <f ca="1">SUMPRODUCT(($E$6:$E$1503)*($D$6:$D$1503=L75)*($B$6:$B$1503&lt;&gt;'רשימת הסעיפים'!$AL$4))</f>
        <v>0</v>
      </c>
      <c r="O75" s="157">
        <f ca="1">ו!O75+$M$1500*(M75-N75)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ו!L76</f>
        <v>ספורט</v>
      </c>
      <c r="M76" s="187">
        <f>ו!M76</f>
        <v>0</v>
      </c>
      <c r="N76" s="156">
        <f ca="1">SUMPRODUCT(($E$6:$E$1503)*($D$6:$D$1503=L76)*($B$6:$B$1503&lt;&gt;'רשימת הסעיפים'!$AL$4))</f>
        <v>0</v>
      </c>
      <c r="O76" s="157">
        <f ca="1">ו!O76+$M$1500*(M76-N76)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ו!L77</f>
        <v>חופשות</v>
      </c>
      <c r="M77" s="187">
        <f>ו!M77</f>
        <v>0</v>
      </c>
      <c r="N77" s="156">
        <f ca="1">SUMPRODUCT(($E$6:$E$1503)*($D$6:$D$1503=L77)*($B$6:$B$1503&lt;&gt;'רשימת הסעיפים'!$AL$4))</f>
        <v>0</v>
      </c>
      <c r="O77" s="157">
        <f ca="1">ו!O77+$M$1500*(M77-N77)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ו!L78</f>
        <v>בילויים ומופעים</v>
      </c>
      <c r="M78" s="187">
        <f>ו!M78</f>
        <v>0</v>
      </c>
      <c r="N78" s="156">
        <f ca="1">SUMPRODUCT(($E$6:$E$1503)*($D$6:$D$1503=L78)*($B$6:$B$1503&lt;&gt;'רשימת הסעיפים'!$AL$4))</f>
        <v>0</v>
      </c>
      <c r="O78" s="157">
        <f ca="1">ו!O78+$M$1500*(M78-N78)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ו!L79</f>
        <v>חיות מחמד</v>
      </c>
      <c r="M79" s="187">
        <f>ו!M79</f>
        <v>0</v>
      </c>
      <c r="N79" s="156">
        <f ca="1">SUMPRODUCT(($E$6:$E$1503)*($D$6:$D$1503=L79)*($B$6:$B$1503&lt;&gt;'רשימת הסעיפים'!$AL$4))</f>
        <v>0</v>
      </c>
      <c r="O79" s="157">
        <f ca="1">ו!O79+$M$1500*(M79-N79)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ו!L80</f>
        <v>חוגי מבוגרים</v>
      </c>
      <c r="M80" s="187">
        <f>ו!M80</f>
        <v>0</v>
      </c>
      <c r="N80" s="156">
        <f ca="1">SUMPRODUCT(($E$6:$E$1503)*($D$6:$D$1503=L80)*($B$6:$B$1503&lt;&gt;'רשימת הסעיפים'!$AL$4))</f>
        <v>0</v>
      </c>
      <c r="O80" s="157">
        <f ca="1">ו!O80+$M$1500*(M80-N80)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ו!L81</f>
        <v>בייביסיטר</v>
      </c>
      <c r="M81" s="187">
        <f>ו!M81</f>
        <v>0</v>
      </c>
      <c r="N81" s="156">
        <f ca="1">SUMPRODUCT(($E$6:$E$1503)*($D$6:$D$1503=L81)*($B$6:$B$1503&lt;&gt;'רשימת הסעיפים'!$AL$4))</f>
        <v>0</v>
      </c>
      <c r="O81" s="157">
        <f ca="1">ו!O81+$M$1500*(M81-N81)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ו!L82</f>
        <v>הגרלות</v>
      </c>
      <c r="M82" s="187">
        <f>ו!M82</f>
        <v>0</v>
      </c>
      <c r="N82" s="156">
        <f ca="1">SUMPRODUCT(($E$6:$E$1503)*($D$6:$D$1503=L82)*($B$6:$B$1503&lt;&gt;'רשימת הסעיפים'!$AL$4))</f>
        <v>0</v>
      </c>
      <c r="O82" s="157">
        <f ca="1">ו!O82+$M$1500*(M82-N82)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ו!L83</f>
        <v>פנאי - כללי</v>
      </c>
      <c r="M83" s="187">
        <f>ו!M83</f>
        <v>0</v>
      </c>
      <c r="N83" s="156">
        <f ca="1">SUMPRODUCT(($E$6:$E$1503)*($D$6:$D$1503=L83)*($B$6:$B$1503&lt;&gt;'רשימת הסעיפים'!$AL$4))</f>
        <v>0</v>
      </c>
      <c r="O83" s="157">
        <f ca="1">ו!O83+$M$1500*(M83-N83)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ו!L84</f>
        <v>ביגוד הורים</v>
      </c>
      <c r="M84" s="187">
        <f>ו!M84</f>
        <v>0</v>
      </c>
      <c r="N84" s="156">
        <f ca="1">SUMPRODUCT(($E$6:$E$1503)*($D$6:$D$1503=L84)*($B$6:$B$1503&lt;&gt;'רשימת הסעיפים'!$AL$4))</f>
        <v>0</v>
      </c>
      <c r="O84" s="157">
        <f ca="1">ו!O84+$M$1500*(M84-N84)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ו!L85</f>
        <v>ביגוד ילדים</v>
      </c>
      <c r="M85" s="187">
        <f>ו!M85</f>
        <v>0</v>
      </c>
      <c r="N85" s="156">
        <f ca="1">SUMPRODUCT(($E$6:$E$1503)*($D$6:$D$1503=L85)*($B$6:$B$1503&lt;&gt;'רשימת הסעיפים'!$AL$4))</f>
        <v>0</v>
      </c>
      <c r="O85" s="157">
        <f ca="1">ו!O85+$M$1500*(M85-N85)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ו!L86</f>
        <v>נעליים</v>
      </c>
      <c r="M86" s="187">
        <f>ו!M86</f>
        <v>0</v>
      </c>
      <c r="N86" s="156">
        <f ca="1">SUMPRODUCT(($E$6:$E$1503)*($D$6:$D$1503=L86)*($B$6:$B$1503&lt;&gt;'רשימת הסעיפים'!$AL$4))</f>
        <v>0</v>
      </c>
      <c r="O86" s="157">
        <f ca="1">ו!O86+$M$1500*(M86-N86)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ו!L87</f>
        <v>ביגוד והנעלה - כללי</v>
      </c>
      <c r="M87" s="187">
        <f>ו!M87</f>
        <v>0</v>
      </c>
      <c r="N87" s="156">
        <f ca="1">SUMPRODUCT(($E$6:$E$1503)*($D$6:$D$1503=L87)*($B$6:$B$1503&lt;&gt;'רשימת הסעיפים'!$AL$4))</f>
        <v>0</v>
      </c>
      <c r="O87" s="157">
        <f ca="1">ו!O87+$M$1500*(M87-N87)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ו!L88</f>
        <v>ריהוט</v>
      </c>
      <c r="M88" s="187">
        <f>ו!M88</f>
        <v>0</v>
      </c>
      <c r="N88" s="156">
        <f ca="1">SUMPRODUCT(($E$6:$E$1503)*($D$6:$D$1503=L88)*($B$6:$B$1503&lt;&gt;'רשימת הסעיפים'!$AL$4))</f>
        <v>0</v>
      </c>
      <c r="O88" s="157">
        <f ca="1">ו!O88+$M$1500*(M88-N88)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ו!L89</f>
        <v>מוצרי חשמל ואלקטרוניקה</v>
      </c>
      <c r="M89" s="187">
        <f>ו!M89</f>
        <v>0</v>
      </c>
      <c r="N89" s="156">
        <f ca="1">SUMPRODUCT(($E$6:$E$1503)*($D$6:$D$1503=L89)*($B$6:$B$1503&lt;&gt;'רשימת הסעיפים'!$AL$4))</f>
        <v>0</v>
      </c>
      <c r="O89" s="157">
        <f ca="1">ו!O89+$M$1500*(M89-N89)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ו!L90</f>
        <v>משחקים, צעצועים וספרים</v>
      </c>
      <c r="M90" s="187">
        <f>ו!M90</f>
        <v>0</v>
      </c>
      <c r="N90" s="156">
        <f ca="1">SUMPRODUCT(($E$6:$E$1503)*($D$6:$D$1503=L90)*($B$6:$B$1503&lt;&gt;'רשימת הסעיפים'!$AL$4))</f>
        <v>0</v>
      </c>
      <c r="O90" s="157">
        <f ca="1">ו!O90+$M$1500*(M90-N90)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ו!L91</f>
        <v>כלי בית</v>
      </c>
      <c r="M91" s="187">
        <f>ו!M91</f>
        <v>0</v>
      </c>
      <c r="N91" s="156">
        <f ca="1">SUMPRODUCT(($E$6:$E$1503)*($D$6:$D$1503=L91)*($B$6:$B$1503&lt;&gt;'רשימת הסעיפים'!$AL$4))</f>
        <v>0</v>
      </c>
      <c r="O91" s="157">
        <f ca="1">ו!O91+$M$1500*(M91-N91)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ו!L92</f>
        <v>תכולת בית - כללי</v>
      </c>
      <c r="M92" s="187">
        <f>ו!M92</f>
        <v>0</v>
      </c>
      <c r="N92" s="156">
        <f ca="1">SUMPRODUCT(($E$6:$E$1503)*($D$6:$D$1503=L92)*($B$6:$B$1503&lt;&gt;'רשימת הסעיפים'!$AL$4))</f>
        <v>0</v>
      </c>
      <c r="O92" s="157">
        <f ca="1">ו!O92+$M$1500*(M92-N92)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ו!L93</f>
        <v>חשמל</v>
      </c>
      <c r="M93" s="187">
        <f>ו!M93</f>
        <v>0</v>
      </c>
      <c r="N93" s="156">
        <f ca="1">SUMPRODUCT(($E$6:$E$1503)*($D$6:$D$1503=L93)*($B$6:$B$1503&lt;&gt;'רשימת הסעיפים'!$AL$4))</f>
        <v>0</v>
      </c>
      <c r="O93" s="157">
        <f ca="1">ו!O93+$M$1500*(M93-N93)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ו!L94</f>
        <v>מים וביוב</v>
      </c>
      <c r="M94" s="187">
        <f>ו!M94</f>
        <v>0</v>
      </c>
      <c r="N94" s="156">
        <f ca="1">SUMPRODUCT(($E$6:$E$1503)*($D$6:$D$1503=L94)*($B$6:$B$1503&lt;&gt;'רשימת הסעיפים'!$AL$4))</f>
        <v>0</v>
      </c>
      <c r="O94" s="157">
        <f ca="1">ו!O94+$M$1500*(M94-N94)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ו!L95</f>
        <v>גז</v>
      </c>
      <c r="M95" s="187">
        <f>ו!M95</f>
        <v>0</v>
      </c>
      <c r="N95" s="156">
        <f ca="1">SUMPRODUCT(($E$6:$E$1503)*($D$6:$D$1503=L95)*($B$6:$B$1503&lt;&gt;'רשימת הסעיפים'!$AL$4))</f>
        <v>0</v>
      </c>
      <c r="O95" s="157">
        <f ca="1">ו!O95+$M$1500*(M95-N95)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ו!L96</f>
        <v>ניקיון</v>
      </c>
      <c r="M96" s="187">
        <f>ו!M96</f>
        <v>0</v>
      </c>
      <c r="N96" s="156">
        <f ca="1">SUMPRODUCT(($E$6:$E$1503)*($D$6:$D$1503=L96)*($B$6:$B$1503&lt;&gt;'רשימת הסעיפים'!$AL$4))</f>
        <v>0</v>
      </c>
      <c r="O96" s="157">
        <f ca="1">ו!O96+$M$1500*(M96-N96)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ו!L97</f>
        <v>תיקונים בבית / במכשירים</v>
      </c>
      <c r="M97" s="187">
        <f>ו!M97</f>
        <v>0</v>
      </c>
      <c r="N97" s="156">
        <f ca="1">SUMPRODUCT(($E$6:$E$1503)*($D$6:$D$1503=L97)*($B$6:$B$1503&lt;&gt;'רשימת הסעיפים'!$AL$4))</f>
        <v>0</v>
      </c>
      <c r="O97" s="157">
        <f ca="1">ו!O97+$M$1500*(M97-N97)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ו!L98</f>
        <v>גינה</v>
      </c>
      <c r="M98" s="187">
        <f>ו!M98</f>
        <v>0</v>
      </c>
      <c r="N98" s="156">
        <f ca="1">SUMPRODUCT(($E$6:$E$1503)*($D$6:$D$1503=L98)*($B$6:$B$1503&lt;&gt;'רשימת הסעיפים'!$AL$4))</f>
        <v>0</v>
      </c>
      <c r="O98" s="157">
        <f ca="1">ו!O98+$M$1500*(M98-N98)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ו!L99</f>
        <v>אחזקת בית - כללי</v>
      </c>
      <c r="M99" s="187">
        <f>ו!M99</f>
        <v>0</v>
      </c>
      <c r="N99" s="156">
        <f ca="1">SUMPRODUCT(($E$6:$E$1503)*($D$6:$D$1503=L99)*($B$6:$B$1503&lt;&gt;'רשימת הסעיפים'!$AL$4))</f>
        <v>0</v>
      </c>
      <c r="O99" s="157">
        <f ca="1">ו!O99+$M$1500*(M99-N99)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ו!L100</f>
        <v>מספרה</v>
      </c>
      <c r="M100" s="187">
        <f>ו!M100</f>
        <v>0</v>
      </c>
      <c r="N100" s="156">
        <f ca="1">SUMPRODUCT(($E$6:$E$1503)*($D$6:$D$1503=L100)*($B$6:$B$1503&lt;&gt;'רשימת הסעיפים'!$AL$4))</f>
        <v>0</v>
      </c>
      <c r="O100" s="157">
        <f ca="1">ו!O100+$M$1500*(M100-N100)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ו!L101</f>
        <v>קוסמטיקה</v>
      </c>
      <c r="M101" s="187">
        <f>ו!M101</f>
        <v>0</v>
      </c>
      <c r="N101" s="156">
        <f ca="1">SUMPRODUCT(($E$6:$E$1503)*($D$6:$D$1503=L101)*($B$6:$B$1503&lt;&gt;'רשימת הסעיפים'!$AL$4))</f>
        <v>0</v>
      </c>
      <c r="O101" s="157">
        <f ca="1">ו!O101+$M$1500*(M101-N101)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ו!L102</f>
        <v>טיפוח - כללי</v>
      </c>
      <c r="M102" s="187">
        <f>ו!M102</f>
        <v>0</v>
      </c>
      <c r="N102" s="156">
        <f ca="1">SUMPRODUCT(($E$6:$E$1503)*($D$6:$D$1503=L102)*($B$6:$B$1503&lt;&gt;'רשימת הסעיפים'!$AL$4))</f>
        <v>0</v>
      </c>
      <c r="O102" s="157">
        <f ca="1">ו!O102+$M$1500*(M102-N102)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ו!L103</f>
        <v>בית ספר</v>
      </c>
      <c r="M103" s="187">
        <f>ו!M103</f>
        <v>0</v>
      </c>
      <c r="N103" s="156">
        <f ca="1">SUMPRODUCT(($E$6:$E$1503)*($D$6:$D$1503=L103)*($B$6:$B$1503&lt;&gt;'רשימת הסעיפים'!$AL$4))</f>
        <v>0</v>
      </c>
      <c r="O103" s="157">
        <f ca="1">ו!O103+$M$1500*(M103-N103)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ו!L104</f>
        <v>מסגרות צהריים</v>
      </c>
      <c r="M104" s="187">
        <f>ו!M104</f>
        <v>0</v>
      </c>
      <c r="N104" s="156">
        <f ca="1">SUMPRODUCT(($E$6:$E$1503)*($D$6:$D$1503=L104)*($B$6:$B$1503&lt;&gt;'רשימת הסעיפים'!$AL$4))</f>
        <v>0</v>
      </c>
      <c r="O104" s="157">
        <f ca="1">ו!O104+$M$1500*(M104-N104)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ו!L105</f>
        <v>מסגרות יום</v>
      </c>
      <c r="M105" s="187">
        <f>ו!M105</f>
        <v>0</v>
      </c>
      <c r="N105" s="156">
        <f ca="1">SUMPRODUCT(($E$6:$E$1503)*($D$6:$D$1503=L105)*($B$6:$B$1503&lt;&gt;'רשימת הסעיפים'!$AL$4))</f>
        <v>0</v>
      </c>
      <c r="O105" s="157">
        <f ca="1">ו!O105+$M$1500*(M105-N105)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ו!L106</f>
        <v>צהרון / מטפלת</v>
      </c>
      <c r="M106" s="187">
        <f>ו!M106</f>
        <v>0</v>
      </c>
      <c r="N106" s="156">
        <f ca="1">SUMPRODUCT(($E$6:$E$1503)*($D$6:$D$1503=L106)*($B$6:$B$1503&lt;&gt;'רשימת הסעיפים'!$AL$4))</f>
        <v>0</v>
      </c>
      <c r="O106" s="157">
        <f ca="1">ו!O106+$M$1500*(M106-N106)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ו!L107</f>
        <v>הסעות</v>
      </c>
      <c r="M107" s="187">
        <f>ו!M107</f>
        <v>0</v>
      </c>
      <c r="N107" s="156">
        <f ca="1">SUMPRODUCT(($E$6:$E$1503)*($D$6:$D$1503=L107)*($B$6:$B$1503&lt;&gt;'רשימת הסעיפים'!$AL$4))</f>
        <v>0</v>
      </c>
      <c r="O107" s="157">
        <f ca="1">ו!O107+$M$1500*(M107-N107)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ו!L108</f>
        <v>שיעור פרטי</v>
      </c>
      <c r="M108" s="187">
        <f>ו!M108</f>
        <v>0</v>
      </c>
      <c r="N108" s="156">
        <f ca="1">SUMPRODUCT(($E$6:$E$1503)*($D$6:$D$1503=L108)*($B$6:$B$1503&lt;&gt;'רשימת הסעיפים'!$AL$4))</f>
        <v>0</v>
      </c>
      <c r="O108" s="157">
        <f ca="1">ו!O108+$M$1500*(M108-N108)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ו!L109</f>
        <v>מסגרות קיץ</v>
      </c>
      <c r="M109" s="187">
        <f>ו!M109</f>
        <v>0</v>
      </c>
      <c r="N109" s="156">
        <f ca="1">SUMPRODUCT(($E$6:$E$1503)*($D$6:$D$1503=L109)*($B$6:$B$1503&lt;&gt;'רשימת הסעיפים'!$AL$4))</f>
        <v>0</v>
      </c>
      <c r="O109" s="157">
        <f ca="1">ו!O109+$M$1500*(M109-N109)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ו!L110</f>
        <v>חוגים ותנועת נוער</v>
      </c>
      <c r="M110" s="187">
        <f>ו!M110</f>
        <v>0</v>
      </c>
      <c r="N110" s="156">
        <f ca="1">SUMPRODUCT(($E$6:$E$1503)*($D$6:$D$1503=L110)*($B$6:$B$1503&lt;&gt;'רשימת הסעיפים'!$AL$4))</f>
        <v>0</v>
      </c>
      <c r="O110" s="157">
        <f ca="1">ו!O110+$M$1500*(M110-N110)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ו!L111</f>
        <v>לימודים והשתלמות לבוגרים</v>
      </c>
      <c r="M111" s="187">
        <f>ו!M111</f>
        <v>0</v>
      </c>
      <c r="N111" s="156">
        <f ca="1">SUMPRODUCT(($E$6:$E$1503)*($D$6:$D$1503=L111)*($B$6:$B$1503&lt;&gt;'רשימת הסעיפים'!$AL$4))</f>
        <v>0</v>
      </c>
      <c r="O111" s="157">
        <f ca="1">ו!O111+$M$1500*(M111-N111)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ו!L112</f>
        <v>חינוך - כללי</v>
      </c>
      <c r="M112" s="187">
        <f>ו!M112</f>
        <v>0</v>
      </c>
      <c r="N112" s="156">
        <f ca="1">SUMPRODUCT(($E$6:$E$1503)*($D$6:$D$1503=L112)*($B$6:$B$1503&lt;&gt;'רשימת הסעיפים'!$AL$4))</f>
        <v>0</v>
      </c>
      <c r="O112" s="157">
        <f ca="1">ו!O112+$M$1500*(M112-N112)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ו!L113</f>
        <v>חגים וצרכי דת</v>
      </c>
      <c r="M113" s="187">
        <f>ו!M113</f>
        <v>0</v>
      </c>
      <c r="N113" s="156">
        <f ca="1">SUMPRODUCT(($E$6:$E$1503)*($D$6:$D$1503=L113)*($B$6:$B$1503&lt;&gt;'רשימת הסעיפים'!$AL$4))</f>
        <v>0</v>
      </c>
      <c r="O113" s="157">
        <f ca="1">ו!O113+$M$1500*(M113-N113)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ו!L114</f>
        <v>אירוע בעבודה / לחברים</v>
      </c>
      <c r="M114" s="187">
        <f>ו!M114</f>
        <v>0</v>
      </c>
      <c r="N114" s="156">
        <f ca="1">SUMPRODUCT(($E$6:$E$1503)*($D$6:$D$1503=L114)*($B$6:$B$1503&lt;&gt;'רשימת הסעיפים'!$AL$4))</f>
        <v>0</v>
      </c>
      <c r="O114" s="157">
        <f ca="1">ו!O114+$M$1500*(M114-N114)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ו!L115</f>
        <v>תרומות</v>
      </c>
      <c r="M115" s="187">
        <f>ו!M115</f>
        <v>0</v>
      </c>
      <c r="N115" s="156">
        <f ca="1">SUMPRODUCT(($E$6:$E$1503)*($D$6:$D$1503=L115)*($B$6:$B$1503&lt;&gt;'רשימת הסעיפים'!$AL$4))</f>
        <v>0</v>
      </c>
      <c r="O115" s="157">
        <f ca="1">ו!O115+$M$1500*(M115-N115)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ו!L116</f>
        <v>קופ"ח תשלום קבוע</v>
      </c>
      <c r="M116" s="187">
        <f>ו!M116</f>
        <v>0</v>
      </c>
      <c r="N116" s="156">
        <f ca="1">SUMPRODUCT(($E$6:$E$1503)*($D$6:$D$1503=L116)*($B$6:$B$1503&lt;&gt;'רשימת הסעיפים'!$AL$4))</f>
        <v>0</v>
      </c>
      <c r="O116" s="157">
        <f ca="1">ו!O116+$M$1500*(M116-N116)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ו!L117</f>
        <v>ביטוח רפואי נוסף</v>
      </c>
      <c r="M117" s="187">
        <f>ו!M117</f>
        <v>0</v>
      </c>
      <c r="N117" s="156">
        <f ca="1">SUMPRODUCT(($E$6:$E$1503)*($D$6:$D$1503=L117)*($B$6:$B$1503&lt;&gt;'רשימת הסעיפים'!$AL$4))</f>
        <v>0</v>
      </c>
      <c r="O117" s="157">
        <f ca="1">ו!O117+$M$1500*(M117-N117)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ו!L118</f>
        <v>טיפולים פרטיים</v>
      </c>
      <c r="M118" s="187">
        <f>ו!M118</f>
        <v>0</v>
      </c>
      <c r="N118" s="156">
        <f ca="1">SUMPRODUCT(($E$6:$E$1503)*($D$6:$D$1503=L118)*($B$6:$B$1503&lt;&gt;'רשימת הסעיפים'!$AL$4))</f>
        <v>0</v>
      </c>
      <c r="O118" s="157">
        <f ca="1">ו!O118+$M$1500*(M118-N118)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ו!L119</f>
        <v>תרופות</v>
      </c>
      <c r="M119" s="187">
        <f>ו!M119</f>
        <v>0</v>
      </c>
      <c r="N119" s="156">
        <f ca="1">SUMPRODUCT(($E$6:$E$1503)*($D$6:$D$1503=L119)*($B$6:$B$1503&lt;&gt;'רשימת הסעיפים'!$AL$4))</f>
        <v>0</v>
      </c>
      <c r="O119" s="157">
        <f ca="1">ו!O119+$M$1500*(M119-N119)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ו!L120</f>
        <v>טיפולי שיניים</v>
      </c>
      <c r="M120" s="187">
        <f>ו!M120</f>
        <v>0</v>
      </c>
      <c r="N120" s="156">
        <f ca="1">SUMPRODUCT(($E$6:$E$1503)*($D$6:$D$1503=L120)*($B$6:$B$1503&lt;&gt;'רשימת הסעיפים'!$AL$4))</f>
        <v>0</v>
      </c>
      <c r="O120" s="157">
        <f ca="1">ו!O120+$M$1500*(M120-N120)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ו!L121</f>
        <v>אופטיקה</v>
      </c>
      <c r="M121" s="187">
        <f>ו!M121</f>
        <v>0</v>
      </c>
      <c r="N121" s="156">
        <f ca="1">SUMPRODUCT(($E$6:$E$1503)*($D$6:$D$1503=L121)*($B$6:$B$1503&lt;&gt;'רשימת הסעיפים'!$AL$4))</f>
        <v>0</v>
      </c>
      <c r="O121" s="157">
        <f ca="1">ו!O121+$M$1500*(M121-N121)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ו!L122</f>
        <v>בריאות - כללי</v>
      </c>
      <c r="M122" s="187">
        <f>ו!M122</f>
        <v>0</v>
      </c>
      <c r="N122" s="156">
        <f ca="1">SUMPRODUCT(($E$6:$E$1503)*($D$6:$D$1503=L122)*($B$6:$B$1503&lt;&gt;'רשימת הסעיפים'!$AL$4))</f>
        <v>0</v>
      </c>
      <c r="O122" s="157">
        <f ca="1">ו!O122+$M$1500*(M122-N122)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ו!L123</f>
        <v>דלק</v>
      </c>
      <c r="M123" s="187">
        <f>ו!M123</f>
        <v>0</v>
      </c>
      <c r="N123" s="156">
        <f ca="1">SUMPRODUCT(($E$6:$E$1503)*($D$6:$D$1503=L123)*($B$6:$B$1503&lt;&gt;'רשימת הסעיפים'!$AL$4))</f>
        <v>0</v>
      </c>
      <c r="O123" s="157">
        <f ca="1">ו!O123+$M$1500*(M123-N123)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ו!L124</f>
        <v>חניה</v>
      </c>
      <c r="M124" s="187">
        <f>ו!M124</f>
        <v>0</v>
      </c>
      <c r="N124" s="156">
        <f ca="1">SUMPRODUCT(($E$6:$E$1503)*($D$6:$D$1503=L124)*($B$6:$B$1503&lt;&gt;'רשימת הסעיפים'!$AL$4))</f>
        <v>0</v>
      </c>
      <c r="O124" s="157">
        <f ca="1">ו!O124+$M$1500*(M124-N124)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ו!L125</f>
        <v>כבישי אגרה</v>
      </c>
      <c r="M125" s="187">
        <f>ו!M125</f>
        <v>0</v>
      </c>
      <c r="N125" s="156">
        <f ca="1">SUMPRODUCT(($E$6:$E$1503)*($D$6:$D$1503=L125)*($B$6:$B$1503&lt;&gt;'רשימת הסעיפים'!$AL$4))</f>
        <v>0</v>
      </c>
      <c r="O125" s="157">
        <f ca="1">ו!O125+$M$1500*(M125-N125)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ו!L126</f>
        <v>ביטוח רכב</v>
      </c>
      <c r="M126" s="187">
        <f>ו!M126</f>
        <v>0</v>
      </c>
      <c r="N126" s="156">
        <f ca="1">SUMPRODUCT(($E$6:$E$1503)*($D$6:$D$1503=L126)*($B$6:$B$1503&lt;&gt;'רשימת הסעיפים'!$AL$4))</f>
        <v>0</v>
      </c>
      <c r="O126" s="157">
        <f ca="1">ו!O126+$M$1500*(M126-N126)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ו!L127</f>
        <v>תחזוקת רכב</v>
      </c>
      <c r="M127" s="187">
        <f>ו!M127</f>
        <v>0</v>
      </c>
      <c r="N127" s="156">
        <f ca="1">SUMPRODUCT(($E$6:$E$1503)*($D$6:$D$1503=L127)*($B$6:$B$1503&lt;&gt;'רשימת הסעיפים'!$AL$4))</f>
        <v>0</v>
      </c>
      <c r="O127" s="157">
        <f ca="1">ו!O127+$M$1500*(M127-N127)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ו!L128</f>
        <v>תחבורה ציבורית</v>
      </c>
      <c r="M128" s="187">
        <f>ו!M128</f>
        <v>0</v>
      </c>
      <c r="N128" s="156">
        <f ca="1">SUMPRODUCT(($E$6:$E$1503)*($D$6:$D$1503=L128)*($B$6:$B$1503&lt;&gt;'רשימת הסעיפים'!$AL$4))</f>
        <v>0</v>
      </c>
      <c r="O128" s="157">
        <f ca="1">ו!O128+$M$1500*(M128-N128)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ו!L129</f>
        <v>רישוי רכב</v>
      </c>
      <c r="M129" s="187">
        <f>ו!M129</f>
        <v>0</v>
      </c>
      <c r="N129" s="156">
        <f ca="1">SUMPRODUCT(($E$6:$E$1503)*($D$6:$D$1503=L129)*($B$6:$B$1503&lt;&gt;'רשימת הסעיפים'!$AL$4))</f>
        <v>0</v>
      </c>
      <c r="O129" s="157">
        <f ca="1">ו!O129+$M$1500*(M129-N129)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ו!L130</f>
        <v>תחבורה שיתופית</v>
      </c>
      <c r="M130" s="187">
        <f>ו!M130</f>
        <v>0</v>
      </c>
      <c r="N130" s="156">
        <f ca="1">SUMPRODUCT(($E$6:$E$1503)*($D$6:$D$1503=L130)*($B$6:$B$1503&lt;&gt;'רשימת הסעיפים'!$AL$4))</f>
        <v>0</v>
      </c>
      <c r="O130" s="157">
        <f ca="1">ו!O130+$M$1500*(M130-N130)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ו!L131</f>
        <v>ליסינג</v>
      </c>
      <c r="M131" s="187">
        <f>ו!M131</f>
        <v>0</v>
      </c>
      <c r="N131" s="156">
        <f ca="1">SUMPRODUCT(($E$6:$E$1503)*($D$6:$D$1503=L131)*($B$6:$B$1503&lt;&gt;'רשימת הסעיפים'!$AL$4))</f>
        <v>0</v>
      </c>
      <c r="O131" s="157">
        <f ca="1">ו!O131+$M$1500*(M131-N131)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ו!L132</f>
        <v>תחבורה - כללי</v>
      </c>
      <c r="M132" s="187">
        <f>ו!M132</f>
        <v>0</v>
      </c>
      <c r="N132" s="156">
        <f ca="1">SUMPRODUCT(($E$6:$E$1503)*($D$6:$D$1503=L132)*($B$6:$B$1503&lt;&gt;'רשימת הסעיפים'!$AL$4))</f>
        <v>0</v>
      </c>
      <c r="O132" s="157">
        <f ca="1">ו!O132+$M$1500*(M132-N132)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ו!L133</f>
        <v>ארועי שמחות במשפחה</v>
      </c>
      <c r="M133" s="187">
        <f>ו!M133</f>
        <v>0</v>
      </c>
      <c r="N133" s="156">
        <f ca="1">SUMPRODUCT(($E$6:$E$1503)*($D$6:$D$1503=L133)*($B$6:$B$1503&lt;&gt;'רשימת הסעיפים'!$AL$4))</f>
        <v>0</v>
      </c>
      <c r="O133" s="157">
        <f ca="1">ו!O133+$M$1500*(M133-N133)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ו!L134</f>
        <v>דמי כיס</v>
      </c>
      <c r="M134" s="187">
        <f>ו!M134</f>
        <v>0</v>
      </c>
      <c r="N134" s="156">
        <f ca="1">SUMPRODUCT(($E$6:$E$1503)*($D$6:$D$1503=L134)*($B$6:$B$1503&lt;&gt;'רשימת הסעיפים'!$AL$4))</f>
        <v>0</v>
      </c>
      <c r="O134" s="157">
        <f ca="1">ו!O134+$M$1500*(M134-N134)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ו!L135</f>
        <v>עזרה למשפחה</v>
      </c>
      <c r="M135" s="187">
        <f>ו!M135</f>
        <v>0</v>
      </c>
      <c r="N135" s="156">
        <f ca="1">SUMPRODUCT(($E$6:$E$1503)*($D$6:$D$1503=L135)*($B$6:$B$1503&lt;&gt;'רשימת הסעיפים'!$AL$4))</f>
        <v>0</v>
      </c>
      <c r="O135" s="157">
        <f ca="1">ו!O135+$M$1500*(M135-N135)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ו!L136</f>
        <v>תשלום מזונות</v>
      </c>
      <c r="M136" s="187">
        <f>ו!M136</f>
        <v>0</v>
      </c>
      <c r="N136" s="156">
        <f ca="1">SUMPRODUCT(($E$6:$E$1503)*($D$6:$D$1503=L136)*($B$6:$B$1503&lt;&gt;'רשימת הסעיפים'!$AL$4))</f>
        <v>0</v>
      </c>
      <c r="O136" s="157">
        <f ca="1">ו!O136+$M$1500*(M136-N136)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ו!L137</f>
        <v>משפחה - כללי</v>
      </c>
      <c r="M137" s="187">
        <f>ו!M137</f>
        <v>0</v>
      </c>
      <c r="N137" s="156">
        <f ca="1">SUMPRODUCT(($E$6:$E$1503)*($D$6:$D$1503=L137)*($B$6:$B$1503&lt;&gt;'רשימת הסעיפים'!$AL$4))</f>
        <v>0</v>
      </c>
      <c r="O137" s="157">
        <f ca="1">ו!O137+$M$1500*(M137-N137)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ו!L138</f>
        <v>טלפון נייד ונייח</v>
      </c>
      <c r="M138" s="187">
        <f>ו!M138</f>
        <v>0</v>
      </c>
      <c r="N138" s="156">
        <f ca="1">SUMPRODUCT(($E$6:$E$1503)*($D$6:$D$1503=L138)*($B$6:$B$1503&lt;&gt;'רשימת הסעיפים'!$AL$4))</f>
        <v>0</v>
      </c>
      <c r="O138" s="157">
        <f ca="1">ו!O138+$M$1500*(M138-N138)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ו!L139</f>
        <v>טלויזיה ואינטרנט (ספק ותשתית)</v>
      </c>
      <c r="M139" s="187">
        <f>ו!M139</f>
        <v>0</v>
      </c>
      <c r="N139" s="156">
        <f ca="1">SUMPRODUCT(($E$6:$E$1503)*($D$6:$D$1503=L139)*($B$6:$B$1503&lt;&gt;'רשימת הסעיפים'!$AL$4))</f>
        <v>0</v>
      </c>
      <c r="O139" s="157">
        <f ca="1">ו!O139+$M$1500*(M139-N139)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ו!L140</f>
        <v>שירותי תוכן</v>
      </c>
      <c r="M140" s="187">
        <f>ו!M140</f>
        <v>0</v>
      </c>
      <c r="N140" s="156">
        <f ca="1">SUMPRODUCT(($E$6:$E$1503)*($D$6:$D$1503=L140)*($B$6:$B$1503&lt;&gt;'רשימת הסעיפים'!$AL$4))</f>
        <v>0</v>
      </c>
      <c r="O140" s="157">
        <f ca="1">ו!O140+$M$1500*(M140-N140)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ו!L141</f>
        <v>תקשורת - כללי</v>
      </c>
      <c r="M141" s="187">
        <f>ו!M141</f>
        <v>0</v>
      </c>
      <c r="N141" s="156">
        <f ca="1">SUMPRODUCT(($E$6:$E$1503)*($D$6:$D$1503=L141)*($B$6:$B$1503&lt;&gt;'רשימת הסעיפים'!$AL$4))</f>
        <v>0</v>
      </c>
      <c r="O141" s="157">
        <f ca="1">ו!O141+$M$1500*(M141-N141)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ו!L142</f>
        <v>משכנתה</v>
      </c>
      <c r="M142" s="187">
        <f>ו!M142</f>
        <v>0</v>
      </c>
      <c r="N142" s="156">
        <f ca="1">SUMPRODUCT(($E$6:$E$1503)*($D$6:$D$1503=L142)*($B$6:$B$1503&lt;&gt;'רשימת הסעיפים'!$AL$4))</f>
        <v>0</v>
      </c>
      <c r="O142" s="157">
        <f ca="1">ו!O142+$M$1500*(M142-N142)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ו!L143</f>
        <v>שכר דירה</v>
      </c>
      <c r="M143" s="187">
        <f>ו!M143</f>
        <v>0</v>
      </c>
      <c r="N143" s="156">
        <f ca="1">SUMPRODUCT(($E$6:$E$1503)*($D$6:$D$1503=L143)*($B$6:$B$1503&lt;&gt;'רשימת הסעיפים'!$AL$4))</f>
        <v>0</v>
      </c>
      <c r="O143" s="157">
        <f ca="1">ו!O143+$M$1500*(M143-N143)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ו!L144</f>
        <v>מיסי ישוב / ועד בית</v>
      </c>
      <c r="M144" s="187">
        <f>ו!M144</f>
        <v>0</v>
      </c>
      <c r="N144" s="156">
        <f ca="1">SUMPRODUCT(($E$6:$E$1503)*($D$6:$D$1503=L144)*($B$6:$B$1503&lt;&gt;'רשימת הסעיפים'!$AL$4))</f>
        <v>0</v>
      </c>
      <c r="O144" s="157">
        <f ca="1">ו!O144+$M$1500*(M144-N144)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ו!L145</f>
        <v>ארנונה</v>
      </c>
      <c r="M145" s="187">
        <f>ו!M145</f>
        <v>0</v>
      </c>
      <c r="N145" s="156">
        <f ca="1">SUMPRODUCT(($E$6:$E$1503)*($D$6:$D$1503=L145)*($B$6:$B$1503&lt;&gt;'רשימת הסעיפים'!$AL$4))</f>
        <v>0</v>
      </c>
      <c r="O145" s="157">
        <f ca="1">ו!O145+$M$1500*(M145-N145)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ו!L146</f>
        <v>ביטוח נכס ותכולה</v>
      </c>
      <c r="M146" s="187">
        <f>ו!M146</f>
        <v>0</v>
      </c>
      <c r="N146" s="156">
        <f ca="1">SUMPRODUCT(($E$6:$E$1503)*($D$6:$D$1503=L146)*($B$6:$B$1503&lt;&gt;'רשימת הסעיפים'!$AL$4))</f>
        <v>0</v>
      </c>
      <c r="O146" s="157">
        <f ca="1">ו!O146+$M$1500*(M146-N146)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ו!L147</f>
        <v>דיור - כללי</v>
      </c>
      <c r="M147" s="187">
        <f>ו!M147</f>
        <v>0</v>
      </c>
      <c r="N147" s="156">
        <f ca="1">SUMPRODUCT(($E$6:$E$1503)*($D$6:$D$1503=L147)*($B$6:$B$1503&lt;&gt;'רשימת הסעיפים'!$AL$4))</f>
        <v>0</v>
      </c>
      <c r="O147" s="157">
        <f ca="1">ו!O147+$M$1500*(M147-N147)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ו!L148</f>
        <v>החזר חובות חודשי (למעט משכנתה) - כללי</v>
      </c>
      <c r="M148" s="187">
        <f>ו!M148</f>
        <v>0</v>
      </c>
      <c r="N148" s="156">
        <f ca="1">SUMPRODUCT(($E$6:$E$1503)*($D$6:$D$1503=L148)*($B$6:$B$1503&lt;&gt;'רשימת הסעיפים'!$AL$4))</f>
        <v>0</v>
      </c>
      <c r="O148" s="157">
        <f ca="1">ו!O148+$M$1500*(M148-N148)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ו!L149</f>
        <v>ריביות משיכת יתר</v>
      </c>
      <c r="M149" s="187">
        <f>ו!M149</f>
        <v>0</v>
      </c>
      <c r="N149" s="156">
        <f ca="1">SUMPRODUCT(($E$6:$E$1503)*($D$6:$D$1503=L149)*($B$6:$B$1503&lt;&gt;'רשימת הסעיפים'!$AL$4))</f>
        <v>0</v>
      </c>
      <c r="O149" s="157">
        <f ca="1">ו!O149+$M$1500*(M149-N149)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ו!L150</f>
        <v>הפקדות לחסכונות - כללי</v>
      </c>
      <c r="M150" s="187">
        <f>ו!M150</f>
        <v>0</v>
      </c>
      <c r="N150" s="156">
        <f ca="1">SUMPRODUCT(($E$6:$E$1503)*($D$6:$D$1503=L150)*($B$6:$B$1503&lt;&gt;'רשימת הסעיפים'!$AL$4))</f>
        <v>0</v>
      </c>
      <c r="O150" s="157">
        <f ca="1">ו!O150+$M$1500*(M150-N150)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ו!L151</f>
        <v>עמלות</v>
      </c>
      <c r="M151" s="187">
        <f>ו!M151</f>
        <v>0</v>
      </c>
      <c r="N151" s="156">
        <f ca="1">SUMPRODUCT(($E$6:$E$1503)*($D$6:$D$1503=L151)*($B$6:$B$1503&lt;&gt;'רשימת הסעיפים'!$AL$4))</f>
        <v>0</v>
      </c>
      <c r="O151" s="157">
        <f ca="1">ו!O151+$M$1500*(M151-N151)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ו!L152</f>
        <v>ביטוח חיים</v>
      </c>
      <c r="M152" s="187">
        <f>ו!M152</f>
        <v>0</v>
      </c>
      <c r="N152" s="156">
        <f ca="1">SUMPRODUCT(($E$6:$E$1503)*($D$6:$D$1503=L152)*($B$6:$B$1503&lt;&gt;'רשימת הסעיפים'!$AL$4))</f>
        <v>0</v>
      </c>
      <c r="O152" s="157">
        <f ca="1">ו!O152+$M$1500*(M152-N152)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ו!L153</f>
        <v>ביטוח לאומי (למי שלא עובד)</v>
      </c>
      <c r="M153" s="187">
        <f>ו!M153</f>
        <v>0</v>
      </c>
      <c r="N153" s="156">
        <f ca="1">SUMPRODUCT(($E$6:$E$1503)*($D$6:$D$1503=L153)*($B$6:$B$1503&lt;&gt;'רשימת הסעיפים'!$AL$4))</f>
        <v>0</v>
      </c>
      <c r="O153" s="157">
        <f ca="1">ו!O153+$M$1500*(M153-N153)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ו!L154</f>
        <v>פיננסים - כללי</v>
      </c>
      <c r="M154" s="187">
        <f>ו!M154</f>
        <v>0</v>
      </c>
      <c r="N154" s="156">
        <f ca="1">SUMPRODUCT(($E$6:$E$1503)*($D$6:$D$1503=L154)*($B$6:$B$1503&lt;&gt;'רשימת הסעיפים'!$AL$4))</f>
        <v>0</v>
      </c>
      <c r="O154" s="157">
        <f ca="1">ו!O154+$M$1500*(M154-N154)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ו!L155</f>
        <v/>
      </c>
      <c r="M155" s="187">
        <f>ו!M155</f>
        <v>0</v>
      </c>
      <c r="N155" s="156">
        <f ca="1">SUMPRODUCT(($E$6:$E$1503)*($D$6:$D$1503=L155)*($B$6:$B$1503&lt;&gt;'רשימת הסעיפים'!$AL$4))</f>
        <v>0</v>
      </c>
      <c r="O155" s="157">
        <f ca="1">ו!O155+$M$1500*(M155-N155)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ו!L156</f>
        <v/>
      </c>
      <c r="M156" s="187">
        <f>ו!M156</f>
        <v>0</v>
      </c>
      <c r="N156" s="156">
        <f ca="1">SUMPRODUCT(($E$6:$E$1503)*($D$6:$D$1503=L156)*($B$6:$B$1503&lt;&gt;'רשימת הסעיפים'!$AL$4))</f>
        <v>0</v>
      </c>
      <c r="O156" s="157">
        <f ca="1">ו!O156+$M$1500*(M156-N156)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ו!L157</f>
        <v/>
      </c>
      <c r="M157" s="187">
        <f>ו!M157</f>
        <v>0</v>
      </c>
      <c r="N157" s="156">
        <f ca="1">SUMPRODUCT(($E$6:$E$1503)*($D$6:$D$1503=L157)*($B$6:$B$1503&lt;&gt;'רשימת הסעיפים'!$AL$4))</f>
        <v>0</v>
      </c>
      <c r="O157" s="157">
        <f ca="1">ו!O157+$M$1500*(M157-N157)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ו!L158</f>
        <v/>
      </c>
      <c r="M158" s="187">
        <f>ו!M158</f>
        <v>0</v>
      </c>
      <c r="N158" s="156">
        <f ca="1">SUMPRODUCT(($E$6:$E$1503)*($D$6:$D$1503=L158)*($B$6:$B$1503&lt;&gt;'רשימת הסעיפים'!$AL$4))</f>
        <v>0</v>
      </c>
      <c r="O158" s="157">
        <f ca="1">ו!O158+$M$1500*(M158-N158)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ו!L159</f>
        <v/>
      </c>
      <c r="M159" s="187">
        <f>ו!M159</f>
        <v>0</v>
      </c>
      <c r="N159" s="156">
        <f ca="1">SUMPRODUCT(($E$6:$E$1503)*($D$6:$D$1503=L159)*($B$6:$B$1503&lt;&gt;'רשימת הסעיפים'!$AL$4))</f>
        <v>0</v>
      </c>
      <c r="O159" s="157">
        <f ca="1">ו!O159+$M$1500*(M159-N159)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ו!L160</f>
        <v/>
      </c>
      <c r="M160" s="187">
        <f>ו!M160</f>
        <v>0</v>
      </c>
      <c r="N160" s="156">
        <f ca="1">SUMPRODUCT(($E$6:$E$1503)*($D$6:$D$1503=L160)*($B$6:$B$1503&lt;&gt;'רשימת הסעיפים'!$AL$4))</f>
        <v>0</v>
      </c>
      <c r="O160" s="157">
        <f ca="1">ו!O160+$M$1500*(M160-N160)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ו!L161</f>
        <v/>
      </c>
      <c r="M161" s="187">
        <f>ו!M161</f>
        <v>0</v>
      </c>
      <c r="N161" s="156">
        <f ca="1">SUMPRODUCT(($E$6:$E$1503)*($D$6:$D$1503=L161)*($B$6:$B$1503&lt;&gt;'רשימת הסעיפים'!$AL$4))</f>
        <v>0</v>
      </c>
      <c r="O161" s="157">
        <f ca="1">ו!O161+$M$1500*(M161-N161)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ו!L162</f>
        <v/>
      </c>
      <c r="M162" s="187">
        <f>ו!M162</f>
        <v>0</v>
      </c>
      <c r="N162" s="156">
        <f ca="1">SUMPRODUCT(($E$6:$E$1503)*($D$6:$D$1503=L162)*($B$6:$B$1503&lt;&gt;'רשימת הסעיפים'!$AL$4))</f>
        <v>0</v>
      </c>
      <c r="O162" s="157">
        <f ca="1">ו!O162+$M$1500*(M162-N162)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ו!L163</f>
        <v/>
      </c>
      <c r="M163" s="187">
        <f>ו!M163</f>
        <v>0</v>
      </c>
      <c r="N163" s="156">
        <f ca="1">SUMPRODUCT(($E$6:$E$1503)*($D$6:$D$1503=L163)*($B$6:$B$1503&lt;&gt;'רשימת הסעיפים'!$AL$4))</f>
        <v>0</v>
      </c>
      <c r="O163" s="157">
        <f ca="1">ו!O163+$M$1500*(M163-N163)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ו!L164</f>
        <v/>
      </c>
      <c r="M164" s="187">
        <f>ו!M164</f>
        <v>0</v>
      </c>
      <c r="N164" s="156">
        <f ca="1">SUMPRODUCT(($E$6:$E$1503)*($D$6:$D$1503=L164)*($B$6:$B$1503&lt;&gt;'רשימת הסעיפים'!$AL$4))</f>
        <v>0</v>
      </c>
      <c r="O164" s="157">
        <f ca="1">ו!O164+$M$1500*(M164-N164)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ו!L165</f>
        <v/>
      </c>
      <c r="M165" s="187">
        <f>ו!M165</f>
        <v>0</v>
      </c>
      <c r="N165" s="156">
        <f ca="1">SUMPRODUCT(($E$6:$E$1503)*($D$6:$D$1503=L165)*($B$6:$B$1503&lt;&gt;'רשימת הסעיפים'!$AL$4))</f>
        <v>0</v>
      </c>
      <c r="O165" s="157">
        <f ca="1">ו!O165+$M$1500*(M165-N165)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ו!L166</f>
        <v/>
      </c>
      <c r="M166" s="187">
        <f>ו!M166</f>
        <v>0</v>
      </c>
      <c r="N166" s="156">
        <f ca="1">SUMPRODUCT(($E$6:$E$1503)*($D$6:$D$1503=L166)*($B$6:$B$1503&lt;&gt;'רשימת הסעיפים'!$AL$4))</f>
        <v>0</v>
      </c>
      <c r="O166" s="157">
        <f ca="1">ו!O166+$M$1500*(M166-N166)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ו!L167</f>
        <v/>
      </c>
      <c r="M167" s="187">
        <f>ו!M167</f>
        <v>0</v>
      </c>
      <c r="N167" s="156">
        <f ca="1">SUMPRODUCT(($E$6:$E$1503)*($D$6:$D$1503=L167)*($B$6:$B$1503&lt;&gt;'רשימת הסעיפים'!$AL$4))</f>
        <v>0</v>
      </c>
      <c r="O167" s="157">
        <f ca="1">ו!O167+$M$1500*(M167-N167)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ו!L168</f>
        <v/>
      </c>
      <c r="M168" s="187">
        <f>ו!M168</f>
        <v>0</v>
      </c>
      <c r="N168" s="156">
        <f ca="1">SUMPRODUCT(($E$6:$E$1503)*($D$6:$D$1503=L168)*($B$6:$B$1503&lt;&gt;'רשימת הסעיפים'!$AL$4))</f>
        <v>0</v>
      </c>
      <c r="O168" s="157">
        <f ca="1">ו!O168+$M$1500*(M168-N168)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ו!L169</f>
        <v/>
      </c>
      <c r="M169" s="187">
        <f>ו!M169</f>
        <v>0</v>
      </c>
      <c r="N169" s="156">
        <f ca="1">SUMPRODUCT(($E$6:$E$1503)*($D$6:$D$1503=L169)*($B$6:$B$1503&lt;&gt;'רשימת הסעיפים'!$AL$4))</f>
        <v>0</v>
      </c>
      <c r="O169" s="157">
        <f ca="1">ו!O169+$M$1500*(M169-N169)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ו!L170</f>
        <v/>
      </c>
      <c r="M170" s="187">
        <f>ו!M170</f>
        <v>0</v>
      </c>
      <c r="N170" s="156">
        <f ca="1">SUMPRODUCT(($E$6:$E$1503)*($D$6:$D$1503=L170)*($B$6:$B$1503&lt;&gt;'רשימת הסעיפים'!$AL$4))</f>
        <v>0</v>
      </c>
      <c r="O170" s="157">
        <f ca="1">ו!O170+$M$1500*(M170-N170)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ו!L171</f>
        <v/>
      </c>
      <c r="M171" s="187">
        <f>ו!M171</f>
        <v>0</v>
      </c>
      <c r="N171" s="156">
        <f ca="1">SUMPRODUCT(($E$6:$E$1503)*($D$6:$D$1503=L171)*($B$6:$B$1503&lt;&gt;'רשימת הסעיפים'!$AL$4))</f>
        <v>0</v>
      </c>
      <c r="O171" s="157">
        <f ca="1">ו!O171+$M$1500*(M171-N171)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ו!L172</f>
        <v/>
      </c>
      <c r="M172" s="187">
        <f>ו!M172</f>
        <v>0</v>
      </c>
      <c r="N172" s="156">
        <f ca="1">SUMPRODUCT(($E$6:$E$1503)*($D$6:$D$1503=L172)*($B$6:$B$1503&lt;&gt;'רשימת הסעיפים'!$AL$4))</f>
        <v>0</v>
      </c>
      <c r="O172" s="157">
        <f ca="1">ו!O172+$M$1500*(M172-N172)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ו!L173</f>
        <v/>
      </c>
      <c r="M173" s="187">
        <f>ו!M173</f>
        <v>0</v>
      </c>
      <c r="N173" s="156">
        <f ca="1">SUMPRODUCT(($E$6:$E$1503)*($D$6:$D$1503=L173)*($B$6:$B$1503&lt;&gt;'רשימת הסעיפים'!$AL$4))</f>
        <v>0</v>
      </c>
      <c r="O173" s="157">
        <f ca="1">ו!O173+$M$1500*(M173-N173)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ו!L174</f>
        <v/>
      </c>
      <c r="M174" s="187">
        <f>ו!M174</f>
        <v>0</v>
      </c>
      <c r="N174" s="156">
        <f ca="1">SUMPRODUCT(($E$6:$E$1503)*($D$6:$D$1503=L174)*($B$6:$B$1503&lt;&gt;'רשימת הסעיפים'!$AL$4))</f>
        <v>0</v>
      </c>
      <c r="O174" s="157">
        <f ca="1">ו!O174+$M$1500*(M174-N174)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ו!L175</f>
        <v/>
      </c>
      <c r="M175" s="187">
        <f>ו!M175</f>
        <v>0</v>
      </c>
      <c r="N175" s="156">
        <f ca="1">SUMPRODUCT(($E$6:$E$1503)*($D$6:$D$1503=L175)*($B$6:$B$1503&lt;&gt;'רשימת הסעיפים'!$AL$4))</f>
        <v>0</v>
      </c>
      <c r="O175" s="157">
        <f ca="1">ו!O175+$M$1500*(M175-N175)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ו!L176</f>
        <v/>
      </c>
      <c r="M176" s="187">
        <f>ו!M176</f>
        <v>0</v>
      </c>
      <c r="N176" s="156">
        <f ca="1">SUMPRODUCT(($E$6:$E$1503)*($D$6:$D$1503=L176)*($B$6:$B$1503&lt;&gt;'רשימת הסעיפים'!$AL$4))</f>
        <v>0</v>
      </c>
      <c r="O176" s="157">
        <f ca="1">ו!O176+$M$1500*(M176-N176)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ו!L177</f>
        <v/>
      </c>
      <c r="M177" s="187">
        <f>ו!M177</f>
        <v>0</v>
      </c>
      <c r="N177" s="156">
        <f ca="1">SUMPRODUCT(($E$6:$E$1503)*($D$6:$D$1503=L177)*($B$6:$B$1503&lt;&gt;'רשימת הסעיפים'!$AL$4))</f>
        <v>0</v>
      </c>
      <c r="O177" s="157">
        <f ca="1">ו!O177+$M$1500*(M177-N177)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ו!L178</f>
        <v/>
      </c>
      <c r="M178" s="187">
        <f>ו!M178</f>
        <v>0</v>
      </c>
      <c r="N178" s="156">
        <f ca="1">SUMPRODUCT(($E$6:$E$1503)*($D$6:$D$1503=L178)*($B$6:$B$1503&lt;&gt;'רשימת הסעיפים'!$AL$4))</f>
        <v>0</v>
      </c>
      <c r="O178" s="157">
        <f ca="1">ו!O178+$M$1500*(M178-N178)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ו!L179</f>
        <v/>
      </c>
      <c r="M179" s="187">
        <f>ו!M179</f>
        <v>0</v>
      </c>
      <c r="N179" s="156">
        <f ca="1">SUMPRODUCT(($E$6:$E$1503)*($D$6:$D$1503=L179)*($B$6:$B$1503&lt;&gt;'רשימת הסעיפים'!$AL$4))</f>
        <v>0</v>
      </c>
      <c r="O179" s="157">
        <f ca="1">ו!O179+$M$1500*(M179-N179)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ו!L180</f>
        <v/>
      </c>
      <c r="M180" s="187">
        <f>ו!M180</f>
        <v>0</v>
      </c>
      <c r="N180" s="156">
        <f ca="1">SUMPRODUCT(($E$6:$E$1503)*($D$6:$D$1503=L180)*($B$6:$B$1503&lt;&gt;'רשימת הסעיפים'!$AL$4))</f>
        <v>0</v>
      </c>
      <c r="O180" s="157">
        <f ca="1">ו!O180+$M$1500*(M180-N180)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ו!L181</f>
        <v/>
      </c>
      <c r="M181" s="187">
        <f>ו!M181</f>
        <v>0</v>
      </c>
      <c r="N181" s="156">
        <f ca="1">SUMPRODUCT(($E$6:$E$1503)*($D$6:$D$1503=L181)*($B$6:$B$1503&lt;&gt;'רשימת הסעיפים'!$AL$4))</f>
        <v>0</v>
      </c>
      <c r="O181" s="157">
        <f ca="1">ו!O181+$M$1500*(M181-N181)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ו!L182</f>
        <v/>
      </c>
      <c r="M182" s="187">
        <f>ו!M182</f>
        <v>0</v>
      </c>
      <c r="N182" s="156">
        <f ca="1">SUMPRODUCT(($E$6:$E$1503)*($D$6:$D$1503=L182)*($B$6:$B$1503&lt;&gt;'רשימת הסעיפים'!$AL$4))</f>
        <v>0</v>
      </c>
      <c r="O182" s="157">
        <f ca="1">ו!O182+$M$1500*(M182-N182)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ו!L183</f>
        <v/>
      </c>
      <c r="M183" s="187">
        <f>ו!M183</f>
        <v>0</v>
      </c>
      <c r="N183" s="156">
        <f ca="1">SUMPRODUCT(($E$6:$E$1503)*($D$6:$D$1503=L183)*($B$6:$B$1503&lt;&gt;'רשימת הסעיפים'!$AL$4))</f>
        <v>0</v>
      </c>
      <c r="O183" s="157">
        <f ca="1">ו!O183+$M$1500*(M183-N183)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ו!L184</f>
        <v/>
      </c>
      <c r="M184" s="187">
        <f>ו!M184</f>
        <v>0</v>
      </c>
      <c r="N184" s="156">
        <f ca="1">SUMPRODUCT(($E$6:$E$1503)*($D$6:$D$1503=L184)*($B$6:$B$1503&lt;&gt;'רשימת הסעיפים'!$AL$4))</f>
        <v>0</v>
      </c>
      <c r="O184" s="157">
        <f ca="1">ו!O184+$M$1500*(M184-N184)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ו!L185</f>
        <v/>
      </c>
      <c r="M185" s="187">
        <f>ו!M185</f>
        <v>0</v>
      </c>
      <c r="N185" s="156">
        <f ca="1">SUMPRODUCT(($E$6:$E$1503)*($D$6:$D$1503=L185)*($B$6:$B$1503&lt;&gt;'רשימת הסעיפים'!$AL$4))</f>
        <v>0</v>
      </c>
      <c r="O185" s="157">
        <f ca="1">ו!O185+$M$1500*(M185-N185)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ו!L186</f>
        <v/>
      </c>
      <c r="M186" s="187">
        <f>ו!M186</f>
        <v>0</v>
      </c>
      <c r="N186" s="156">
        <f ca="1">SUMPRODUCT(($E$6:$E$1503)*($D$6:$D$1503=L186)*($B$6:$B$1503&lt;&gt;'רשימת הסעיפים'!$AL$4))</f>
        <v>0</v>
      </c>
      <c r="O186" s="157">
        <f ca="1">ו!O186+$M$1500*(M186-N186)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ו!L187</f>
        <v/>
      </c>
      <c r="M187" s="187">
        <f>ו!M187</f>
        <v>0</v>
      </c>
      <c r="N187" s="156">
        <f ca="1">SUMPRODUCT(($E$6:$E$1503)*($D$6:$D$1503=L187)*($B$6:$B$1503&lt;&gt;'רשימת הסעיפים'!$AL$4))</f>
        <v>0</v>
      </c>
      <c r="O187" s="157">
        <f ca="1">ו!O187+$M$1500*(M187-N187)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ו!L188</f>
        <v/>
      </c>
      <c r="M188" s="187">
        <f>ו!M188</f>
        <v>0</v>
      </c>
      <c r="N188" s="156">
        <f ca="1">SUMPRODUCT(($E$6:$E$1503)*($D$6:$D$1503=L188)*($B$6:$B$1503&lt;&gt;'רשימת הסעיפים'!$AL$4))</f>
        <v>0</v>
      </c>
      <c r="O188" s="157">
        <f ca="1">ו!O188+$M$1500*(M188-N188)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ו!L189</f>
        <v/>
      </c>
      <c r="M189" s="187">
        <f>ו!M189</f>
        <v>0</v>
      </c>
      <c r="N189" s="156">
        <f ca="1">SUMPRODUCT(($E$6:$E$1503)*($D$6:$D$1503=L189)*($B$6:$B$1503&lt;&gt;'רשימת הסעיפים'!$AL$4))</f>
        <v>0</v>
      </c>
      <c r="O189" s="157">
        <f ca="1">ו!O189+$M$1500*(M189-N189)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ו!L190</f>
        <v/>
      </c>
      <c r="M190" s="187">
        <f>ו!M190</f>
        <v>0</v>
      </c>
      <c r="N190" s="156">
        <f ca="1">SUMPRODUCT(($E$6:$E$1503)*($D$6:$D$1503=L190)*($B$6:$B$1503&lt;&gt;'רשימת הסעיפים'!$AL$4))</f>
        <v>0</v>
      </c>
      <c r="O190" s="157">
        <f ca="1">ו!O190+$M$1500*(M190-N190)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ו!L191</f>
        <v/>
      </c>
      <c r="M191" s="187">
        <f>ו!M191</f>
        <v>0</v>
      </c>
      <c r="N191" s="156">
        <f ca="1">SUMPRODUCT(($E$6:$E$1503)*($D$6:$D$1503=L191)*($B$6:$B$1503&lt;&gt;'רשימת הסעיפים'!$AL$4))</f>
        <v>0</v>
      </c>
      <c r="O191" s="157">
        <f ca="1">ו!O191+$M$1500*(M191-N191)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ו!L192</f>
        <v/>
      </c>
      <c r="M192" s="187">
        <f>ו!M192</f>
        <v>0</v>
      </c>
      <c r="N192" s="156">
        <f ca="1">SUMPRODUCT(($E$6:$E$1503)*($D$6:$D$1503=L192)*($B$6:$B$1503&lt;&gt;'רשימת הסעיפים'!$AL$4))</f>
        <v>0</v>
      </c>
      <c r="O192" s="157">
        <f ca="1">ו!O192+$M$1500*(M192-N192)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ו!L193</f>
        <v/>
      </c>
      <c r="M193" s="187">
        <f>ו!M193</f>
        <v>0</v>
      </c>
      <c r="N193" s="156">
        <f ca="1">SUMPRODUCT(($E$6:$E$1503)*($D$6:$D$1503=L193)*($B$6:$B$1503&lt;&gt;'רשימת הסעיפים'!$AL$4))</f>
        <v>0</v>
      </c>
      <c r="O193" s="157">
        <f ca="1">ו!O193+$M$1500*(M193-N193)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ו!L194</f>
        <v/>
      </c>
      <c r="M194" s="187">
        <f>ו!M194</f>
        <v>0</v>
      </c>
      <c r="N194" s="156">
        <f ca="1">SUMPRODUCT(($E$6:$E$1503)*($D$6:$D$1503=L194)*($B$6:$B$1503&lt;&gt;'רשימת הסעיפים'!$AL$4))</f>
        <v>0</v>
      </c>
      <c r="O194" s="157">
        <f ca="1">ו!O194+$M$1500*(M194-N194)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ו!L195</f>
        <v/>
      </c>
      <c r="M195" s="187">
        <f>ו!M195</f>
        <v>0</v>
      </c>
      <c r="N195" s="156">
        <f ca="1">SUMPRODUCT(($E$6:$E$1503)*($D$6:$D$1503=L195)*($B$6:$B$1503&lt;&gt;'רשימת הסעיפים'!$AL$4))</f>
        <v>0</v>
      </c>
      <c r="O195" s="157">
        <f ca="1">ו!O195+$M$1500*(M195-N195)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ו!L196</f>
        <v/>
      </c>
      <c r="M196" s="187">
        <f>ו!M196</f>
        <v>0</v>
      </c>
      <c r="N196" s="156">
        <f ca="1">SUMPRODUCT(($E$6:$E$1503)*($D$6:$D$1503=L196)*($B$6:$B$1503&lt;&gt;'רשימת הסעיפים'!$AL$4))</f>
        <v>0</v>
      </c>
      <c r="O196" s="157">
        <f ca="1">ו!O196+$M$1500*(M196-N196)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ו!L197</f>
        <v/>
      </c>
      <c r="M197" s="187">
        <f>ו!M197</f>
        <v>0</v>
      </c>
      <c r="N197" s="156">
        <f ca="1">SUMPRODUCT(($E$6:$E$1503)*($D$6:$D$1503=L197)*($B$6:$B$1503&lt;&gt;'רשימת הסעיפים'!$AL$4))</f>
        <v>0</v>
      </c>
      <c r="O197" s="157">
        <f ca="1">ו!O197+$M$1500*(M197-N197)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ו!L198</f>
        <v/>
      </c>
      <c r="M198" s="187">
        <f>ו!M198</f>
        <v>0</v>
      </c>
      <c r="N198" s="156">
        <f ca="1">SUMPRODUCT(($E$6:$E$1503)*($D$6:$D$1503=L198)*($B$6:$B$1503&lt;&gt;'רשימת הסעיפים'!$AL$4))</f>
        <v>0</v>
      </c>
      <c r="O198" s="157">
        <f ca="1">ו!O198+$M$1500*(M198-N198)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ו!L199</f>
        <v/>
      </c>
      <c r="M199" s="187">
        <f>ו!M199</f>
        <v>0</v>
      </c>
      <c r="N199" s="156">
        <f ca="1">SUMPRODUCT(($E$6:$E$1503)*($D$6:$D$1503=L199)*($B$6:$B$1503&lt;&gt;'רשימת הסעיפים'!$AL$4))</f>
        <v>0</v>
      </c>
      <c r="O199" s="157">
        <f ca="1">ו!O199+$M$1500*(M199-N199)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ו!L200</f>
        <v/>
      </c>
      <c r="M200" s="187">
        <f>ו!M200</f>
        <v>0</v>
      </c>
      <c r="N200" s="156">
        <f ca="1">SUMPRODUCT(($E$6:$E$1503)*($D$6:$D$1503=L200)*($B$6:$B$1503&lt;&gt;'רשימת הסעיפים'!$AL$4))</f>
        <v>0</v>
      </c>
      <c r="O200" s="157">
        <f ca="1">ו!O200+$M$1500*(M200-N200)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ו!L201</f>
        <v/>
      </c>
      <c r="M201" s="187">
        <f>ו!M201</f>
        <v>0</v>
      </c>
      <c r="N201" s="156">
        <f ca="1">SUMPRODUCT(($E$6:$E$1503)*($D$6:$D$1503=L201)*($B$6:$B$1503&lt;&gt;'רשימת הסעיפים'!$AL$4))</f>
        <v>0</v>
      </c>
      <c r="O201" s="157">
        <f ca="1">ו!O201+$M$1500*(M201-N201)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ו!L202</f>
        <v/>
      </c>
      <c r="M202" s="187">
        <f>ו!M202</f>
        <v>0</v>
      </c>
      <c r="N202" s="156">
        <f ca="1">SUMPRODUCT(($E$6:$E$1503)*($D$6:$D$1503=L202)*($B$6:$B$1503&lt;&gt;'רשימת הסעיפים'!$AL$4))</f>
        <v>0</v>
      </c>
      <c r="O202" s="157">
        <f ca="1">ו!O202+$M$1500*(M202-N202)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ו!L203</f>
        <v/>
      </c>
      <c r="M203" s="187">
        <f>ו!M203</f>
        <v>0</v>
      </c>
      <c r="N203" s="156">
        <f ca="1">SUMPRODUCT(($E$6:$E$1503)*($D$6:$D$1503=L203)*($B$6:$B$1503&lt;&gt;'רשימת הסעיפים'!$AL$4))</f>
        <v>0</v>
      </c>
      <c r="O203" s="157">
        <f ca="1">ו!O203+$M$1500*(M203-N203)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ו!L204</f>
        <v/>
      </c>
      <c r="M204" s="187">
        <f>ו!M204</f>
        <v>0</v>
      </c>
      <c r="N204" s="156">
        <f ca="1">SUMPRODUCT(($E$6:$E$1503)*($D$6:$D$1503=L204)*($B$6:$B$1503&lt;&gt;'רשימת הסעיפים'!$AL$4))</f>
        <v>0</v>
      </c>
      <c r="O204" s="157">
        <f ca="1">ו!O204+$M$1500*(M204-N204)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ו!L205</f>
        <v/>
      </c>
      <c r="M205" s="187">
        <f>ו!M205</f>
        <v>0</v>
      </c>
      <c r="N205" s="156">
        <f ca="1">SUMPRODUCT(($E$6:$E$1503)*($D$6:$D$1503=L205)*($B$6:$B$1503&lt;&gt;'רשימת הסעיפים'!$AL$4))</f>
        <v>0</v>
      </c>
      <c r="O205" s="157">
        <f ca="1">ו!O205+$M$1500*(M205-N205)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ו!L206</f>
        <v/>
      </c>
      <c r="M206" s="187">
        <f>ו!M206</f>
        <v>0</v>
      </c>
      <c r="N206" s="156">
        <f ca="1">SUMPRODUCT(($E$6:$E$1503)*($D$6:$D$1503=L206)*($B$6:$B$1503&lt;&gt;'רשימת הסעיפים'!$AL$4))</f>
        <v>0</v>
      </c>
      <c r="O206" s="157">
        <f ca="1">ו!O206+$M$1500*(M206-N206)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ו!L207</f>
        <v/>
      </c>
      <c r="M207" s="187">
        <f>ו!M207</f>
        <v>0</v>
      </c>
      <c r="N207" s="156">
        <f ca="1">SUMPRODUCT(($E$6:$E$1503)*($D$6:$D$1503=L207)*($B$6:$B$1503&lt;&gt;'רשימת הסעיפים'!$AL$4))</f>
        <v>0</v>
      </c>
      <c r="O207" s="157">
        <f ca="1">ו!O207+$M$1500*(M207-N207)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ו!L208</f>
        <v/>
      </c>
      <c r="M208" s="187">
        <f>ו!M208</f>
        <v>0</v>
      </c>
      <c r="N208" s="156">
        <f ca="1">SUMPRODUCT(($E$6:$E$1503)*($D$6:$D$1503=L208)*($B$6:$B$1503&lt;&gt;'רשימת הסעיפים'!$AL$4))</f>
        <v>0</v>
      </c>
      <c r="O208" s="157">
        <f ca="1">ו!O208+$M$1500*(M208-N208)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ו!L209</f>
        <v/>
      </c>
      <c r="M209" s="187">
        <f>ו!M209</f>
        <v>0</v>
      </c>
      <c r="N209" s="156">
        <f ca="1">SUMPRODUCT(($E$6:$E$1503)*($D$6:$D$1503=L209)*($B$6:$B$1503&lt;&gt;'רשימת הסעיפים'!$AL$4))</f>
        <v>0</v>
      </c>
      <c r="O209" s="157">
        <f ca="1">ו!O209+$M$1500*(M209-N209)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ו!L210</f>
        <v/>
      </c>
      <c r="M210" s="187">
        <f>ו!M210</f>
        <v>0</v>
      </c>
      <c r="N210" s="156">
        <f ca="1">SUMPRODUCT(($E$6:$E$1503)*($D$6:$D$1503=L210)*($B$6:$B$1503&lt;&gt;'רשימת הסעיפים'!$AL$4))</f>
        <v>0</v>
      </c>
      <c r="O210" s="157">
        <f ca="1">ו!O210+$M$1500*(M210-N210)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ו!L211</f>
        <v/>
      </c>
      <c r="M211" s="187">
        <f>ו!M211</f>
        <v>0</v>
      </c>
      <c r="N211" s="156">
        <f ca="1">SUMPRODUCT(($E$6:$E$1503)*($D$6:$D$1503=L211)*($B$6:$B$1503&lt;&gt;'רשימת הסעיפים'!$AL$4))</f>
        <v>0</v>
      </c>
      <c r="O211" s="157">
        <f ca="1">ו!O211+$M$1500*(M211-N211)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ו!L212</f>
        <v/>
      </c>
      <c r="M212" s="187">
        <f>ו!M212</f>
        <v>0</v>
      </c>
      <c r="N212" s="156">
        <f ca="1">SUMPRODUCT(($E$6:$E$1503)*($D$6:$D$1503=L212)*($B$6:$B$1503&lt;&gt;'רשימת הסעיפים'!$AL$4))</f>
        <v>0</v>
      </c>
      <c r="O212" s="157">
        <f ca="1">ו!O212+$M$1500*(M212-N212)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ו!L213</f>
        <v/>
      </c>
      <c r="M213" s="187">
        <f>ו!M213</f>
        <v>0</v>
      </c>
      <c r="N213" s="156">
        <f ca="1">SUMPRODUCT(($E$6:$E$1503)*($D$6:$D$1503=L213)*($B$6:$B$1503&lt;&gt;'רשימת הסעיפים'!$AL$4))</f>
        <v>0</v>
      </c>
      <c r="O213" s="157">
        <f ca="1">ו!O213+$M$1500*(M213-N213)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ו!L214</f>
        <v/>
      </c>
      <c r="M214" s="187">
        <f>ו!M214</f>
        <v>0</v>
      </c>
      <c r="N214" s="156">
        <f ca="1">SUMPRODUCT(($E$6:$E$1503)*($D$6:$D$1503=L214)*($B$6:$B$1503&lt;&gt;'רשימת הסעיפים'!$AL$4))</f>
        <v>0</v>
      </c>
      <c r="O214" s="157">
        <f ca="1">ו!O214+$M$1500*(M214-N214)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ו!L215</f>
        <v/>
      </c>
      <c r="M215" s="187">
        <f>ו!M215</f>
        <v>0</v>
      </c>
      <c r="N215" s="156">
        <f ca="1">SUMPRODUCT(($E$6:$E$1503)*($D$6:$D$1503=L215)*($B$6:$B$1503&lt;&gt;'רשימת הסעיפים'!$AL$4))</f>
        <v>0</v>
      </c>
      <c r="O215" s="157">
        <f ca="1">ו!O215+$M$1500*(M215-N215)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ו!L216</f>
        <v/>
      </c>
      <c r="M216" s="187">
        <f>ו!M216</f>
        <v>0</v>
      </c>
      <c r="N216" s="156">
        <f ca="1">SUMPRODUCT(($E$6:$E$1503)*($D$6:$D$1503=L216)*($B$6:$B$1503&lt;&gt;'רשימת הסעיפים'!$AL$4))</f>
        <v>0</v>
      </c>
      <c r="O216" s="157">
        <f ca="1">ו!O216+$M$1500*(M216-N216)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ו!L217</f>
        <v/>
      </c>
      <c r="M217" s="187">
        <f>ו!M217</f>
        <v>0</v>
      </c>
      <c r="N217" s="156">
        <f ca="1">SUMPRODUCT(($E$6:$E$1503)*($D$6:$D$1503=L217)*($B$6:$B$1503&lt;&gt;'רשימת הסעיפים'!$AL$4))</f>
        <v>0</v>
      </c>
      <c r="O217" s="157">
        <f ca="1">ו!O217+$M$1500*(M217-N217)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ו!L218</f>
        <v/>
      </c>
      <c r="M218" s="187">
        <f>ו!M218</f>
        <v>0</v>
      </c>
      <c r="N218" s="156">
        <f ca="1">SUMPRODUCT(($E$6:$E$1503)*($D$6:$D$1503=L218)*($B$6:$B$1503&lt;&gt;'רשימת הסעיפים'!$AL$4))</f>
        <v>0</v>
      </c>
      <c r="O218" s="157">
        <f ca="1">ו!O218+$M$1500*(M218-N218)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ו!L219</f>
        <v/>
      </c>
      <c r="M219" s="187">
        <f>ו!M219</f>
        <v>0</v>
      </c>
      <c r="N219" s="156">
        <f ca="1">SUMPRODUCT(($E$6:$E$1503)*($D$6:$D$1503=L219)*($B$6:$B$1503&lt;&gt;'רשימת הסעיפים'!$AL$4))</f>
        <v>0</v>
      </c>
      <c r="O219" s="157">
        <f ca="1">ו!O219+$M$1500*(M219-N219)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ו!L220</f>
        <v/>
      </c>
      <c r="M220" s="187">
        <f>ו!M220</f>
        <v>0</v>
      </c>
      <c r="N220" s="156">
        <f ca="1">SUMPRODUCT(($E$6:$E$1503)*($D$6:$D$1503=L220)*($B$6:$B$1503&lt;&gt;'רשימת הסעיפים'!$AL$4))</f>
        <v>0</v>
      </c>
      <c r="O220" s="157">
        <f ca="1">ו!O220+$M$1500*(M220-N220)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ו!L221</f>
        <v/>
      </c>
      <c r="M221" s="187">
        <f>ו!M221</f>
        <v>0</v>
      </c>
      <c r="N221" s="156">
        <f ca="1">SUMPRODUCT(($E$6:$E$1503)*($D$6:$D$1503=L221)*($B$6:$B$1503&lt;&gt;'רשימת הסעיפים'!$AL$4))</f>
        <v>0</v>
      </c>
      <c r="O221" s="157">
        <f ca="1">ו!O221+$M$1500*(M221-N221)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ו!L222</f>
        <v/>
      </c>
      <c r="M222" s="187">
        <f>ו!M222</f>
        <v>0</v>
      </c>
      <c r="N222" s="156">
        <f ca="1">SUMPRODUCT(($E$6:$E$1503)*($D$6:$D$1503=L222)*($B$6:$B$1503&lt;&gt;'רשימת הסעיפים'!$AL$4))</f>
        <v>0</v>
      </c>
      <c r="O222" s="157">
        <f ca="1">ו!O222+$M$1500*(M222-N222)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ו!L223</f>
        <v/>
      </c>
      <c r="M223" s="187">
        <f>ו!M223</f>
        <v>0</v>
      </c>
      <c r="N223" s="156">
        <f ca="1">SUMPRODUCT(($E$6:$E$1503)*($D$6:$D$1503=L223)*($B$6:$B$1503&lt;&gt;'רשימת הסעיפים'!$AL$4))</f>
        <v>0</v>
      </c>
      <c r="O223" s="157">
        <f ca="1">ו!O223+$M$1500*(M223-N223)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ו!L224</f>
        <v/>
      </c>
      <c r="M224" s="187">
        <f>ו!M224</f>
        <v>0</v>
      </c>
      <c r="N224" s="156">
        <f ca="1">SUMPRODUCT(($E$6:$E$1503)*($D$6:$D$1503=L224)*($B$6:$B$1503&lt;&gt;'רשימת הסעיפים'!$AL$4))</f>
        <v>0</v>
      </c>
      <c r="O224" s="157">
        <f ca="1">ו!O224+$M$1500*(M224-N224)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ו!L225</f>
        <v/>
      </c>
      <c r="M225" s="187">
        <f>ו!M225</f>
        <v>0</v>
      </c>
      <c r="N225" s="156">
        <f ca="1">SUMPRODUCT(($E$6:$E$1503)*($D$6:$D$1503=L225)*($B$6:$B$1503&lt;&gt;'רשימת הסעיפים'!$AL$4))</f>
        <v>0</v>
      </c>
      <c r="O225" s="157">
        <f ca="1">ו!O225+$M$1500*(M225-N225)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ו!L226</f>
        <v/>
      </c>
      <c r="M226" s="187">
        <f>ו!M226</f>
        <v>0</v>
      </c>
      <c r="N226" s="156">
        <f ca="1">SUMPRODUCT(($E$6:$E$1503)*($D$6:$D$1503=L226)*($B$6:$B$1503&lt;&gt;'רשימת הסעיפים'!$AL$4))</f>
        <v>0</v>
      </c>
      <c r="O226" s="157">
        <f ca="1">ו!O226+$M$1500*(M226-N226)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ו!L227</f>
        <v/>
      </c>
      <c r="M227" s="187">
        <f>ו!M227</f>
        <v>0</v>
      </c>
      <c r="N227" s="156">
        <f ca="1">SUMPRODUCT(($E$6:$E$1503)*($D$6:$D$1503=L227)*($B$6:$B$1503&lt;&gt;'רשימת הסעיפים'!$AL$4))</f>
        <v>0</v>
      </c>
      <c r="O227" s="157">
        <f ca="1">ו!O227+$M$1500*(M227-N227)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ו!L228</f>
        <v/>
      </c>
      <c r="M228" s="187">
        <f>ו!M228</f>
        <v>0</v>
      </c>
      <c r="N228" s="156">
        <f ca="1">SUMPRODUCT(($E$6:$E$1503)*($D$6:$D$1503=L228)*($B$6:$B$1503&lt;&gt;'רשימת הסעיפים'!$AL$4))</f>
        <v>0</v>
      </c>
      <c r="O228" s="157">
        <f ca="1">ו!O228+$M$1500*(M228-N228)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ו!L229</f>
        <v/>
      </c>
      <c r="M229" s="187">
        <f>ו!M229</f>
        <v>0</v>
      </c>
      <c r="N229" s="156">
        <f ca="1">SUMPRODUCT(($E$6:$E$1503)*($D$6:$D$1503=L229)*($B$6:$B$1503&lt;&gt;'רשימת הסעיפים'!$AL$4))</f>
        <v>0</v>
      </c>
      <c r="O229" s="157">
        <f ca="1">ו!O229+$M$1500*(M229-N229)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ו!L230</f>
        <v/>
      </c>
      <c r="M230" s="187">
        <f>ו!M230</f>
        <v>0</v>
      </c>
      <c r="N230" s="156">
        <f ca="1">SUMPRODUCT(($E$6:$E$1503)*($D$6:$D$1503=L230)*($B$6:$B$1503&lt;&gt;'רשימת הסעיפים'!$AL$4))</f>
        <v>0</v>
      </c>
      <c r="O230" s="157">
        <f ca="1">ו!O230+$M$1500*(M230-N230)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ו!L231</f>
        <v/>
      </c>
      <c r="M231" s="187">
        <f>ו!M231</f>
        <v>0</v>
      </c>
      <c r="N231" s="156">
        <f ca="1">SUMPRODUCT(($E$6:$E$1503)*($D$6:$D$1503=L231)*($B$6:$B$1503&lt;&gt;'רשימת הסעיפים'!$AL$4))</f>
        <v>0</v>
      </c>
      <c r="O231" s="157">
        <f ca="1">ו!O231+$M$1500*(M231-N231)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ו!L232</f>
        <v/>
      </c>
      <c r="M232" s="187">
        <f>ו!M232</f>
        <v>0</v>
      </c>
      <c r="N232" s="156">
        <f ca="1">SUMPRODUCT(($E$6:$E$1503)*($D$6:$D$1503=L232)*($B$6:$B$1503&lt;&gt;'רשימת הסעיפים'!$AL$4))</f>
        <v>0</v>
      </c>
      <c r="O232" s="157">
        <f ca="1">ו!O232+$M$1500*(M232-N232)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ו!L233</f>
        <v/>
      </c>
      <c r="M233" s="187">
        <f>ו!M233</f>
        <v>0</v>
      </c>
      <c r="N233" s="156">
        <f ca="1">SUMPRODUCT(($E$6:$E$1503)*($D$6:$D$1503=L233)*($B$6:$B$1503&lt;&gt;'רשימת הסעיפים'!$AL$4))</f>
        <v>0</v>
      </c>
      <c r="O233" s="157">
        <f ca="1">ו!O233+$M$1500*(M233-N233)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ו!L234</f>
        <v/>
      </c>
      <c r="M234" s="187">
        <f>ו!M234</f>
        <v>0</v>
      </c>
      <c r="N234" s="156">
        <f ca="1">SUMPRODUCT(($E$6:$E$1503)*($D$6:$D$1503=L234)*($B$6:$B$1503&lt;&gt;'רשימת הסעיפים'!$AL$4))</f>
        <v>0</v>
      </c>
      <c r="O234" s="157">
        <f ca="1">ו!O234+$M$1500*(M234-N234)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ו!L235</f>
        <v/>
      </c>
      <c r="M235" s="187">
        <f>ו!M235</f>
        <v>0</v>
      </c>
      <c r="N235" s="156">
        <f ca="1">SUMPRODUCT(($E$6:$E$1503)*($D$6:$D$1503=L235)*($B$6:$B$1503&lt;&gt;'רשימת הסעיפים'!$AL$4))</f>
        <v>0</v>
      </c>
      <c r="O235" s="157">
        <f ca="1">ו!O235+$M$1500*(M235-N235)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ו!L236</f>
        <v/>
      </c>
      <c r="M236" s="187">
        <f>ו!M236</f>
        <v>0</v>
      </c>
      <c r="N236" s="156">
        <f ca="1">SUMPRODUCT(($E$6:$E$1503)*($D$6:$D$1503=L236)*($B$6:$B$1503&lt;&gt;'רשימת הסעיפים'!$AL$4))</f>
        <v>0</v>
      </c>
      <c r="O236" s="157">
        <f ca="1">ו!O236+$M$1500*(M236-N236)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ו!L237</f>
        <v/>
      </c>
      <c r="M237" s="187">
        <f>ו!M237</f>
        <v>0</v>
      </c>
      <c r="N237" s="156">
        <f ca="1">SUMPRODUCT(($E$6:$E$1503)*($D$6:$D$1503=L237)*($B$6:$B$1503&lt;&gt;'רשימת הסעיפים'!$AL$4))</f>
        <v>0</v>
      </c>
      <c r="O237" s="157">
        <f ca="1">ו!O237+$M$1500*(M237-N237)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ו!L238</f>
        <v/>
      </c>
      <c r="M238" s="187">
        <f>ו!M238</f>
        <v>0</v>
      </c>
      <c r="N238" s="156">
        <f ca="1">SUMPRODUCT(($E$6:$E$1503)*($D$6:$D$1503=L238)*($B$6:$B$1503&lt;&gt;'רשימת הסעיפים'!$AL$4))</f>
        <v>0</v>
      </c>
      <c r="O238" s="157">
        <f ca="1">ו!O238+$M$1500*(M238-N238)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ו!L239</f>
        <v/>
      </c>
      <c r="M239" s="187">
        <f>ו!M239</f>
        <v>0</v>
      </c>
      <c r="N239" s="156">
        <f ca="1">SUMPRODUCT(($E$6:$E$1503)*($D$6:$D$1503=L239)*($B$6:$B$1503&lt;&gt;'רשימת הסעיפים'!$AL$4))</f>
        <v>0</v>
      </c>
      <c r="O239" s="157">
        <f ca="1">ו!O239+$M$1500*(M239-N239)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ו!L240</f>
        <v/>
      </c>
      <c r="M240" s="187">
        <f>ו!M240</f>
        <v>0</v>
      </c>
      <c r="N240" s="156">
        <f ca="1">SUMPRODUCT(($E$6:$E$1503)*($D$6:$D$1503=L240)*($B$6:$B$1503&lt;&gt;'רשימת הסעיפים'!$AL$4))</f>
        <v>0</v>
      </c>
      <c r="O240" s="157">
        <f ca="1">ו!O240+$M$1500*(M240-N240)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ו!L241</f>
        <v/>
      </c>
      <c r="M241" s="187">
        <f>ו!M241</f>
        <v>0</v>
      </c>
      <c r="N241" s="156">
        <f ca="1">SUMPRODUCT(($E$6:$E$1503)*($D$6:$D$1503=L241)*($B$6:$B$1503&lt;&gt;'רשימת הסעיפים'!$AL$4))</f>
        <v>0</v>
      </c>
      <c r="O241" s="157">
        <f ca="1">ו!O241+$M$1500*(M241-N241)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ו!L242</f>
        <v/>
      </c>
      <c r="M242" s="187">
        <f>ו!M242</f>
        <v>0</v>
      </c>
      <c r="N242" s="156">
        <f ca="1">SUMPRODUCT(($E$6:$E$1503)*($D$6:$D$1503=L242)*($B$6:$B$1503&lt;&gt;'רשימת הסעיפים'!$AL$4))</f>
        <v>0</v>
      </c>
      <c r="O242" s="157">
        <f ca="1">ו!O242+$M$1500*(M242-N242)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ו!L243</f>
        <v/>
      </c>
      <c r="M243" s="187">
        <f>ו!M243</f>
        <v>0</v>
      </c>
      <c r="N243" s="156">
        <f ca="1">SUMPRODUCT(($E$6:$E$1503)*($D$6:$D$1503=L243)*($B$6:$B$1503&lt;&gt;'רשימת הסעיפים'!$AL$4))</f>
        <v>0</v>
      </c>
      <c r="O243" s="157">
        <f ca="1">ו!O243+$M$1500*(M243-N243)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ו!L244</f>
        <v/>
      </c>
      <c r="M244" s="187">
        <f>ו!M244</f>
        <v>0</v>
      </c>
      <c r="N244" s="156">
        <f ca="1">SUMPRODUCT(($E$6:$E$1503)*($D$6:$D$1503=L244)*($B$6:$B$1503&lt;&gt;'רשימת הסעיפים'!$AL$4))</f>
        <v>0</v>
      </c>
      <c r="O244" s="157">
        <f ca="1">ו!O244+$M$1500*(M244-N244)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ו!L245</f>
        <v/>
      </c>
      <c r="M245" s="187">
        <f>ו!M245</f>
        <v>0</v>
      </c>
      <c r="N245" s="156">
        <f ca="1">SUMPRODUCT(($E$6:$E$1503)*($D$6:$D$1503=L245)*($B$6:$B$1503&lt;&gt;'רשימת הסעיפים'!$AL$4))</f>
        <v>0</v>
      </c>
      <c r="O245" s="157">
        <f ca="1">ו!O245+$M$1500*(M245-N245)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ו!L246</f>
        <v/>
      </c>
      <c r="M246" s="187">
        <f>ו!M246</f>
        <v>0</v>
      </c>
      <c r="N246" s="156">
        <f ca="1">SUMPRODUCT(($E$6:$E$1503)*($D$6:$D$1503=L246)*($B$6:$B$1503&lt;&gt;'רשימת הסעיפים'!$AL$4))</f>
        <v>0</v>
      </c>
      <c r="O246" s="157">
        <f ca="1">ו!O246+$M$1500*(M246-N246)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ו!L247</f>
        <v/>
      </c>
      <c r="M247" s="187">
        <f>ו!M247</f>
        <v>0</v>
      </c>
      <c r="N247" s="156">
        <f ca="1">SUMPRODUCT(($E$6:$E$1503)*($D$6:$D$1503=L247)*($B$6:$B$1503&lt;&gt;'רשימת הסעיפים'!$AL$4))</f>
        <v>0</v>
      </c>
      <c r="O247" s="157">
        <f ca="1">ו!O247+$M$1500*(M247-N247)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ו!L248</f>
        <v/>
      </c>
      <c r="M248" s="187">
        <f>ו!M248</f>
        <v>0</v>
      </c>
      <c r="N248" s="156">
        <f ca="1">SUMPRODUCT(($E$6:$E$1503)*($D$6:$D$1503=L248)*($B$6:$B$1503&lt;&gt;'רשימת הסעיפים'!$AL$4))</f>
        <v>0</v>
      </c>
      <c r="O248" s="157">
        <f ca="1">ו!O248+$M$1500*(M248-N248)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ו!L249</f>
        <v/>
      </c>
      <c r="M249" s="187">
        <f>ו!M249</f>
        <v>0</v>
      </c>
      <c r="N249" s="156">
        <f ca="1">SUMPRODUCT(($E$6:$E$1503)*($D$6:$D$1503=L249)*($B$6:$B$1503&lt;&gt;'רשימת הסעיפים'!$AL$4))</f>
        <v>0</v>
      </c>
      <c r="O249" s="157">
        <f ca="1">ו!O249+$M$1500*(M249-N249)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ו!L250</f>
        <v/>
      </c>
      <c r="M250" s="187">
        <f>ו!M250</f>
        <v>0</v>
      </c>
      <c r="N250" s="156">
        <f ca="1">SUMPRODUCT(($E$6:$E$1503)*($D$6:$D$1503=L250)*($B$6:$B$1503&lt;&gt;'רשימת הסעיפים'!$AL$4))</f>
        <v>0</v>
      </c>
      <c r="O250" s="157">
        <f ca="1">ו!O250+$M$1500*(M250-N250)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ו!L251</f>
        <v/>
      </c>
      <c r="M251" s="187">
        <f>ו!M251</f>
        <v>0</v>
      </c>
      <c r="N251" s="156">
        <f ca="1">SUMPRODUCT(($E$6:$E$1503)*($D$6:$D$1503=L251)*($B$6:$B$1503&lt;&gt;'רשימת הסעיפים'!$AL$4))</f>
        <v>0</v>
      </c>
      <c r="O251" s="157">
        <f ca="1">ו!O251+$M$1500*(M251-N251)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ו!L252</f>
        <v/>
      </c>
      <c r="M252" s="187">
        <f>ו!M252</f>
        <v>0</v>
      </c>
      <c r="N252" s="156">
        <f ca="1">SUMPRODUCT(($E$6:$E$1503)*($D$6:$D$1503=L252)*($B$6:$B$1503&lt;&gt;'רשימת הסעיפים'!$AL$4))</f>
        <v>0</v>
      </c>
      <c r="O252" s="157">
        <f ca="1">ו!O252+$M$1500*(M252-N252)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ו!L253</f>
        <v/>
      </c>
      <c r="M253" s="187">
        <f>ו!M253</f>
        <v>0</v>
      </c>
      <c r="N253" s="156">
        <f ca="1">SUMPRODUCT(($E$6:$E$1503)*($D$6:$D$1503=L253)*($B$6:$B$1503&lt;&gt;'רשימת הסעיפים'!$AL$4))</f>
        <v>0</v>
      </c>
      <c r="O253" s="157">
        <f ca="1">ו!O253+$M$1500*(M253-N253)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ו!L254</f>
        <v/>
      </c>
      <c r="M254" s="187">
        <f>ו!M254</f>
        <v>0</v>
      </c>
      <c r="N254" s="156">
        <f ca="1">SUMPRODUCT(($E$6:$E$1503)*($D$6:$D$1503=L254)*($B$6:$B$1503&lt;&gt;'רשימת הסעיפים'!$AL$4))</f>
        <v>0</v>
      </c>
      <c r="O254" s="157">
        <f ca="1">ו!O254+$M$1500*(M254-N254)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ו!L255</f>
        <v/>
      </c>
      <c r="M255" s="187">
        <f>ו!M255</f>
        <v>0</v>
      </c>
      <c r="N255" s="156">
        <f ca="1">SUMPRODUCT(($E$6:$E$1503)*($D$6:$D$1503=L255)*($B$6:$B$1503&lt;&gt;'רשימת הסעיפים'!$AL$4))</f>
        <v>0</v>
      </c>
      <c r="O255" s="157">
        <f ca="1">ו!O255+$M$1500*(M255-N255)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ו!L256</f>
        <v/>
      </c>
      <c r="M256" s="187">
        <f>ו!M256</f>
        <v>0</v>
      </c>
      <c r="N256" s="156">
        <f ca="1">SUMPRODUCT(($E$6:$E$1503)*($D$6:$D$1503=L256)*($B$6:$B$1503&lt;&gt;'רשימת הסעיפים'!$AL$4))</f>
        <v>0</v>
      </c>
      <c r="O256" s="157">
        <f ca="1">ו!O256+$M$1500*(M256-N256)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ו!L257</f>
        <v/>
      </c>
      <c r="M257" s="187">
        <f>ו!M257</f>
        <v>0</v>
      </c>
      <c r="N257" s="156">
        <f ca="1">SUMPRODUCT(($E$6:$E$1503)*($D$6:$D$1503=L257)*($B$6:$B$1503&lt;&gt;'רשימת הסעיפים'!$AL$4))</f>
        <v>0</v>
      </c>
      <c r="O257" s="157">
        <f ca="1">ו!O257+$M$1500*(M257-N257)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ו!L258</f>
        <v/>
      </c>
      <c r="M258" s="187">
        <f>ו!M258</f>
        <v>0</v>
      </c>
      <c r="N258" s="156">
        <f ca="1">SUMPRODUCT(($E$6:$E$1503)*($D$6:$D$1503=L258)*($B$6:$B$1503&lt;&gt;'רשימת הסעיפים'!$AL$4))</f>
        <v>0</v>
      </c>
      <c r="O258" s="157">
        <f ca="1">ו!O258+$M$1500*(M258-N258)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ו!L259</f>
        <v/>
      </c>
      <c r="M259" s="187">
        <f>ו!M259</f>
        <v>0</v>
      </c>
      <c r="N259" s="156">
        <f ca="1">SUMPRODUCT(($E$6:$E$1503)*($D$6:$D$1503=L259)*($B$6:$B$1503&lt;&gt;'רשימת הסעיפים'!$AL$4))</f>
        <v>0</v>
      </c>
      <c r="O259" s="157">
        <f ca="1">ו!O259+$M$1500*(M259-N259)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ו!L260</f>
        <v/>
      </c>
      <c r="M260" s="187">
        <f>ו!M260</f>
        <v>0</v>
      </c>
      <c r="N260" s="156">
        <f ca="1">SUMPRODUCT(($E$6:$E$1503)*($D$6:$D$1503=L260)*($B$6:$B$1503&lt;&gt;'רשימת הסעיפים'!$AL$4))</f>
        <v>0</v>
      </c>
      <c r="O260" s="157">
        <f ca="1">ו!O260+$M$1500*(M260-N260)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ו!L261</f>
        <v/>
      </c>
      <c r="M261" s="187">
        <f>ו!M261</f>
        <v>0</v>
      </c>
      <c r="N261" s="156">
        <f ca="1">SUMPRODUCT(($E$6:$E$1503)*($D$6:$D$1503=L261)*($B$6:$B$1503&lt;&gt;'רשימת הסעיפים'!$AL$4))</f>
        <v>0</v>
      </c>
      <c r="O261" s="157">
        <f ca="1">ו!O261+$M$1500*(M261-N261)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ו!L262</f>
        <v/>
      </c>
      <c r="M262" s="187">
        <f>ו!M262</f>
        <v>0</v>
      </c>
      <c r="N262" s="156">
        <f ca="1">SUMPRODUCT(($E$6:$E$1503)*($D$6:$D$1503=L262)*($B$6:$B$1503&lt;&gt;'רשימת הסעיפים'!$AL$4))</f>
        <v>0</v>
      </c>
      <c r="O262" s="157">
        <f ca="1">ו!O262+$M$1500*(M262-N262)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ו!L263</f>
        <v/>
      </c>
      <c r="M263" s="187">
        <f>ו!M263</f>
        <v>0</v>
      </c>
      <c r="N263" s="156">
        <f ca="1">SUMPRODUCT(($E$6:$E$1503)*($D$6:$D$1503=L263)*($B$6:$B$1503&lt;&gt;'רשימת הסעיפים'!$AL$4))</f>
        <v>0</v>
      </c>
      <c r="O263" s="157">
        <f ca="1">ו!O263+$M$1500*(M263-N263)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ו!L264</f>
        <v/>
      </c>
      <c r="M264" s="187">
        <f>ו!M264</f>
        <v>0</v>
      </c>
      <c r="N264" s="156">
        <f ca="1">SUMPRODUCT(($E$6:$E$1503)*($D$6:$D$1503=L264)*($B$6:$B$1503&lt;&gt;'רשימת הסעיפים'!$AL$4))</f>
        <v>0</v>
      </c>
      <c r="O264" s="157">
        <f ca="1">ו!O264+$M$1500*(M264-N264)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ו!L265</f>
        <v/>
      </c>
      <c r="M265" s="187">
        <f>ו!M265</f>
        <v>0</v>
      </c>
      <c r="N265" s="156">
        <f ca="1">SUMPRODUCT(($E$6:$E$1503)*($D$6:$D$1503=L265)*($B$6:$B$1503&lt;&gt;'רשימת הסעיפים'!$AL$4))</f>
        <v>0</v>
      </c>
      <c r="O265" s="157">
        <f ca="1">ו!O265+$M$1500*(M265-N265)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ו!L266</f>
        <v/>
      </c>
      <c r="M266" s="187">
        <f>ו!M266</f>
        <v>0</v>
      </c>
      <c r="N266" s="156">
        <f ca="1">SUMPRODUCT(($E$6:$E$1503)*($D$6:$D$1503=L266)*($B$6:$B$1503&lt;&gt;'רשימת הסעיפים'!$AL$4))</f>
        <v>0</v>
      </c>
      <c r="O266" s="157">
        <f ca="1">ו!O266+$M$1500*(M266-N266)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ו!L267</f>
        <v/>
      </c>
      <c r="M267" s="187">
        <f>ו!M267</f>
        <v>0</v>
      </c>
      <c r="N267" s="156">
        <f ca="1">SUMPRODUCT(($E$6:$E$1503)*($D$6:$D$1503=L267)*($B$6:$B$1503&lt;&gt;'רשימת הסעיפים'!$AL$4))</f>
        <v>0</v>
      </c>
      <c r="O267" s="157">
        <f ca="1">ו!O267+$M$1500*(M267-N267)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ו!L268</f>
        <v/>
      </c>
      <c r="M268" s="187">
        <f>ו!M268</f>
        <v>0</v>
      </c>
      <c r="N268" s="156">
        <f ca="1">SUMPRODUCT(($E$6:$E$1503)*($D$6:$D$1503=L268)*($B$6:$B$1503&lt;&gt;'רשימת הסעיפים'!$AL$4))</f>
        <v>0</v>
      </c>
      <c r="O268" s="157">
        <f ca="1">ו!O268+$M$1500*(M268-N268)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ו!L269</f>
        <v/>
      </c>
      <c r="M269" s="187">
        <f>ו!M269</f>
        <v>0</v>
      </c>
      <c r="N269" s="156">
        <f ca="1">SUMPRODUCT(($E$6:$E$1503)*($D$6:$D$1503=L269)*($B$6:$B$1503&lt;&gt;'רשימת הסעיפים'!$AL$4))</f>
        <v>0</v>
      </c>
      <c r="O269" s="157">
        <f ca="1">ו!O269+$M$1500*(M269-N269)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ו!L270</f>
        <v/>
      </c>
      <c r="M270" s="187">
        <f>ו!M270</f>
        <v>0</v>
      </c>
      <c r="N270" s="156">
        <f ca="1">SUMPRODUCT(($E$6:$E$1503)*($D$6:$D$1503=L270)*($B$6:$B$1503&lt;&gt;'רשימת הסעיפים'!$AL$4))</f>
        <v>0</v>
      </c>
      <c r="O270" s="157">
        <f ca="1">ו!O270+$M$1500*(M270-N270)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ו!L271</f>
        <v/>
      </c>
      <c r="M271" s="187">
        <f>ו!M271</f>
        <v>0</v>
      </c>
      <c r="N271" s="156">
        <f ca="1">SUMPRODUCT(($E$6:$E$1503)*($D$6:$D$1503=L271)*($B$6:$B$1503&lt;&gt;'רשימת הסעיפים'!$AL$4))</f>
        <v>0</v>
      </c>
      <c r="O271" s="157">
        <f ca="1">ו!O271+$M$1500*(M271-N271)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ו!L272</f>
        <v/>
      </c>
      <c r="M272" s="187">
        <f>ו!M272</f>
        <v>0</v>
      </c>
      <c r="N272" s="156">
        <f ca="1">SUMPRODUCT(($E$6:$E$1503)*($D$6:$D$1503=L272)*($B$6:$B$1503&lt;&gt;'רשימת הסעיפים'!$AL$4))</f>
        <v>0</v>
      </c>
      <c r="O272" s="157">
        <f ca="1">ו!O272+$M$1500*(M272-N272)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ו!L273</f>
        <v/>
      </c>
      <c r="M273" s="187">
        <f>ו!M273</f>
        <v>0</v>
      </c>
      <c r="N273" s="156">
        <f ca="1">SUMPRODUCT(($E$6:$E$1503)*($D$6:$D$1503=L273)*($B$6:$B$1503&lt;&gt;'רשימת הסעיפים'!$AL$4))</f>
        <v>0</v>
      </c>
      <c r="O273" s="157">
        <f ca="1">ו!O273+$M$1500*(M273-N273)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ו!L274</f>
        <v/>
      </c>
      <c r="M274" s="187">
        <f>ו!M274</f>
        <v>0</v>
      </c>
      <c r="N274" s="156">
        <f ca="1">SUMPRODUCT(($E$6:$E$1503)*($D$6:$D$1503=L274)*($B$6:$B$1503&lt;&gt;'רשימת הסעיפים'!$AL$4))</f>
        <v>0</v>
      </c>
      <c r="O274" s="157">
        <f ca="1">ו!O274+$M$1500*(M274-N274)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ו!L275</f>
        <v/>
      </c>
      <c r="M275" s="187">
        <f>ו!M275</f>
        <v>0</v>
      </c>
      <c r="N275" s="156">
        <f ca="1">SUMPRODUCT(($E$6:$E$1503)*($D$6:$D$1503=L275)*($B$6:$B$1503&lt;&gt;'רשימת הסעיפים'!$AL$4))</f>
        <v>0</v>
      </c>
      <c r="O275" s="157">
        <f ca="1">ו!O275+$M$1500*(M275-N275)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ו!L276</f>
        <v/>
      </c>
      <c r="M276" s="187">
        <f>ו!M276</f>
        <v>0</v>
      </c>
      <c r="N276" s="156">
        <f ca="1">SUMPRODUCT(($E$6:$E$1503)*($D$6:$D$1503=L276)*($B$6:$B$1503&lt;&gt;'רשימת הסעיפים'!$AL$4))</f>
        <v>0</v>
      </c>
      <c r="O276" s="157">
        <f ca="1">ו!O276+$M$1500*(M276-N276)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ו!L277</f>
        <v/>
      </c>
      <c r="M277" s="187">
        <f>ו!M277</f>
        <v>0</v>
      </c>
      <c r="N277" s="156">
        <f ca="1">SUMPRODUCT(($E$6:$E$1503)*($D$6:$D$1503=L277)*($B$6:$B$1503&lt;&gt;'רשימת הסעיפים'!$AL$4))</f>
        <v>0</v>
      </c>
      <c r="O277" s="157">
        <f ca="1">ו!O277+$M$1500*(M277-N277)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ו!L278</f>
        <v/>
      </c>
      <c r="M278" s="187">
        <f>ו!M278</f>
        <v>0</v>
      </c>
      <c r="N278" s="156">
        <f ca="1">SUMPRODUCT(($E$6:$E$1503)*($D$6:$D$1503=L278)*($B$6:$B$1503&lt;&gt;'רשימת הסעיפים'!$AL$4))</f>
        <v>0</v>
      </c>
      <c r="O278" s="157">
        <f ca="1">ו!O278+$M$1500*(M278-N278)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ו!L279</f>
        <v/>
      </c>
      <c r="M279" s="187">
        <f>ו!M279</f>
        <v>0</v>
      </c>
      <c r="N279" s="156">
        <f ca="1">SUMPRODUCT(($E$6:$E$1503)*($D$6:$D$1503=L279)*($B$6:$B$1503&lt;&gt;'רשימת הסעיפים'!$AL$4))</f>
        <v>0</v>
      </c>
      <c r="O279" s="157">
        <f ca="1">ו!O279+$M$1500*(M279-N279)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ו!L280</f>
        <v/>
      </c>
      <c r="M280" s="187">
        <f>ו!M280</f>
        <v>0</v>
      </c>
      <c r="N280" s="156">
        <f ca="1">SUMPRODUCT(($E$6:$E$1503)*($D$6:$D$1503=L280)*($B$6:$B$1503&lt;&gt;'רשימת הסעיפים'!$AL$4))</f>
        <v>0</v>
      </c>
      <c r="O280" s="157">
        <f ca="1">ו!O280+$M$1500*(M280-N280)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ו!L281</f>
        <v/>
      </c>
      <c r="M281" s="187">
        <f>ו!M281</f>
        <v>0</v>
      </c>
      <c r="N281" s="156">
        <f ca="1">SUMPRODUCT(($E$6:$E$1503)*($D$6:$D$1503=L281)*($B$6:$B$1503&lt;&gt;'רשימת הסעיפים'!$AL$4))</f>
        <v>0</v>
      </c>
      <c r="O281" s="157">
        <f ca="1">ו!O281+$M$1500*(M281-N281)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ו!L282</f>
        <v/>
      </c>
      <c r="M282" s="187">
        <f>ו!M282</f>
        <v>0</v>
      </c>
      <c r="N282" s="156">
        <f ca="1">SUMPRODUCT(($E$6:$E$1503)*($D$6:$D$1503=L282)*($B$6:$B$1503&lt;&gt;'רשימת הסעיפים'!$AL$4))</f>
        <v>0</v>
      </c>
      <c r="O282" s="157">
        <f ca="1">ו!O282+$M$1500*(M282-N282)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ו!L283</f>
        <v/>
      </c>
      <c r="M283" s="187">
        <f>ו!M283</f>
        <v>0</v>
      </c>
      <c r="N283" s="156">
        <f ca="1">SUMPRODUCT(($E$6:$E$1503)*($D$6:$D$1503=L283)*($B$6:$B$1503&lt;&gt;'רשימת הסעיפים'!$AL$4))</f>
        <v>0</v>
      </c>
      <c r="O283" s="157">
        <f ca="1">ו!O283+$M$1500*(M283-N283)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ו!L284</f>
        <v/>
      </c>
      <c r="M284" s="187">
        <f>ו!M284</f>
        <v>0</v>
      </c>
      <c r="N284" s="156">
        <f ca="1">SUMPRODUCT(($E$6:$E$1503)*($D$6:$D$1503=L284)*($B$6:$B$1503&lt;&gt;'רשימת הסעיפים'!$AL$4))</f>
        <v>0</v>
      </c>
      <c r="O284" s="157">
        <f ca="1">ו!O284+$M$1500*(M284-N284)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ו!L285</f>
        <v/>
      </c>
      <c r="M285" s="187">
        <f>ו!M285</f>
        <v>0</v>
      </c>
      <c r="N285" s="156">
        <f ca="1">SUMPRODUCT(($E$6:$E$1503)*($D$6:$D$1503=L285)*($B$6:$B$1503&lt;&gt;'רשימת הסעיפים'!$AL$4))</f>
        <v>0</v>
      </c>
      <c r="O285" s="157">
        <f ca="1">ו!O285+$M$1500*(M285-N285)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ו!L286</f>
        <v/>
      </c>
      <c r="M286" s="187">
        <f>ו!M286</f>
        <v>0</v>
      </c>
      <c r="N286" s="156">
        <f ca="1">SUMPRODUCT(($E$6:$E$1503)*($D$6:$D$1503=L286)*($B$6:$B$1503&lt;&gt;'רשימת הסעיפים'!$AL$4))</f>
        <v>0</v>
      </c>
      <c r="O286" s="157">
        <f ca="1">ו!O286+$M$1500*(M286-N286)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ו!L287</f>
        <v/>
      </c>
      <c r="M287" s="187">
        <f>ו!M287</f>
        <v>0</v>
      </c>
      <c r="N287" s="156">
        <f ca="1">SUMPRODUCT(($E$6:$E$1503)*($D$6:$D$1503=L287)*($B$6:$B$1503&lt;&gt;'רשימת הסעיפים'!$AL$4))</f>
        <v>0</v>
      </c>
      <c r="O287" s="157">
        <f ca="1">ו!O287+$M$1500*(M287-N287)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ו!L288</f>
        <v/>
      </c>
      <c r="M288" s="187">
        <f>ו!M288</f>
        <v>0</v>
      </c>
      <c r="N288" s="156">
        <f ca="1">SUMPRODUCT(($E$6:$E$1503)*($D$6:$D$1503=L288)*($B$6:$B$1503&lt;&gt;'רשימת הסעיפים'!$AL$4))</f>
        <v>0</v>
      </c>
      <c r="O288" s="157">
        <f ca="1">ו!O288+$M$1500*(M288-N288)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ו!L289</f>
        <v/>
      </c>
      <c r="M289" s="187">
        <f>ו!M289</f>
        <v>0</v>
      </c>
      <c r="N289" s="156">
        <f ca="1">SUMPRODUCT(($E$6:$E$1503)*($D$6:$D$1503=L289)*($B$6:$B$1503&lt;&gt;'רשימת הסעיפים'!$AL$4))</f>
        <v>0</v>
      </c>
      <c r="O289" s="157">
        <f ca="1">ו!O289+$M$1500*(M289-N289)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ו!L290</f>
        <v/>
      </c>
      <c r="M290" s="187">
        <f>ו!M290</f>
        <v>0</v>
      </c>
      <c r="N290" s="156">
        <f ca="1">SUMPRODUCT(($E$6:$E$1503)*($D$6:$D$1503=L290)*($B$6:$B$1503&lt;&gt;'רשימת הסעיפים'!$AL$4))</f>
        <v>0</v>
      </c>
      <c r="O290" s="157">
        <f ca="1">ו!O290+$M$1500*(M290-N290)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ו!L291</f>
        <v/>
      </c>
      <c r="M291" s="187">
        <f>ו!M291</f>
        <v>0</v>
      </c>
      <c r="N291" s="156">
        <f ca="1">SUMPRODUCT(($E$6:$E$1503)*($D$6:$D$1503=L291)*($B$6:$B$1503&lt;&gt;'רשימת הסעיפים'!$AL$4))</f>
        <v>0</v>
      </c>
      <c r="O291" s="157">
        <f ca="1">ו!O291+$M$1500*(M291-N291)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ו!L292</f>
        <v/>
      </c>
      <c r="M292" s="187">
        <f>ו!M292</f>
        <v>0</v>
      </c>
      <c r="N292" s="156">
        <f ca="1">SUMPRODUCT(($E$6:$E$1503)*($D$6:$D$1503=L292)*($B$6:$B$1503&lt;&gt;'רשימת הסעיפים'!$AL$4))</f>
        <v>0</v>
      </c>
      <c r="O292" s="157">
        <f ca="1">ו!O292+$M$1500*(M292-N292)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ו!L293</f>
        <v/>
      </c>
      <c r="M293" s="187">
        <f>ו!M293</f>
        <v>0</v>
      </c>
      <c r="N293" s="156">
        <f ca="1">SUMPRODUCT(($E$6:$E$1503)*($D$6:$D$1503=L293)*($B$6:$B$1503&lt;&gt;'רשימת הסעיפים'!$AL$4))</f>
        <v>0</v>
      </c>
      <c r="O293" s="157">
        <f ca="1">ו!O293+$M$1500*(M293-N293)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ו!L294</f>
        <v/>
      </c>
      <c r="M294" s="187">
        <f>ו!M294</f>
        <v>0</v>
      </c>
      <c r="N294" s="156">
        <f ca="1">SUMPRODUCT(($E$6:$E$1503)*($D$6:$D$1503=L294)*($B$6:$B$1503&lt;&gt;'רשימת הסעיפים'!$AL$4))</f>
        <v>0</v>
      </c>
      <c r="O294" s="157">
        <f ca="1">ו!O294+$M$1500*(M294-N294)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ו!L295</f>
        <v/>
      </c>
      <c r="M295" s="187">
        <f>ו!M295</f>
        <v>0</v>
      </c>
      <c r="N295" s="156">
        <f ca="1">SUMPRODUCT(($E$6:$E$1503)*($D$6:$D$1503=L295)*($B$6:$B$1503&lt;&gt;'רשימת הסעיפים'!$AL$4))</f>
        <v>0</v>
      </c>
      <c r="O295" s="157">
        <f ca="1">ו!O295+$M$1500*(M295-N295)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ו!L296</f>
        <v/>
      </c>
      <c r="M296" s="187">
        <f>ו!M296</f>
        <v>0</v>
      </c>
      <c r="N296" s="156">
        <f ca="1">SUMPRODUCT(($E$6:$E$1503)*($D$6:$D$1503=L296)*($B$6:$B$1503&lt;&gt;'רשימת הסעיפים'!$AL$4))</f>
        <v>0</v>
      </c>
      <c r="O296" s="157">
        <f ca="1">ו!O296+$M$1500*(M296-N296)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ו!L297</f>
        <v/>
      </c>
      <c r="M297" s="187">
        <f>ו!M297</f>
        <v>0</v>
      </c>
      <c r="N297" s="156">
        <f ca="1">SUMPRODUCT(($E$6:$E$1503)*($D$6:$D$1503=L297)*($B$6:$B$1503&lt;&gt;'רשימת הסעיפים'!$AL$4))</f>
        <v>0</v>
      </c>
      <c r="O297" s="157">
        <f ca="1">ו!O297+$M$1500*(M297-N297)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ו!L298</f>
        <v/>
      </c>
      <c r="M298" s="187">
        <f>ו!M298</f>
        <v>0</v>
      </c>
      <c r="N298" s="156">
        <f ca="1">SUMPRODUCT(($E$6:$E$1503)*($D$6:$D$1503=L298)*($B$6:$B$1503&lt;&gt;'רשימת הסעיפים'!$AL$4))</f>
        <v>0</v>
      </c>
      <c r="O298" s="157">
        <f ca="1">ו!O298+$M$1500*(M298-N298)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ו!L299</f>
        <v/>
      </c>
      <c r="M299" s="187">
        <f>ו!M299</f>
        <v>0</v>
      </c>
      <c r="N299" s="156">
        <f ca="1">SUMPRODUCT(($E$6:$E$1503)*($D$6:$D$1503=L299)*($B$6:$B$1503&lt;&gt;'רשימת הסעיפים'!$AL$4))</f>
        <v>0</v>
      </c>
      <c r="O299" s="157">
        <f ca="1">ו!O299+$M$1500*(M299-N299)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ו!L300</f>
        <v/>
      </c>
      <c r="M300" s="187">
        <f>ו!M300</f>
        <v>0</v>
      </c>
      <c r="N300" s="156">
        <f ca="1">SUMPRODUCT(($E$6:$E$1503)*($D$6:$D$1503=L300)*($B$6:$B$1503&lt;&gt;'רשימת הסעיפים'!$AL$4))</f>
        <v>0</v>
      </c>
      <c r="O300" s="157">
        <f ca="1">ו!O300+$M$1500*(M300-N300)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ו!L301</f>
        <v/>
      </c>
      <c r="M301" s="187">
        <f>ו!M301</f>
        <v>0</v>
      </c>
      <c r="N301" s="156">
        <f ca="1">SUMPRODUCT(($E$6:$E$1503)*($D$6:$D$1503=L301)*($B$6:$B$1503&lt;&gt;'רשימת הסעיפים'!$AL$4))</f>
        <v>0</v>
      </c>
      <c r="O301" s="157">
        <f ca="1">ו!O301+$M$1500*(M301-N301)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ו!L302</f>
        <v/>
      </c>
      <c r="M302" s="187">
        <f>ו!M302</f>
        <v>0</v>
      </c>
      <c r="N302" s="156">
        <f ca="1">SUMPRODUCT(($E$6:$E$1503)*($D$6:$D$1503=L302)*($B$6:$B$1503&lt;&gt;'רשימת הסעיפים'!$AL$4))</f>
        <v>0</v>
      </c>
      <c r="O302" s="157">
        <f ca="1">ו!O302+$M$1500*(M302-N302)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ו!L303</f>
        <v/>
      </c>
      <c r="M303" s="187">
        <f>ו!M303</f>
        <v>0</v>
      </c>
      <c r="N303" s="156">
        <f ca="1">SUMPRODUCT(($E$6:$E$1503)*($D$6:$D$1503=L303)*($B$6:$B$1503&lt;&gt;'רשימת הסעיפים'!$AL$4))</f>
        <v>0</v>
      </c>
      <c r="O303" s="157">
        <f ca="1">ו!O303+$M$1500*(M303-N303)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ו!L304</f>
        <v/>
      </c>
      <c r="M304" s="187">
        <f>ו!M304</f>
        <v>0</v>
      </c>
      <c r="N304" s="156">
        <f ca="1">SUMPRODUCT(($E$6:$E$1503)*($D$6:$D$1503=L304)*($B$6:$B$1503&lt;&gt;'רשימת הסעיפים'!$AL$4))</f>
        <v>0</v>
      </c>
      <c r="O304" s="157">
        <f ca="1">ו!O304+$M$1500*(M304-N304)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ו!L305</f>
        <v/>
      </c>
      <c r="M305" s="187">
        <f>ו!M305</f>
        <v>0</v>
      </c>
      <c r="N305" s="156">
        <f ca="1">SUMPRODUCT(($E$6:$E$1503)*($D$6:$D$1503=L305)*($B$6:$B$1503&lt;&gt;'רשימת הסעיפים'!$AL$4))</f>
        <v>0</v>
      </c>
      <c r="O305" s="157">
        <f ca="1">ו!O305+$M$1500*(M305-N305)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ו!L306</f>
        <v/>
      </c>
      <c r="M306" s="187">
        <f>ו!M306</f>
        <v>0</v>
      </c>
      <c r="N306" s="156">
        <f ca="1">SUMPRODUCT(($E$6:$E$1503)*($D$6:$D$1503=L306)*($B$6:$B$1503&lt;&gt;'רשימת הסעיפים'!$AL$4))</f>
        <v>0</v>
      </c>
      <c r="O306" s="157">
        <f ca="1">ו!O306+$M$1500*(M306-N306)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ו!L307</f>
        <v/>
      </c>
      <c r="M307" s="187">
        <f>ו!M307</f>
        <v>0</v>
      </c>
      <c r="N307" s="156">
        <f ca="1">SUMPRODUCT(($E$6:$E$1503)*($D$6:$D$1503=L307)*($B$6:$B$1503&lt;&gt;'רשימת הסעיפים'!$AL$4))</f>
        <v>0</v>
      </c>
      <c r="O307" s="157">
        <f ca="1">ו!O307+$M$1500*(M307-N307)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ו!L308</f>
        <v/>
      </c>
      <c r="M308" s="187">
        <f>ו!M308</f>
        <v>0</v>
      </c>
      <c r="N308" s="156">
        <f ca="1">SUMPRODUCT(($E$6:$E$1503)*($D$6:$D$1503=L308)*($B$6:$B$1503&lt;&gt;'רשימת הסעיפים'!$AL$4))</f>
        <v>0</v>
      </c>
      <c r="O308" s="157">
        <f ca="1">ו!O308+$M$1500*(M308-N308)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ו!L309</f>
        <v/>
      </c>
      <c r="M309" s="187">
        <f>ו!M309</f>
        <v>0</v>
      </c>
      <c r="N309" s="156">
        <f ca="1">SUMPRODUCT(($E$6:$E$1503)*($D$6:$D$1503=L309)*($B$6:$B$1503&lt;&gt;'רשימת הסעיפים'!$AL$4))</f>
        <v>0</v>
      </c>
      <c r="O309" s="157">
        <f ca="1">ו!O309+$M$1500*(M309-N309)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ו!L310</f>
        <v/>
      </c>
      <c r="M310" s="187">
        <f>ו!M310</f>
        <v>0</v>
      </c>
      <c r="N310" s="156">
        <f ca="1">SUMPRODUCT(($E$6:$E$1503)*($D$6:$D$1503=L310)*($B$6:$B$1503&lt;&gt;'רשימת הסעיפים'!$AL$4))</f>
        <v>0</v>
      </c>
      <c r="O310" s="157">
        <f ca="1">ו!O310+$M$1500*(M310-N310)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ו!L311</f>
        <v/>
      </c>
      <c r="M311" s="187">
        <f>ו!M311</f>
        <v>0</v>
      </c>
      <c r="N311" s="156">
        <f ca="1">SUMPRODUCT(($E$6:$E$1503)*($D$6:$D$1503=L311)*($B$6:$B$1503&lt;&gt;'רשימת הסעיפים'!$AL$4))</f>
        <v>0</v>
      </c>
      <c r="O311" s="157">
        <f ca="1">ו!O311+$M$1500*(M311-N311)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ו!L312</f>
        <v/>
      </c>
      <c r="M312" s="187">
        <f>ו!M312</f>
        <v>0</v>
      </c>
      <c r="N312" s="156">
        <f ca="1">SUMPRODUCT(($E$6:$E$1503)*($D$6:$D$1503=L312)*($B$6:$B$1503&lt;&gt;'רשימת הסעיפים'!$AL$4))</f>
        <v>0</v>
      </c>
      <c r="O312" s="157">
        <f ca="1">ו!O312+$M$1500*(M312-N312)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ו!L313</f>
        <v/>
      </c>
      <c r="M313" s="187">
        <f>ו!M313</f>
        <v>0</v>
      </c>
      <c r="N313" s="156">
        <f ca="1">SUMPRODUCT(($E$6:$E$1503)*($D$6:$D$1503=L313)*($B$6:$B$1503&lt;&gt;'רשימת הסעיפים'!$AL$4))</f>
        <v>0</v>
      </c>
      <c r="O313" s="157">
        <f ca="1">ו!O313+$M$1500*(M313-N313)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ו!L314</f>
        <v/>
      </c>
      <c r="M314" s="187">
        <f>ו!M314</f>
        <v>0</v>
      </c>
      <c r="N314" s="156">
        <f ca="1">SUMPRODUCT(($E$6:$E$1503)*($D$6:$D$1503=L314)*($B$6:$B$1503&lt;&gt;'רשימת הסעיפים'!$AL$4))</f>
        <v>0</v>
      </c>
      <c r="O314" s="157">
        <f ca="1">ו!O314+$M$1500*(M314-N314)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ו!L315</f>
        <v/>
      </c>
      <c r="M315" s="187">
        <f>ו!M315</f>
        <v>0</v>
      </c>
      <c r="N315" s="156">
        <f ca="1">SUMPRODUCT(($E$6:$E$1503)*($D$6:$D$1503=L315)*($B$6:$B$1503&lt;&gt;'רשימת הסעיפים'!$AL$4))</f>
        <v>0</v>
      </c>
      <c r="O315" s="157">
        <f ca="1">ו!O315+$M$1500*(M315-N315)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ו!L316</f>
        <v/>
      </c>
      <c r="M316" s="187">
        <f>ו!M316</f>
        <v>0</v>
      </c>
      <c r="N316" s="156">
        <f ca="1">SUMPRODUCT(($E$6:$E$1503)*($D$6:$D$1503=L316)*($B$6:$B$1503&lt;&gt;'רשימת הסעיפים'!$AL$4))</f>
        <v>0</v>
      </c>
      <c r="O316" s="157">
        <f ca="1">ו!O316+$M$1500*(M316-N316)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ו!L317</f>
        <v/>
      </c>
      <c r="M317" s="187">
        <f>ו!M317</f>
        <v>0</v>
      </c>
      <c r="N317" s="156">
        <f ca="1">SUMPRODUCT(($E$6:$E$1503)*($D$6:$D$1503=L317)*($B$6:$B$1503&lt;&gt;'רשימת הסעיפים'!$AL$4))</f>
        <v>0</v>
      </c>
      <c r="O317" s="157">
        <f ca="1">ו!O317+$M$1500*(M317-N317)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ו!L318</f>
        <v/>
      </c>
      <c r="M318" s="187">
        <f>ו!M318</f>
        <v>0</v>
      </c>
      <c r="N318" s="156">
        <f ca="1">SUMPRODUCT(($E$6:$E$1503)*($D$6:$D$1503=L318)*($B$6:$B$1503&lt;&gt;'רשימת הסעיפים'!$AL$4))</f>
        <v>0</v>
      </c>
      <c r="O318" s="157">
        <f ca="1">ו!O318+$M$1500*(M318-N318)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ו!L319</f>
        <v/>
      </c>
      <c r="M319" s="187">
        <f>ו!M319</f>
        <v>0</v>
      </c>
      <c r="N319" s="156">
        <f ca="1">SUMPRODUCT(($E$6:$E$1503)*($D$6:$D$1503=L319)*($B$6:$B$1503&lt;&gt;'רשימת הסעיפים'!$AL$4))</f>
        <v>0</v>
      </c>
      <c r="O319" s="157">
        <f ca="1">ו!O319+$M$1500*(M319-N319)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ו!L320</f>
        <v/>
      </c>
      <c r="M320" s="187">
        <f>ו!M320</f>
        <v>0</v>
      </c>
      <c r="N320" s="156">
        <f ca="1">SUMPRODUCT(($E$6:$E$1503)*($D$6:$D$1503=L320)*($B$6:$B$1503&lt;&gt;'רשימת הסעיפים'!$AL$4))</f>
        <v>0</v>
      </c>
      <c r="O320" s="157">
        <f ca="1">ו!O320+$M$1500*(M320-N320)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ו!L321</f>
        <v/>
      </c>
      <c r="M321" s="187">
        <f>ו!M321</f>
        <v>0</v>
      </c>
      <c r="N321" s="156">
        <f ca="1">SUMPRODUCT(($E$6:$E$1503)*($D$6:$D$1503=L321)*($B$6:$B$1503&lt;&gt;'רשימת הסעיפים'!$AL$4))</f>
        <v>0</v>
      </c>
      <c r="O321" s="157">
        <f ca="1">ו!O321+$M$1500*(M321-N321)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ו!L322</f>
        <v/>
      </c>
      <c r="M322" s="187">
        <f>ו!M322</f>
        <v>0</v>
      </c>
      <c r="N322" s="156">
        <f ca="1">SUMPRODUCT(($E$6:$E$1503)*($D$6:$D$1503=L322)*($B$6:$B$1503&lt;&gt;'רשימת הסעיפים'!$AL$4))</f>
        <v>0</v>
      </c>
      <c r="O322" s="157">
        <f ca="1">ו!O322+$M$1500*(M322-N322)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ו!L323</f>
        <v/>
      </c>
      <c r="M323" s="187">
        <f>ו!M323</f>
        <v>0</v>
      </c>
      <c r="N323" s="156">
        <f ca="1">SUMPRODUCT(($E$6:$E$1503)*($D$6:$D$1503=L323)*($B$6:$B$1503&lt;&gt;'רשימת הסעיפים'!$AL$4))</f>
        <v>0</v>
      </c>
      <c r="O323" s="157">
        <f ca="1">ו!O323+$M$1500*(M323-N323)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ו!L324</f>
        <v/>
      </c>
      <c r="M324" s="187">
        <f>ו!M324</f>
        <v>0</v>
      </c>
      <c r="N324" s="156">
        <f ca="1">SUMPRODUCT(($E$6:$E$1503)*($D$6:$D$1503=L324)*($B$6:$B$1503&lt;&gt;'רשימת הסעיפים'!$AL$4))</f>
        <v>0</v>
      </c>
      <c r="O324" s="157">
        <f ca="1">ו!O324+$M$1500*(M324-N324)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ו!L325</f>
        <v/>
      </c>
      <c r="M325" s="187">
        <f>ו!M325</f>
        <v>0</v>
      </c>
      <c r="N325" s="156">
        <f ca="1">SUMPRODUCT(($E$6:$E$1503)*($D$6:$D$1503=L325)*($B$6:$B$1503&lt;&gt;'רשימת הסעיפים'!$AL$4))</f>
        <v>0</v>
      </c>
      <c r="O325" s="157">
        <f ca="1">ו!O325+$M$1500*(M325-N325)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ו!L326</f>
        <v/>
      </c>
      <c r="M326" s="187">
        <f>ו!M326</f>
        <v>0</v>
      </c>
      <c r="N326" s="156">
        <f ca="1">SUMPRODUCT(($E$6:$E$1503)*($D$6:$D$1503=L326)*($B$6:$B$1503&lt;&gt;'רשימת הסעיפים'!$AL$4))</f>
        <v>0</v>
      </c>
      <c r="O326" s="157">
        <f ca="1">ו!O326+$M$1500*(M326-N326)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ו!L327</f>
        <v/>
      </c>
      <c r="M327" s="187">
        <f>ו!M327</f>
        <v>0</v>
      </c>
      <c r="N327" s="156">
        <f ca="1">SUMPRODUCT(($E$6:$E$1503)*($D$6:$D$1503=L327)*($B$6:$B$1503&lt;&gt;'רשימת הסעיפים'!$AL$4))</f>
        <v>0</v>
      </c>
      <c r="O327" s="157">
        <f ca="1">ו!O327+$M$1500*(M327-N327)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ו!L328</f>
        <v/>
      </c>
      <c r="M328" s="187">
        <f>ו!M328</f>
        <v>0</v>
      </c>
      <c r="N328" s="156">
        <f ca="1">SUMPRODUCT(($E$6:$E$1503)*($D$6:$D$1503=L328)*($B$6:$B$1503&lt;&gt;'רשימת הסעיפים'!$AL$4))</f>
        <v>0</v>
      </c>
      <c r="O328" s="157">
        <f ca="1">ו!O328+$M$1500*(M328-N328)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ו!L329</f>
        <v/>
      </c>
      <c r="M329" s="187">
        <f>ו!M329</f>
        <v>0</v>
      </c>
      <c r="N329" s="156">
        <f ca="1">SUMPRODUCT(($E$6:$E$1503)*($D$6:$D$1503=L329)*($B$6:$B$1503&lt;&gt;'רשימת הסעיפים'!$AL$4))</f>
        <v>0</v>
      </c>
      <c r="O329" s="157">
        <f ca="1">ו!O329+$M$1500*(M329-N329)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ו!L330</f>
        <v/>
      </c>
      <c r="M330" s="187">
        <f>ו!M330</f>
        <v>0</v>
      </c>
      <c r="N330" s="156">
        <f ca="1">SUMPRODUCT(($E$6:$E$1503)*($D$6:$D$1503=L330)*($B$6:$B$1503&lt;&gt;'רשימת הסעיפים'!$AL$4))</f>
        <v>0</v>
      </c>
      <c r="O330" s="157">
        <f ca="1">ו!O330+$M$1500*(M330-N330)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ו!L331</f>
        <v/>
      </c>
      <c r="M331" s="187">
        <f>ו!M331</f>
        <v>0</v>
      </c>
      <c r="N331" s="156">
        <f ca="1">SUMPRODUCT(($E$6:$E$1503)*($D$6:$D$1503=L331)*($B$6:$B$1503&lt;&gt;'רשימת הסעיפים'!$AL$4))</f>
        <v>0</v>
      </c>
      <c r="O331" s="157">
        <f ca="1">ו!O331+$M$1500*(M331-N331)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ו!L332</f>
        <v/>
      </c>
      <c r="M332" s="187">
        <f>ו!M332</f>
        <v>0</v>
      </c>
      <c r="N332" s="156">
        <f ca="1">SUMPRODUCT(($E$6:$E$1503)*($D$6:$D$1503=L332)*($B$6:$B$1503&lt;&gt;'רשימת הסעיפים'!$AL$4))</f>
        <v>0</v>
      </c>
      <c r="O332" s="157">
        <f ca="1">ו!O332+$M$1500*(M332-N332)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ו!L333</f>
        <v/>
      </c>
      <c r="M333" s="187">
        <f>ו!M333</f>
        <v>0</v>
      </c>
      <c r="N333" s="156">
        <f ca="1">SUMPRODUCT(($E$6:$E$1503)*($D$6:$D$1503=L333)*($B$6:$B$1503&lt;&gt;'רשימת הסעיפים'!$AL$4))</f>
        <v>0</v>
      </c>
      <c r="O333" s="157">
        <f ca="1">ו!O333+$M$1500*(M333-N333)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ו!L334</f>
        <v/>
      </c>
      <c r="M334" s="187">
        <f>ו!M334</f>
        <v>0</v>
      </c>
      <c r="N334" s="156">
        <f ca="1">SUMPRODUCT(($E$6:$E$1503)*($D$6:$D$1503=L334)*($B$6:$B$1503&lt;&gt;'רשימת הסעיפים'!$AL$4))</f>
        <v>0</v>
      </c>
      <c r="O334" s="157">
        <f ca="1">ו!O334+$M$1500*(M334-N334)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ו!L335</f>
        <v/>
      </c>
      <c r="M335" s="187">
        <f>ו!M335</f>
        <v>0</v>
      </c>
      <c r="N335" s="156">
        <f ca="1">SUMPRODUCT(($E$6:$E$1503)*($D$6:$D$1503=L335)*($B$6:$B$1503&lt;&gt;'רשימת הסעיפים'!$AL$4))</f>
        <v>0</v>
      </c>
      <c r="O335" s="157">
        <f ca="1">ו!O335+$M$1500*(M335-N335)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ו!L336</f>
        <v/>
      </c>
      <c r="M336" s="187">
        <f>ו!M336</f>
        <v>0</v>
      </c>
      <c r="N336" s="156">
        <f ca="1">SUMPRODUCT(($E$6:$E$1503)*($D$6:$D$1503=L336)*($B$6:$B$1503&lt;&gt;'רשימת הסעיפים'!$AL$4))</f>
        <v>0</v>
      </c>
      <c r="O336" s="157">
        <f ca="1">ו!O336+$M$1500*(M336-N336)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ו!L337</f>
        <v/>
      </c>
      <c r="M337" s="187">
        <f>ו!M337</f>
        <v>0</v>
      </c>
      <c r="N337" s="156">
        <f ca="1">SUMPRODUCT(($E$6:$E$1503)*($D$6:$D$1503=L337)*($B$6:$B$1503&lt;&gt;'רשימת הסעיפים'!$AL$4))</f>
        <v>0</v>
      </c>
      <c r="O337" s="157">
        <f ca="1">ו!O337+$M$1500*(M337-N337)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ו!L338</f>
        <v/>
      </c>
      <c r="M338" s="187">
        <f>ו!M338</f>
        <v>0</v>
      </c>
      <c r="N338" s="156">
        <f ca="1">SUMPRODUCT(($E$6:$E$1503)*($D$6:$D$1503=L338)*($B$6:$B$1503&lt;&gt;'רשימת הסעיפים'!$AL$4))</f>
        <v>0</v>
      </c>
      <c r="O338" s="157">
        <f ca="1">ו!O338+$M$1500*(M338-N338)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ו!L339</f>
        <v/>
      </c>
      <c r="M339" s="187">
        <f>ו!M339</f>
        <v>0</v>
      </c>
      <c r="N339" s="156">
        <f ca="1">SUMPRODUCT(($E$6:$E$1503)*($D$6:$D$1503=L339)*($B$6:$B$1503&lt;&gt;'רשימת הסעיפים'!$AL$4))</f>
        <v>0</v>
      </c>
      <c r="O339" s="157">
        <f ca="1">ו!O339+$M$1500*(M339-N339)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ו!L340</f>
        <v/>
      </c>
      <c r="M340" s="187">
        <f>ו!M340</f>
        <v>0</v>
      </c>
      <c r="N340" s="156">
        <f ca="1">SUMPRODUCT(($E$6:$E$1503)*($D$6:$D$1503=L340)*($B$6:$B$1503&lt;&gt;'רשימת הסעיפים'!$AL$4))</f>
        <v>0</v>
      </c>
      <c r="O340" s="157">
        <f ca="1">ו!O340+$M$1500*(M340-N340)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ו!L341</f>
        <v/>
      </c>
      <c r="M341" s="187">
        <f>ו!M341</f>
        <v>0</v>
      </c>
      <c r="N341" s="156">
        <f ca="1">SUMPRODUCT(($E$6:$E$1503)*($D$6:$D$1503=L341)*($B$6:$B$1503&lt;&gt;'רשימת הסעיפים'!$AL$4))</f>
        <v>0</v>
      </c>
      <c r="O341" s="157">
        <f ca="1">ו!O341+$M$1500*(M341-N341)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ו!L342</f>
        <v/>
      </c>
      <c r="M342" s="187">
        <f>ו!M342</f>
        <v>0</v>
      </c>
      <c r="N342" s="156">
        <f ca="1">SUMPRODUCT(($E$6:$E$1503)*($D$6:$D$1503=L342)*($B$6:$B$1503&lt;&gt;'רשימת הסעיפים'!$AL$4))</f>
        <v>0</v>
      </c>
      <c r="O342" s="157">
        <f ca="1">ו!O342+$M$1500*(M342-N342)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ו!L343</f>
        <v/>
      </c>
      <c r="M343" s="187">
        <f>ו!M343</f>
        <v>0</v>
      </c>
      <c r="N343" s="156">
        <f ca="1">SUMPRODUCT(($E$6:$E$1503)*($D$6:$D$1503=L343)*($B$6:$B$1503&lt;&gt;'רשימת הסעיפים'!$AL$4))</f>
        <v>0</v>
      </c>
      <c r="O343" s="157">
        <f ca="1">ו!O343+$M$1500*(M343-N343)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ו!L344</f>
        <v/>
      </c>
      <c r="M344" s="187">
        <f>ו!M344</f>
        <v>0</v>
      </c>
      <c r="N344" s="156">
        <f ca="1">SUMPRODUCT(($E$6:$E$1503)*($D$6:$D$1503=L344)*($B$6:$B$1503&lt;&gt;'רשימת הסעיפים'!$AL$4))</f>
        <v>0</v>
      </c>
      <c r="O344" s="157">
        <f ca="1">ו!O344+$M$1500*(M344-N344)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ו!L345</f>
        <v/>
      </c>
      <c r="M345" s="187">
        <f>ו!M345</f>
        <v>0</v>
      </c>
      <c r="N345" s="156">
        <f ca="1">SUMPRODUCT(($E$6:$E$1503)*($D$6:$D$1503=L345)*($B$6:$B$1503&lt;&gt;'רשימת הסעיפים'!$AL$4))</f>
        <v>0</v>
      </c>
      <c r="O345" s="157">
        <f ca="1">ו!O345+$M$1500*(M345-N345)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ו!L346</f>
        <v/>
      </c>
      <c r="M346" s="187">
        <f>ו!M346</f>
        <v>0</v>
      </c>
      <c r="N346" s="156">
        <f ca="1">SUMPRODUCT(($E$6:$E$1503)*($D$6:$D$1503=L346)*($B$6:$B$1503&lt;&gt;'רשימת הסעיפים'!$AL$4))</f>
        <v>0</v>
      </c>
      <c r="O346" s="157">
        <f ca="1">ו!O346+$M$1500*(M346-N346)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ו!L347</f>
        <v/>
      </c>
      <c r="M347" s="187">
        <f>ו!M347</f>
        <v>0</v>
      </c>
      <c r="N347" s="156">
        <f ca="1">SUMPRODUCT(($E$6:$E$1503)*($D$6:$D$1503=L347)*($B$6:$B$1503&lt;&gt;'רשימת הסעיפים'!$AL$4))</f>
        <v>0</v>
      </c>
      <c r="O347" s="157">
        <f ca="1">ו!O347+$M$1500*(M347-N347)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ו!L348</f>
        <v/>
      </c>
      <c r="M348" s="187">
        <f>ו!M348</f>
        <v>0</v>
      </c>
      <c r="N348" s="156">
        <f ca="1">SUMPRODUCT(($E$6:$E$1503)*($D$6:$D$1503=L348)*($B$6:$B$1503&lt;&gt;'רשימת הסעיפים'!$AL$4))</f>
        <v>0</v>
      </c>
      <c r="O348" s="157">
        <f ca="1">ו!O348+$M$1500*(M348-N348)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ו!L349</f>
        <v/>
      </c>
      <c r="M349" s="187">
        <f>ו!M349</f>
        <v>0</v>
      </c>
      <c r="N349" s="156">
        <f ca="1">SUMPRODUCT(($E$6:$E$1503)*($D$6:$D$1503=L349)*($B$6:$B$1503&lt;&gt;'רשימת הסעיפים'!$AL$4))</f>
        <v>0</v>
      </c>
      <c r="O349" s="157">
        <f ca="1">ו!O349+$M$1500*(M349-N349)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ו!L350</f>
        <v/>
      </c>
      <c r="M350" s="187">
        <f>ו!M350</f>
        <v>0</v>
      </c>
      <c r="N350" s="156">
        <f ca="1">SUMPRODUCT(($E$6:$E$1503)*($D$6:$D$1503=L350)*($B$6:$B$1503&lt;&gt;'רשימת הסעיפים'!$AL$4))</f>
        <v>0</v>
      </c>
      <c r="O350" s="157">
        <f ca="1">ו!O350+$M$1500*(M350-N350)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ו!L351</f>
        <v/>
      </c>
      <c r="M351" s="187">
        <f>ו!M351</f>
        <v>0</v>
      </c>
      <c r="N351" s="156">
        <f ca="1">SUMPRODUCT(($E$6:$E$1503)*($D$6:$D$1503=L351)*($B$6:$B$1503&lt;&gt;'רשימת הסעיפים'!$AL$4))</f>
        <v>0</v>
      </c>
      <c r="O351" s="157">
        <f ca="1">ו!O351+$M$1500*(M351-N351)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ו!L352</f>
        <v/>
      </c>
      <c r="M352" s="187">
        <f>ו!M352</f>
        <v>0</v>
      </c>
      <c r="N352" s="156">
        <f ca="1">SUMPRODUCT(($E$6:$E$1503)*($D$6:$D$1503=L352)*($B$6:$B$1503&lt;&gt;'רשימת הסעיפים'!$AL$4))</f>
        <v>0</v>
      </c>
      <c r="O352" s="157">
        <f ca="1">ו!O352+$M$1500*(M352-N352)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ו!L353</f>
        <v/>
      </c>
      <c r="M353" s="187">
        <f>ו!M353</f>
        <v>0</v>
      </c>
      <c r="N353" s="156">
        <f ca="1">SUMPRODUCT(($E$6:$E$1503)*($D$6:$D$1503=L353)*($B$6:$B$1503&lt;&gt;'רשימת הסעיפים'!$AL$4))</f>
        <v>0</v>
      </c>
      <c r="O353" s="157">
        <f ca="1">ו!O353+$M$1500*(M353-N353)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ו!L354</f>
        <v/>
      </c>
      <c r="M354" s="187">
        <f>ו!M354</f>
        <v>0</v>
      </c>
      <c r="N354" s="156">
        <f ca="1">SUMPRODUCT(($E$6:$E$1503)*($D$6:$D$1503=L354)*($B$6:$B$1503&lt;&gt;'רשימת הסעיפים'!$AL$4))</f>
        <v>0</v>
      </c>
      <c r="O354" s="157">
        <f ca="1">ו!O354+$M$1500*(M354-N354)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ו!L355</f>
        <v/>
      </c>
      <c r="M355" s="187">
        <f>ו!M355</f>
        <v>0</v>
      </c>
      <c r="N355" s="156">
        <f ca="1">SUMPRODUCT(($E$6:$E$1503)*($D$6:$D$1503=L355)*($B$6:$B$1503&lt;&gt;'רשימת הסעיפים'!$AL$4))</f>
        <v>0</v>
      </c>
      <c r="O355" s="157">
        <f ca="1">ו!O355+$M$1500*(M355-N355)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ו!L356</f>
        <v/>
      </c>
      <c r="M356" s="187">
        <f>ו!M356</f>
        <v>0</v>
      </c>
      <c r="N356" s="156">
        <f ca="1">SUMPRODUCT(($E$6:$E$1503)*($D$6:$D$1503=L356)*($B$6:$B$1503&lt;&gt;'רשימת הסעיפים'!$AL$4))</f>
        <v>0</v>
      </c>
      <c r="O356" s="157">
        <f ca="1">ו!O356+$M$1500*(M356-N356)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ו!L357</f>
        <v/>
      </c>
      <c r="M357" s="187">
        <f>ו!M357</f>
        <v>0</v>
      </c>
      <c r="N357" s="156">
        <f ca="1">SUMPRODUCT(($E$6:$E$1503)*($D$6:$D$1503=L357)*($B$6:$B$1503&lt;&gt;'רשימת הסעיפים'!$AL$4))</f>
        <v>0</v>
      </c>
      <c r="O357" s="157">
        <f ca="1">ו!O357+$M$1500*(M357-N357)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ו!L358</f>
        <v/>
      </c>
      <c r="M358" s="187">
        <f>ו!M358</f>
        <v>0</v>
      </c>
      <c r="N358" s="156">
        <f ca="1">SUMPRODUCT(($E$6:$E$1503)*($D$6:$D$1503=L358)*($B$6:$B$1503&lt;&gt;'רשימת הסעיפים'!$AL$4))</f>
        <v>0</v>
      </c>
      <c r="O358" s="157">
        <f ca="1">ו!O358+$M$1500*(M358-N358)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ו!L359</f>
        <v/>
      </c>
      <c r="M359" s="187">
        <f>ו!M359</f>
        <v>0</v>
      </c>
      <c r="N359" s="156">
        <f ca="1">SUMPRODUCT(($E$6:$E$1503)*($D$6:$D$1503=L359)*($B$6:$B$1503&lt;&gt;'רשימת הסעיפים'!$AL$4))</f>
        <v>0</v>
      </c>
      <c r="O359" s="157">
        <f ca="1">ו!O359+$M$1500*(M359-N359)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ו!L360</f>
        <v/>
      </c>
      <c r="M360" s="187">
        <f>ו!M360</f>
        <v>0</v>
      </c>
      <c r="N360" s="156">
        <f ca="1">SUMPRODUCT(($E$6:$E$1503)*($D$6:$D$1503=L360)*($B$6:$B$1503&lt;&gt;'רשימת הסעיפים'!$AL$4))</f>
        <v>0</v>
      </c>
      <c r="O360" s="157">
        <f ca="1">ו!O360+$M$1500*(M360-N360)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ו!L361</f>
        <v/>
      </c>
      <c r="M361" s="187">
        <f>ו!M361</f>
        <v>0</v>
      </c>
      <c r="N361" s="156">
        <f ca="1">SUMPRODUCT(($E$6:$E$1503)*($D$6:$D$1503=L361)*($B$6:$B$1503&lt;&gt;'רשימת הסעיפים'!$AL$4))</f>
        <v>0</v>
      </c>
      <c r="O361" s="157">
        <f ca="1">ו!O361+$M$1500*(M361-N361)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ו!L362</f>
        <v/>
      </c>
      <c r="M362" s="187">
        <f>ו!M362</f>
        <v>0</v>
      </c>
      <c r="N362" s="156">
        <f ca="1">SUMPRODUCT(($E$6:$E$1503)*($D$6:$D$1503=L362)*($B$6:$B$1503&lt;&gt;'רשימת הסעיפים'!$AL$4))</f>
        <v>0</v>
      </c>
      <c r="O362" s="157">
        <f ca="1">ו!O362+$M$1500*(M362-N362)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ו!L363</f>
        <v/>
      </c>
      <c r="M363" s="187">
        <f>ו!M363</f>
        <v>0</v>
      </c>
      <c r="N363" s="156">
        <f ca="1">SUMPRODUCT(($E$6:$E$1503)*($D$6:$D$1503=L363)*($B$6:$B$1503&lt;&gt;'רשימת הסעיפים'!$AL$4))</f>
        <v>0</v>
      </c>
      <c r="O363" s="157">
        <f ca="1">ו!O363+$M$1500*(M363-N363)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ו!L364</f>
        <v/>
      </c>
      <c r="M364" s="187">
        <f>ו!M364</f>
        <v>0</v>
      </c>
      <c r="N364" s="156">
        <f ca="1">SUMPRODUCT(($E$6:$E$1503)*($D$6:$D$1503=L364)*($B$6:$B$1503&lt;&gt;'רשימת הסעיפים'!$AL$4))</f>
        <v>0</v>
      </c>
      <c r="O364" s="157">
        <f ca="1">ו!O364+$M$1500*(M364-N364)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ו!L365</f>
        <v/>
      </c>
      <c r="M365" s="187">
        <f>ו!M365</f>
        <v>0</v>
      </c>
      <c r="N365" s="156">
        <f ca="1">SUMPRODUCT(($E$6:$E$1503)*($D$6:$D$1503=L365)*($B$6:$B$1503&lt;&gt;'רשימת הסעיפים'!$AL$4))</f>
        <v>0</v>
      </c>
      <c r="O365" s="157">
        <f ca="1">ו!O365+$M$1500*(M365-N365)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ו!L366</f>
        <v/>
      </c>
      <c r="M366" s="187">
        <f>ו!M366</f>
        <v>0</v>
      </c>
      <c r="N366" s="156">
        <f ca="1">SUMPRODUCT(($E$6:$E$1503)*($D$6:$D$1503=L366)*($B$6:$B$1503&lt;&gt;'רשימת הסעיפים'!$AL$4))</f>
        <v>0</v>
      </c>
      <c r="O366" s="157">
        <f ca="1">ו!O366+$M$1500*(M366-N366)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ו!L367</f>
        <v/>
      </c>
      <c r="M367" s="187">
        <f>ו!M367</f>
        <v>0</v>
      </c>
      <c r="N367" s="156">
        <f ca="1">SUMPRODUCT(($E$6:$E$1503)*($D$6:$D$1503=L367)*($B$6:$B$1503&lt;&gt;'רשימת הסעיפים'!$AL$4))</f>
        <v>0</v>
      </c>
      <c r="O367" s="157">
        <f ca="1">ו!O367+$M$1500*(M367-N367)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ו!L368</f>
        <v/>
      </c>
      <c r="M368" s="187">
        <f>ו!M368</f>
        <v>0</v>
      </c>
      <c r="N368" s="156">
        <f ca="1">SUMPRODUCT(($E$6:$E$1503)*($D$6:$D$1503=L368)*($B$6:$B$1503&lt;&gt;'רשימת הסעיפים'!$AL$4))</f>
        <v>0</v>
      </c>
      <c r="O368" s="157">
        <f ca="1">ו!O368+$M$1500*(M368-N368)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ו!L369</f>
        <v/>
      </c>
      <c r="M369" s="187">
        <f>ו!M369</f>
        <v>0</v>
      </c>
      <c r="N369" s="156">
        <f ca="1">SUMPRODUCT(($E$6:$E$1503)*($D$6:$D$1503=L369)*($B$6:$B$1503&lt;&gt;'רשימת הסעיפים'!$AL$4))</f>
        <v>0</v>
      </c>
      <c r="O369" s="157">
        <f ca="1">ו!O369+$M$1500*(M369-N369)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ו!L370</f>
        <v/>
      </c>
      <c r="M370" s="187">
        <f>ו!M370</f>
        <v>0</v>
      </c>
      <c r="N370" s="156">
        <f ca="1">SUMPRODUCT(($E$6:$E$1503)*($D$6:$D$1503=L370)*($B$6:$B$1503&lt;&gt;'רשימת הסעיפים'!$AL$4))</f>
        <v>0</v>
      </c>
      <c r="O370" s="157">
        <f ca="1">ו!O370+$M$1500*(M370-N370)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ו!L371</f>
        <v/>
      </c>
      <c r="M371" s="187">
        <f>ו!M371</f>
        <v>0</v>
      </c>
      <c r="N371" s="156">
        <f ca="1">SUMPRODUCT(($E$6:$E$1503)*($D$6:$D$1503=L371)*($B$6:$B$1503&lt;&gt;'רשימת הסעיפים'!$AL$4))</f>
        <v>0</v>
      </c>
      <c r="O371" s="157">
        <f ca="1">ו!O371+$M$1500*(M371-N371)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ו!L372</f>
        <v/>
      </c>
      <c r="M372" s="187">
        <f>ו!M372</f>
        <v>0</v>
      </c>
      <c r="N372" s="156">
        <f ca="1">SUMPRODUCT(($E$6:$E$1503)*($D$6:$D$1503=L372)*($B$6:$B$1503&lt;&gt;'רשימת הסעיפים'!$AL$4))</f>
        <v>0</v>
      </c>
      <c r="O372" s="157">
        <f ca="1">ו!O372+$M$1500*(M372-N372)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ו!L373</f>
        <v/>
      </c>
      <c r="M373" s="187">
        <f>ו!M373</f>
        <v>0</v>
      </c>
      <c r="N373" s="156">
        <f ca="1">SUMPRODUCT(($E$6:$E$1503)*($D$6:$D$1503=L373)*($B$6:$B$1503&lt;&gt;'רשימת הסעיפים'!$AL$4))</f>
        <v>0</v>
      </c>
      <c r="O373" s="157">
        <f ca="1">ו!O373+$M$1500*(M373-N373)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ו!L374</f>
        <v/>
      </c>
      <c r="M374" s="187">
        <f>ו!M374</f>
        <v>0</v>
      </c>
      <c r="N374" s="156">
        <f ca="1">SUMPRODUCT(($E$6:$E$1503)*($D$6:$D$1503=L374)*($B$6:$B$1503&lt;&gt;'רשימת הסעיפים'!$AL$4))</f>
        <v>0</v>
      </c>
      <c r="O374" s="157">
        <f ca="1">ו!O374+$M$1500*(M374-N374)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ו!L375</f>
        <v/>
      </c>
      <c r="M375" s="187">
        <f>ו!M375</f>
        <v>0</v>
      </c>
      <c r="N375" s="156">
        <f ca="1">SUMPRODUCT(($E$6:$E$1503)*($D$6:$D$1503=L375)*($B$6:$B$1503&lt;&gt;'רשימת הסעיפים'!$AL$4))</f>
        <v>0</v>
      </c>
      <c r="O375" s="157">
        <f ca="1">ו!O375+$M$1500*(M375-N375)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ו!L376</f>
        <v/>
      </c>
      <c r="M376" s="187">
        <f>ו!M376</f>
        <v>0</v>
      </c>
      <c r="N376" s="156">
        <f ca="1">SUMPRODUCT(($E$6:$E$1503)*($D$6:$D$1503=L376)*($B$6:$B$1503&lt;&gt;'רשימת הסעיפים'!$AL$4))</f>
        <v>0</v>
      </c>
      <c r="O376" s="157">
        <f ca="1">ו!O376+$M$1500*(M376-N376)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ו!L377</f>
        <v/>
      </c>
      <c r="M377" s="187">
        <f>ו!M377</f>
        <v>0</v>
      </c>
      <c r="N377" s="156">
        <f ca="1">SUMPRODUCT(($E$6:$E$1503)*($D$6:$D$1503=L377)*($B$6:$B$1503&lt;&gt;'רשימת הסעיפים'!$AL$4))</f>
        <v>0</v>
      </c>
      <c r="O377" s="157">
        <f ca="1">ו!O377+$M$1500*(M377-N377)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ו!L378</f>
        <v/>
      </c>
      <c r="M378" s="187">
        <f>ו!M378</f>
        <v>0</v>
      </c>
      <c r="N378" s="156">
        <f ca="1">SUMPRODUCT(($E$6:$E$1503)*($D$6:$D$1503=L378)*($B$6:$B$1503&lt;&gt;'רשימת הסעיפים'!$AL$4))</f>
        <v>0</v>
      </c>
      <c r="O378" s="157">
        <f ca="1">ו!O378+$M$1500*(M378-N378)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ו!L379</f>
        <v/>
      </c>
      <c r="M379" s="187">
        <f>ו!M379</f>
        <v>0</v>
      </c>
      <c r="N379" s="156">
        <f ca="1">SUMPRODUCT(($E$6:$E$1503)*($D$6:$D$1503=L379)*($B$6:$B$1503&lt;&gt;'רשימת הסעיפים'!$AL$4))</f>
        <v>0</v>
      </c>
      <c r="O379" s="157">
        <f ca="1">ו!O379+$M$1500*(M379-N379)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ו!L380</f>
        <v/>
      </c>
      <c r="M380" s="187">
        <f>ו!M380</f>
        <v>0</v>
      </c>
      <c r="N380" s="156">
        <f ca="1">SUMPRODUCT(($E$6:$E$1503)*($D$6:$D$1503=L380)*($B$6:$B$1503&lt;&gt;'רשימת הסעיפים'!$AL$4))</f>
        <v>0</v>
      </c>
      <c r="O380" s="157">
        <f ca="1">ו!O380+$M$1500*(M380-N380)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ו!L381</f>
        <v/>
      </c>
      <c r="M381" s="187">
        <f>ו!M381</f>
        <v>0</v>
      </c>
      <c r="N381" s="156">
        <f ca="1">SUMPRODUCT(($E$6:$E$1503)*($D$6:$D$1503=L381)*($B$6:$B$1503&lt;&gt;'רשימת הסעיפים'!$AL$4))</f>
        <v>0</v>
      </c>
      <c r="O381" s="157">
        <f ca="1">ו!O381+$M$1500*(M381-N381)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ו!L382</f>
        <v/>
      </c>
      <c r="M382" s="187">
        <f>ו!M382</f>
        <v>0</v>
      </c>
      <c r="N382" s="156">
        <f ca="1">SUMPRODUCT(($E$6:$E$1503)*($D$6:$D$1503=L382)*($B$6:$B$1503&lt;&gt;'רשימת הסעיפים'!$AL$4))</f>
        <v>0</v>
      </c>
      <c r="O382" s="157">
        <f ca="1">ו!O382+$M$1500*(M382-N382)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ו!L383</f>
        <v/>
      </c>
      <c r="M383" s="187">
        <f>ו!M383</f>
        <v>0</v>
      </c>
      <c r="N383" s="156">
        <f ca="1">SUMPRODUCT(($E$6:$E$1503)*($D$6:$D$1503=L383)*($B$6:$B$1503&lt;&gt;'רשימת הסעיפים'!$AL$4))</f>
        <v>0</v>
      </c>
      <c r="O383" s="157">
        <f ca="1">ו!O383+$M$1500*(M383-N383)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ו!L384</f>
        <v/>
      </c>
      <c r="M384" s="187">
        <f>ו!M384</f>
        <v>0</v>
      </c>
      <c r="N384" s="156">
        <f ca="1">SUMPRODUCT(($E$6:$E$1503)*($D$6:$D$1503=L384)*($B$6:$B$1503&lt;&gt;'רשימת הסעיפים'!$AL$4))</f>
        <v>0</v>
      </c>
      <c r="O384" s="157">
        <f ca="1">ו!O384+$M$1500*(M384-N384)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ו!L385</f>
        <v/>
      </c>
      <c r="M385" s="187">
        <f>ו!M385</f>
        <v>0</v>
      </c>
      <c r="N385" s="156">
        <f ca="1">SUMPRODUCT(($E$6:$E$1503)*($D$6:$D$1503=L385)*($B$6:$B$1503&lt;&gt;'רשימת הסעיפים'!$AL$4))</f>
        <v>0</v>
      </c>
      <c r="O385" s="157">
        <f ca="1">ו!O385+$M$1500*(M385-N385)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ו!L386</f>
        <v/>
      </c>
      <c r="M386" s="187">
        <f>ו!M386</f>
        <v>0</v>
      </c>
      <c r="N386" s="156">
        <f ca="1">SUMPRODUCT(($E$6:$E$1503)*($D$6:$D$1503=L386)*($B$6:$B$1503&lt;&gt;'רשימת הסעיפים'!$AL$4))</f>
        <v>0</v>
      </c>
      <c r="O386" s="157">
        <f ca="1">ו!O386+$M$1500*(M386-N386)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ו!L387</f>
        <v/>
      </c>
      <c r="M387" s="340">
        <f>ו!M387</f>
        <v>0</v>
      </c>
      <c r="N387" s="341">
        <f ca="1">SUMPRODUCT(($E$6:$E$1503)*($D$6:$D$1503=L387)*($B$6:$B$1503&lt;&gt;'רשימת הסעיפים'!$AL$4))</f>
        <v>0</v>
      </c>
      <c r="O387" s="342">
        <f ca="1">ו!O387+$M$1500*(M387-N387)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RV6904NPt5xdk47Gvh4c51rmjo9GbhkRQIDA7e81Ygg7tCOofAqjLacPPuOV0hWnQypBxUDA8pcdMUgFERf3rg==" saltValue="5NLBsd03Ewhl1coyGCwSHQ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38" priority="7" operator="lessThan">
      <formula>0</formula>
    </cfRule>
  </conditionalFormatting>
  <conditionalFormatting sqref="A1">
    <cfRule type="containsText" dxfId="37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C2AE78E-9342-4D88-B83B-D3B373F1A543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072A82E6-6DC7-44CE-A930-E47BA6CA6B08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273A923C-6C15-4E7F-A102-45AD6F47197D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A4E59EEC-FB8C-47D3-A477-5DC321B0AFF7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2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IFERROR(ז!A1:E1+31,"חודש ?")</f>
        <v>חודש ?</v>
      </c>
      <c r="B1" s="455"/>
      <c r="C1" s="455"/>
      <c r="D1" s="339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2" t="str">
        <f ca="1">ז!L7</f>
        <v>שכר עבודה 1</v>
      </c>
      <c r="M7" s="189">
        <f>ז!M7</f>
        <v>0</v>
      </c>
      <c r="N7" s="163">
        <f ca="1">SUMPRODUCT(($E$6:$E$1503)*($D$6:$D$1503=L7)*($B$6:$B$1503='רשימת הסעיפים'!$AL$4))</f>
        <v>0</v>
      </c>
      <c r="O7" s="163">
        <f ca="1">ז!O7+$M$1500*(N7-M7)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3" t="str">
        <f ca="1">ז!L8</f>
        <v>שכר עבודה 2</v>
      </c>
      <c r="M8" s="190">
        <f>ז!M8</f>
        <v>0</v>
      </c>
      <c r="N8" s="165">
        <f ca="1">SUMPRODUCT(($E$6:$E$1503)*($D$6:$D$1503=L8)*($B$6:$B$1503='רשימת הסעיפים'!$AL$4))</f>
        <v>0</v>
      </c>
      <c r="O8" s="166">
        <f ca="1">ז!O8+$M$1500*(N8-M8)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3" t="str">
        <f ca="1">ז!L9</f>
        <v>שכר עבודה 3</v>
      </c>
      <c r="M9" s="190">
        <f>ז!M9</f>
        <v>0</v>
      </c>
      <c r="N9" s="165">
        <f ca="1">SUMPRODUCT(($E$6:$E$1503)*($D$6:$D$1503=L9)*($B$6:$B$1503='רשימת הסעיפים'!$AL$4))</f>
        <v>0</v>
      </c>
      <c r="O9" s="166">
        <f ca="1">ז!O9+$M$1500*(N9-M9)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3" t="str">
        <f ca="1">ז!L10</f>
        <v>שכר עבודה 4</v>
      </c>
      <c r="M10" s="190">
        <f>ז!M10</f>
        <v>0</v>
      </c>
      <c r="N10" s="165">
        <f ca="1">SUMPRODUCT(($E$6:$E$1503)*($D$6:$D$1503=L10)*($B$6:$B$1503='רשימת הסעיפים'!$AL$4))</f>
        <v>0</v>
      </c>
      <c r="O10" s="166">
        <f ca="1">ז!O10+$M$1500*(N10-M10)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3" t="str">
        <f ca="1">ז!L11</f>
        <v>קצבת נכות</v>
      </c>
      <c r="M11" s="190">
        <f>ז!M11</f>
        <v>0</v>
      </c>
      <c r="N11" s="165">
        <f ca="1">SUMPRODUCT(($E$6:$E$1503)*($D$6:$D$1503=L11)*($B$6:$B$1503='רשימת הסעיפים'!$AL$4))</f>
        <v>0</v>
      </c>
      <c r="O11" s="166">
        <f ca="1">ז!O11+$M$1500*(N11-M11)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3" t="str">
        <f ca="1">ז!L12</f>
        <v>שכר - כללי</v>
      </c>
      <c r="M12" s="190">
        <f>ז!M12</f>
        <v>0</v>
      </c>
      <c r="N12" s="165">
        <f ca="1">SUMPRODUCT(($E$6:$E$1503)*($D$6:$D$1503=L12)*($B$6:$B$1503='רשימת הסעיפים'!$AL$4))</f>
        <v>0</v>
      </c>
      <c r="O12" s="166">
        <f ca="1">ז!O12+$M$1500*(N12-M12)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3" t="str">
        <f ca="1">ז!L13</f>
        <v>קצבת ילדים</v>
      </c>
      <c r="M13" s="190">
        <f>ז!M13</f>
        <v>0</v>
      </c>
      <c r="N13" s="165">
        <f ca="1">SUMPRODUCT(($E$6:$E$1503)*($D$6:$D$1503=L13)*($B$6:$B$1503='רשימת הסעיפים'!$AL$4))</f>
        <v>0</v>
      </c>
      <c r="O13" s="166">
        <f ca="1">ז!O13+$M$1500*(N13-M13)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3" t="str">
        <f ca="1">ז!L14</f>
        <v>סיוע בשכר דירה</v>
      </c>
      <c r="M14" s="190">
        <f>ז!M14</f>
        <v>0</v>
      </c>
      <c r="N14" s="165">
        <f ca="1">SUMPRODUCT(($E$6:$E$1503)*($D$6:$D$1503=L14)*($B$6:$B$1503='רשימת הסעיפים'!$AL$4))</f>
        <v>0</v>
      </c>
      <c r="O14" s="166">
        <f ca="1">ז!O14+$M$1500*(N14-M14)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3" t="str">
        <f ca="1">ז!L15</f>
        <v>קצבת זיקנה</v>
      </c>
      <c r="M15" s="190">
        <f>ז!M15</f>
        <v>0</v>
      </c>
      <c r="N15" s="165">
        <f ca="1">SUMPRODUCT(($E$6:$E$1503)*($D$6:$D$1503=L15)*($B$6:$B$1503='רשימת הסעיפים'!$AL$4))</f>
        <v>0</v>
      </c>
      <c r="O15" s="166">
        <f ca="1">ז!O15+$M$1500*(N15-M15)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3" t="str">
        <f ca="1">ז!L16</f>
        <v>קצבאות - כללי</v>
      </c>
      <c r="M16" s="190">
        <f>ז!M16</f>
        <v>0</v>
      </c>
      <c r="N16" s="165">
        <f ca="1">SUMPRODUCT(($E$6:$E$1503)*($D$6:$D$1503=L16)*($B$6:$B$1503='רשימת הסעיפים'!$AL$4))</f>
        <v>0</v>
      </c>
      <c r="O16" s="166">
        <f ca="1">ז!O16+$M$1500*(N16-M16)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3" t="str">
        <f ca="1">ז!L17</f>
        <v>קבלת מזונות</v>
      </c>
      <c r="M17" s="190">
        <f>ז!M17</f>
        <v>0</v>
      </c>
      <c r="N17" s="165">
        <f ca="1">SUMPRODUCT(($E$6:$E$1503)*($D$6:$D$1503=L17)*($B$6:$B$1503='רשימת הסעיפים'!$AL$4))</f>
        <v>0</v>
      </c>
      <c r="O17" s="166">
        <f ca="1">ז!O17+$M$1500*(N17-M17)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3" t="str">
        <f ca="1">ז!L18</f>
        <v>הכנסה מנכס</v>
      </c>
      <c r="M18" s="190">
        <f>ז!M18</f>
        <v>0</v>
      </c>
      <c r="N18" s="165">
        <f ca="1">SUMPRODUCT(($E$6:$E$1503)*($D$6:$D$1503=L18)*($B$6:$B$1503='רשימת הסעיפים'!$AL$4))</f>
        <v>0</v>
      </c>
      <c r="O18" s="166">
        <f ca="1">ז!O18+$M$1500*(N18-M18)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3" t="str">
        <f ca="1">ז!L19</f>
        <v>עזרה מההורים</v>
      </c>
      <c r="M19" s="190">
        <f>ז!M19</f>
        <v>0</v>
      </c>
      <c r="N19" s="165">
        <f ca="1">SUMPRODUCT(($E$6:$E$1503)*($D$6:$D$1503=L19)*($B$6:$B$1503='רשימת הסעיפים'!$AL$4))</f>
        <v>0</v>
      </c>
      <c r="O19" s="166">
        <f ca="1">ז!O19+$M$1500*(N19-M19)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3" t="str">
        <f ca="1">ז!L20</f>
        <v>הכנסות שונות - כללי</v>
      </c>
      <c r="M20" s="190">
        <f>ז!M20</f>
        <v>0</v>
      </c>
      <c r="N20" s="165">
        <f ca="1">SUMPRODUCT(($E$6:$E$1503)*($D$6:$D$1503=L20)*($B$6:$B$1503='רשימת הסעיפים'!$AL$4))</f>
        <v>0</v>
      </c>
      <c r="O20" s="166">
        <f ca="1">ז!O20+$M$1500*(N20-M20)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3" t="str">
        <f ca="1">ז!L21</f>
        <v/>
      </c>
      <c r="M21" s="190">
        <f>ז!M21</f>
        <v>0</v>
      </c>
      <c r="N21" s="165">
        <f ca="1">SUMPRODUCT(($E$6:$E$1503)*($D$6:$D$1503=L21)*($B$6:$B$1503='רשימת הסעיפים'!$AL$4))</f>
        <v>0</v>
      </c>
      <c r="O21" s="166">
        <f ca="1">ז!O21+$M$1500*(N21-M21)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3" t="str">
        <f ca="1">ז!L22</f>
        <v/>
      </c>
      <c r="M22" s="190">
        <f>ז!M22</f>
        <v>0</v>
      </c>
      <c r="N22" s="165">
        <f ca="1">SUMPRODUCT(($E$6:$E$1503)*($D$6:$D$1503=L22)*($B$6:$B$1503='רשימת הסעיפים'!$AL$4))</f>
        <v>0</v>
      </c>
      <c r="O22" s="166">
        <f ca="1">ז!O22+$M$1500*(N22-M22)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3" t="str">
        <f ca="1">ז!L23</f>
        <v/>
      </c>
      <c r="M23" s="190">
        <f>ז!M23</f>
        <v>0</v>
      </c>
      <c r="N23" s="165">
        <f ca="1">SUMPRODUCT(($E$6:$E$1503)*($D$6:$D$1503=L23)*($B$6:$B$1503='רשימת הסעיפים'!$AL$4))</f>
        <v>0</v>
      </c>
      <c r="O23" s="166">
        <f ca="1">ז!O23+$M$1500*(N23-M23)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3" t="str">
        <f ca="1">ז!L24</f>
        <v/>
      </c>
      <c r="M24" s="190">
        <f>ז!M24</f>
        <v>0</v>
      </c>
      <c r="N24" s="165">
        <f ca="1">SUMPRODUCT(($E$6:$E$1503)*($D$6:$D$1503=L24)*($B$6:$B$1503='רשימת הסעיפים'!$AL$4))</f>
        <v>0</v>
      </c>
      <c r="O24" s="166">
        <f ca="1">ז!O24+$M$1500*(N24-M24)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3" t="str">
        <f ca="1">ז!L25</f>
        <v/>
      </c>
      <c r="M25" s="190">
        <f>ז!M25</f>
        <v>0</v>
      </c>
      <c r="N25" s="165">
        <f ca="1">SUMPRODUCT(($E$6:$E$1503)*($D$6:$D$1503=L25)*($B$6:$B$1503='רשימת הסעיפים'!$AL$4))</f>
        <v>0</v>
      </c>
      <c r="O25" s="166">
        <f ca="1">ז!O25+$M$1500*(N25-M25)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3" t="str">
        <f ca="1">ז!L26</f>
        <v/>
      </c>
      <c r="M26" s="190">
        <f>ז!M26</f>
        <v>0</v>
      </c>
      <c r="N26" s="165">
        <f ca="1">SUMPRODUCT(($E$6:$E$1503)*($D$6:$D$1503=L26)*($B$6:$B$1503='רשימת הסעיפים'!$AL$4))</f>
        <v>0</v>
      </c>
      <c r="O26" s="166">
        <f ca="1">ז!O26+$M$1500*(N26-M26)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3" t="str">
        <f ca="1">ז!L27</f>
        <v/>
      </c>
      <c r="M27" s="190">
        <f>ז!M27</f>
        <v>0</v>
      </c>
      <c r="N27" s="165">
        <f ca="1">SUMPRODUCT(($E$6:$E$1503)*($D$6:$D$1503=L27)*($B$6:$B$1503='רשימת הסעיפים'!$AL$4))</f>
        <v>0</v>
      </c>
      <c r="O27" s="166">
        <f ca="1">ז!O27+$M$1500*(N27-M27)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3" t="str">
        <f ca="1">ז!L28</f>
        <v/>
      </c>
      <c r="M28" s="190">
        <f>ז!M28</f>
        <v>0</v>
      </c>
      <c r="N28" s="165">
        <f ca="1">SUMPRODUCT(($E$6:$E$1503)*($D$6:$D$1503=L28)*($B$6:$B$1503='רשימת הסעיפים'!$AL$4))</f>
        <v>0</v>
      </c>
      <c r="O28" s="166">
        <f ca="1">ז!O28+$M$1500*(N28-M28)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3" t="str">
        <f ca="1">ז!L29</f>
        <v/>
      </c>
      <c r="M29" s="190">
        <f>ז!M29</f>
        <v>0</v>
      </c>
      <c r="N29" s="165">
        <f ca="1">SUMPRODUCT(($E$6:$E$1503)*($D$6:$D$1503=L29)*($B$6:$B$1503='רשימת הסעיפים'!$AL$4))</f>
        <v>0</v>
      </c>
      <c r="O29" s="166">
        <f ca="1">ז!O29+$M$1500*(N29-M29)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3" t="str">
        <f ca="1">ז!L30</f>
        <v/>
      </c>
      <c r="M30" s="190">
        <f>ז!M30</f>
        <v>0</v>
      </c>
      <c r="N30" s="165">
        <f ca="1">SUMPRODUCT(($E$6:$E$1503)*($D$6:$D$1503=L30)*($B$6:$B$1503='רשימת הסעיפים'!$AL$4))</f>
        <v>0</v>
      </c>
      <c r="O30" s="166">
        <f ca="1">ז!O30+$M$1500*(N30-M30)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3" t="str">
        <f ca="1">ז!L31</f>
        <v/>
      </c>
      <c r="M31" s="190">
        <f>ז!M31</f>
        <v>0</v>
      </c>
      <c r="N31" s="165">
        <f ca="1">SUMPRODUCT(($E$6:$E$1503)*($D$6:$D$1503=L31)*($B$6:$B$1503='רשימת הסעיפים'!$AL$4))</f>
        <v>0</v>
      </c>
      <c r="O31" s="166">
        <f ca="1">ז!O31+$M$1500*(N31-M31)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3" t="str">
        <f ca="1">ז!L32</f>
        <v/>
      </c>
      <c r="M32" s="190">
        <f>ז!M32</f>
        <v>0</v>
      </c>
      <c r="N32" s="165">
        <f ca="1">SUMPRODUCT(($E$6:$E$1503)*($D$6:$D$1503=L32)*($B$6:$B$1503='רשימת הסעיפים'!$AL$4))</f>
        <v>0</v>
      </c>
      <c r="O32" s="166">
        <f ca="1">ז!O32+$M$1500*(N32-M32)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3" t="str">
        <f ca="1">ז!L33</f>
        <v/>
      </c>
      <c r="M33" s="190">
        <f>ז!M33</f>
        <v>0</v>
      </c>
      <c r="N33" s="165">
        <f ca="1">SUMPRODUCT(($E$6:$E$1503)*($D$6:$D$1503=L33)*($B$6:$B$1503='רשימת הסעיפים'!$AL$4))</f>
        <v>0</v>
      </c>
      <c r="O33" s="166">
        <f ca="1">ז!O33+$M$1500*(N33-M33)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3" t="str">
        <f ca="1">ז!L34</f>
        <v/>
      </c>
      <c r="M34" s="190">
        <f>ז!M34</f>
        <v>0</v>
      </c>
      <c r="N34" s="165">
        <f ca="1">SUMPRODUCT(($E$6:$E$1503)*($D$6:$D$1503=L34)*($B$6:$B$1503='רשימת הסעיפים'!$AL$4))</f>
        <v>0</v>
      </c>
      <c r="O34" s="166">
        <f ca="1">ז!O34+$M$1500*(N34-M34)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3" t="str">
        <f ca="1">ז!L35</f>
        <v/>
      </c>
      <c r="M35" s="190">
        <f>ז!M35</f>
        <v>0</v>
      </c>
      <c r="N35" s="165">
        <f ca="1">SUMPRODUCT(($E$6:$E$1503)*($D$6:$D$1503=L35)*($B$6:$B$1503='רשימת הסעיפים'!$AL$4))</f>
        <v>0</v>
      </c>
      <c r="O35" s="166">
        <f ca="1">ז!O35+$M$1500*(N35-M35)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3" t="str">
        <f ca="1">ז!L36</f>
        <v/>
      </c>
      <c r="M36" s="190">
        <f>ז!M36</f>
        <v>0</v>
      </c>
      <c r="N36" s="165">
        <f ca="1">SUMPRODUCT(($E$6:$E$1503)*($D$6:$D$1503=L36)*($B$6:$B$1503='רשימת הסעיפים'!$AL$4))</f>
        <v>0</v>
      </c>
      <c r="O36" s="166">
        <f ca="1">ז!O36+$M$1500*(N36-M36)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3" t="str">
        <f ca="1">ז!L37</f>
        <v/>
      </c>
      <c r="M37" s="190">
        <f>ז!M37</f>
        <v>0</v>
      </c>
      <c r="N37" s="165">
        <f ca="1">SUMPRODUCT(($E$6:$E$1503)*($D$6:$D$1503=L37)*($B$6:$B$1503='רשימת הסעיפים'!$AL$4))</f>
        <v>0</v>
      </c>
      <c r="O37" s="166">
        <f ca="1">ז!O37+$M$1500*(N37-M37)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3" t="str">
        <f ca="1">ז!L38</f>
        <v/>
      </c>
      <c r="M38" s="190">
        <f>ז!M38</f>
        <v>0</v>
      </c>
      <c r="N38" s="165">
        <f ca="1">SUMPRODUCT(($E$6:$E$1503)*($D$6:$D$1503=L38)*($B$6:$B$1503='רשימת הסעיפים'!$AL$4))</f>
        <v>0</v>
      </c>
      <c r="O38" s="166">
        <f ca="1">ז!O38+$M$1500*(N38-M38)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3" t="str">
        <f ca="1">ז!L39</f>
        <v/>
      </c>
      <c r="M39" s="190">
        <f>ז!M39</f>
        <v>0</v>
      </c>
      <c r="N39" s="165">
        <f ca="1">SUMPRODUCT(($E$6:$E$1503)*($D$6:$D$1503=L39)*($B$6:$B$1503='רשימת הסעיפים'!$AL$4))</f>
        <v>0</v>
      </c>
      <c r="O39" s="166">
        <f ca="1">ז!O39+$M$1500*(N39-M39)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3" t="str">
        <f ca="1">ז!L40</f>
        <v/>
      </c>
      <c r="M40" s="190">
        <f>ז!M40</f>
        <v>0</v>
      </c>
      <c r="N40" s="165">
        <f ca="1">SUMPRODUCT(($E$6:$E$1503)*($D$6:$D$1503=L40)*($B$6:$B$1503='רשימת הסעיפים'!$AL$4))</f>
        <v>0</v>
      </c>
      <c r="O40" s="166">
        <f ca="1">ז!O40+$M$1500*(N40-M40)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3" t="str">
        <f ca="1">ז!L41</f>
        <v/>
      </c>
      <c r="M41" s="190">
        <f>ז!M41</f>
        <v>0</v>
      </c>
      <c r="N41" s="165">
        <f ca="1">SUMPRODUCT(($E$6:$E$1503)*($D$6:$D$1503=L41)*($B$6:$B$1503='רשימת הסעיפים'!$AL$4))</f>
        <v>0</v>
      </c>
      <c r="O41" s="166">
        <f ca="1">ז!O41+$M$1500*(N41-M41)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3" t="str">
        <f ca="1">ז!L42</f>
        <v/>
      </c>
      <c r="M42" s="190">
        <f>ז!M42</f>
        <v>0</v>
      </c>
      <c r="N42" s="165">
        <f ca="1">SUMPRODUCT(($E$6:$E$1503)*($D$6:$D$1503=L42)*($B$6:$B$1503='רשימת הסעיפים'!$AL$4))</f>
        <v>0</v>
      </c>
      <c r="O42" s="166">
        <f ca="1">ז!O42+$M$1500*(N42-M42)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3" t="str">
        <f ca="1">ז!L43</f>
        <v/>
      </c>
      <c r="M43" s="190">
        <f>ז!M43</f>
        <v>0</v>
      </c>
      <c r="N43" s="165">
        <f ca="1">SUMPRODUCT(($E$6:$E$1503)*($D$6:$D$1503=L43)*($B$6:$B$1503='רשימת הסעיפים'!$AL$4))</f>
        <v>0</v>
      </c>
      <c r="O43" s="166">
        <f ca="1">ז!O43+$M$1500*(N43-M43)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3" t="str">
        <f ca="1">ז!L44</f>
        <v/>
      </c>
      <c r="M44" s="190">
        <f>ז!M44</f>
        <v>0</v>
      </c>
      <c r="N44" s="165">
        <f ca="1">SUMPRODUCT(($E$6:$E$1503)*($D$6:$D$1503=L44)*($B$6:$B$1503='רשימת הסעיפים'!$AL$4))</f>
        <v>0</v>
      </c>
      <c r="O44" s="166">
        <f ca="1">ז!O44+$M$1500*(N44-M44)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3" t="str">
        <f ca="1">ז!L45</f>
        <v/>
      </c>
      <c r="M45" s="190">
        <f>ז!M45</f>
        <v>0</v>
      </c>
      <c r="N45" s="165">
        <f ca="1">SUMPRODUCT(($E$6:$E$1503)*($D$6:$D$1503=L45)*($B$6:$B$1503='רשימת הסעיפים'!$AL$4))</f>
        <v>0</v>
      </c>
      <c r="O45" s="166">
        <f ca="1">ז!O45+$M$1500*(N45-M45)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3" t="str">
        <f ca="1">ז!L46</f>
        <v/>
      </c>
      <c r="M46" s="190">
        <f>ז!M46</f>
        <v>0</v>
      </c>
      <c r="N46" s="165">
        <f ca="1">SUMPRODUCT(($E$6:$E$1503)*($D$6:$D$1503=L46)*($B$6:$B$1503='רשימת הסעיפים'!$AL$4))</f>
        <v>0</v>
      </c>
      <c r="O46" s="166">
        <f ca="1">ז!O46+$M$1500*(N46-M46)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3" t="str">
        <f ca="1">ז!L47</f>
        <v/>
      </c>
      <c r="M47" s="190">
        <f>ז!M47</f>
        <v>0</v>
      </c>
      <c r="N47" s="165">
        <f ca="1">SUMPRODUCT(($E$6:$E$1503)*($D$6:$D$1503=L47)*($B$6:$B$1503='רשימת הסעיפים'!$AL$4))</f>
        <v>0</v>
      </c>
      <c r="O47" s="166">
        <f ca="1">ז!O47+$M$1500*(N47-M47)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3" t="str">
        <f ca="1">ז!L48</f>
        <v/>
      </c>
      <c r="M48" s="190">
        <f>ז!M48</f>
        <v>0</v>
      </c>
      <c r="N48" s="165">
        <f ca="1">SUMPRODUCT(($E$6:$E$1503)*($D$6:$D$1503=L48)*($B$6:$B$1503='רשימת הסעיפים'!$AL$4))</f>
        <v>0</v>
      </c>
      <c r="O48" s="166">
        <f ca="1">ז!O48+$M$1500*(N48-M48)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3" t="str">
        <f ca="1">ז!L49</f>
        <v/>
      </c>
      <c r="M49" s="190">
        <f>ז!M49</f>
        <v>0</v>
      </c>
      <c r="N49" s="165">
        <f ca="1">SUMPRODUCT(($E$6:$E$1503)*($D$6:$D$1503=L49)*($B$6:$B$1503='רשימת הסעיפים'!$AL$4))</f>
        <v>0</v>
      </c>
      <c r="O49" s="166">
        <f ca="1">ז!O49+$M$1500*(N49-M49)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3" t="str">
        <f ca="1">ז!L50</f>
        <v/>
      </c>
      <c r="M50" s="190">
        <f>ז!M50</f>
        <v>0</v>
      </c>
      <c r="N50" s="165">
        <f ca="1">SUMPRODUCT(($E$6:$E$1503)*($D$6:$D$1503=L50)*($B$6:$B$1503='רשימת הסעיפים'!$AL$4))</f>
        <v>0</v>
      </c>
      <c r="O50" s="166">
        <f ca="1">ז!O50+$M$1500*(N50-M50)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3" t="str">
        <f ca="1">ז!L51</f>
        <v/>
      </c>
      <c r="M51" s="190">
        <f>ז!M51</f>
        <v>0</v>
      </c>
      <c r="N51" s="165">
        <f ca="1">SUMPRODUCT(($E$6:$E$1503)*($D$6:$D$1503=L51)*($B$6:$B$1503='רשימת הסעיפים'!$AL$4))</f>
        <v>0</v>
      </c>
      <c r="O51" s="166">
        <f ca="1">ז!O51+$M$1500*(N51-M51)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3" t="str">
        <f ca="1">ז!L52</f>
        <v/>
      </c>
      <c r="M52" s="190">
        <f>ז!M52</f>
        <v>0</v>
      </c>
      <c r="N52" s="165">
        <f ca="1">SUMPRODUCT(($E$6:$E$1503)*($D$6:$D$1503=L52)*($B$6:$B$1503='רשימת הסעיפים'!$AL$4))</f>
        <v>0</v>
      </c>
      <c r="O52" s="166">
        <f ca="1">ז!O52+$M$1500*(N52-M52)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3" t="str">
        <f ca="1">ז!L53</f>
        <v/>
      </c>
      <c r="M53" s="190">
        <f>ז!M53</f>
        <v>0</v>
      </c>
      <c r="N53" s="165">
        <f ca="1">SUMPRODUCT(($E$6:$E$1503)*($D$6:$D$1503=L53)*($B$6:$B$1503='רשימת הסעיפים'!$AL$4))</f>
        <v>0</v>
      </c>
      <c r="O53" s="166">
        <f ca="1">ז!O53+$M$1500*(N53-M53)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3" t="str">
        <f ca="1">ז!L54</f>
        <v/>
      </c>
      <c r="M54" s="190">
        <f>ז!M54</f>
        <v>0</v>
      </c>
      <c r="N54" s="165">
        <f ca="1">SUMPRODUCT(($E$6:$E$1503)*($D$6:$D$1503=L54)*($B$6:$B$1503='רשימת הסעיפים'!$AL$4))</f>
        <v>0</v>
      </c>
      <c r="O54" s="166">
        <f ca="1">ז!O54+$M$1500*(N54-M54)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3" t="str">
        <f ca="1">ז!L55</f>
        <v/>
      </c>
      <c r="M55" s="190">
        <f>ז!M55</f>
        <v>0</v>
      </c>
      <c r="N55" s="165">
        <f ca="1">SUMPRODUCT(($E$6:$E$1503)*($D$6:$D$1503=L55)*($B$6:$B$1503='רשימת הסעיפים'!$AL$4))</f>
        <v>0</v>
      </c>
      <c r="O55" s="166">
        <f ca="1">ז!O55+$M$1500*(N55-M55)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3" t="str">
        <f ca="1">ז!L56</f>
        <v/>
      </c>
      <c r="M56" s="190">
        <f>ז!M56</f>
        <v>0</v>
      </c>
      <c r="N56" s="165">
        <f ca="1">SUMPRODUCT(($E$6:$E$1503)*($D$6:$D$1503=L56)*($B$6:$B$1503='רשימת הסעיפים'!$AL$4))</f>
        <v>0</v>
      </c>
      <c r="O56" s="166">
        <f ca="1">ז!O56+$M$1500*(N56-M56)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3" t="str">
        <f ca="1">ז!L57</f>
        <v/>
      </c>
      <c r="M57" s="190">
        <f>ז!M57</f>
        <v>0</v>
      </c>
      <c r="N57" s="165">
        <f ca="1">SUMPRODUCT(($E$6:$E$1503)*($D$6:$D$1503=L57)*($B$6:$B$1503='רשימת הסעיפים'!$AL$4))</f>
        <v>0</v>
      </c>
      <c r="O57" s="166">
        <f ca="1">ז!O57+$M$1500*(N57-M57)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3" t="str">
        <f ca="1">ז!L58</f>
        <v/>
      </c>
      <c r="M58" s="190">
        <f>ז!M58</f>
        <v>0</v>
      </c>
      <c r="N58" s="165">
        <f ca="1">SUMPRODUCT(($E$6:$E$1503)*($D$6:$D$1503=L58)*($B$6:$B$1503='רשימת הסעיפים'!$AL$4))</f>
        <v>0</v>
      </c>
      <c r="O58" s="166">
        <f ca="1">ז!O58+$M$1500*(N58-M58)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3" t="str">
        <f ca="1">ז!L59</f>
        <v/>
      </c>
      <c r="M59" s="190">
        <f>ז!M59</f>
        <v>0</v>
      </c>
      <c r="N59" s="165">
        <f ca="1">SUMPRODUCT(($E$6:$E$1503)*($D$6:$D$1503=L59)*($B$6:$B$1503='רשימת הסעיפים'!$AL$4))</f>
        <v>0</v>
      </c>
      <c r="O59" s="166">
        <f ca="1">ז!O59+$M$1500*(N59-M59)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3" t="str">
        <f ca="1">ז!L60</f>
        <v/>
      </c>
      <c r="M60" s="190">
        <f>ז!M60</f>
        <v>0</v>
      </c>
      <c r="N60" s="165">
        <f ca="1">SUMPRODUCT(($E$6:$E$1503)*($D$6:$D$1503=L60)*($B$6:$B$1503='רשימת הסעיפים'!$AL$4))</f>
        <v>0</v>
      </c>
      <c r="O60" s="166">
        <f ca="1">ז!O60+$M$1500*(N60-M60)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3" t="str">
        <f ca="1">ז!L61</f>
        <v/>
      </c>
      <c r="M61" s="190">
        <f>ז!M61</f>
        <v>0</v>
      </c>
      <c r="N61" s="165">
        <f ca="1">SUMPRODUCT(($E$6:$E$1503)*($D$6:$D$1503=L61)*($B$6:$B$1503='רשימת הסעיפים'!$AL$4))</f>
        <v>0</v>
      </c>
      <c r="O61" s="166">
        <f ca="1">ז!O61+$M$1500*(N61-M61)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3" t="str">
        <f ca="1">ז!L62</f>
        <v/>
      </c>
      <c r="M62" s="190">
        <f>ז!M62</f>
        <v>0</v>
      </c>
      <c r="N62" s="165">
        <f ca="1">SUMPRODUCT(($E$6:$E$1503)*($D$6:$D$1503=L62)*($B$6:$B$1503='רשימת הסעיפים'!$AL$4))</f>
        <v>0</v>
      </c>
      <c r="O62" s="166">
        <f ca="1">ז!O62+$M$1500*(N62-M62)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3" t="str">
        <f ca="1">ז!L63</f>
        <v/>
      </c>
      <c r="M63" s="190">
        <f>ז!M63</f>
        <v>0</v>
      </c>
      <c r="N63" s="165">
        <f ca="1">SUMPRODUCT(($E$6:$E$1503)*($D$6:$D$1503=L63)*($B$6:$B$1503='רשימת הסעיפים'!$AL$4))</f>
        <v>0</v>
      </c>
      <c r="O63" s="166">
        <f ca="1">ז!O63+$M$1500*(N63-M63)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3" t="str">
        <f ca="1">ז!L64</f>
        <v/>
      </c>
      <c r="M64" s="190">
        <f>ז!M64</f>
        <v>0</v>
      </c>
      <c r="N64" s="165">
        <f ca="1">SUMPRODUCT(($E$6:$E$1503)*($D$6:$D$1503=L64)*($B$6:$B$1503='רשימת הסעיפים'!$AL$4))</f>
        <v>0</v>
      </c>
      <c r="O64" s="166">
        <f ca="1">ז!O64+$M$1500*(N64-M64)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3" t="str">
        <f ca="1">ז!L65</f>
        <v/>
      </c>
      <c r="M65" s="190">
        <f>ז!M65</f>
        <v>0</v>
      </c>
      <c r="N65" s="165">
        <f ca="1">SUMPRODUCT(($E$6:$E$1503)*($D$6:$D$1503=L65)*($B$6:$B$1503='רשימת הסעיפים'!$AL$4))</f>
        <v>0</v>
      </c>
      <c r="O65" s="166">
        <f ca="1">ז!O65+$M$1500*(N65-M65)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4" t="str">
        <f ca="1">ז!L66</f>
        <v/>
      </c>
      <c r="M66" s="347">
        <f>ז!M66</f>
        <v>0</v>
      </c>
      <c r="N66" s="348">
        <f ca="1">SUMPRODUCT(($E$6:$E$1503)*($D$6:$D$1503=L66)*($B$6:$B$1503='רשימת הסעיפים'!$AL$4))</f>
        <v>0</v>
      </c>
      <c r="O66" s="349">
        <f ca="1">ז!O66+$M$1500*(N66-M66)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3"/>
      <c r="M67" s="344"/>
      <c r="N67" s="345"/>
      <c r="O67" s="346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90" t="str">
        <f ca="1">ז!L69</f>
        <v>מזון</v>
      </c>
      <c r="M69" s="187">
        <f>ז!M69</f>
        <v>0</v>
      </c>
      <c r="N69" s="156">
        <f ca="1">SUMPRODUCT(($E$6:$E$1503)*($D$6:$D$1503=L69)*($B$6:$B$1503&lt;&gt;'רשימת הסעיפים'!$AL$4))</f>
        <v>0</v>
      </c>
      <c r="O69" s="157">
        <f ca="1">ז!O69+$M$1500*(M69-N69)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ז!L70</f>
        <v>פארמה וטואלטיקה</v>
      </c>
      <c r="M70" s="187">
        <f>ז!M70</f>
        <v>0</v>
      </c>
      <c r="N70" s="156">
        <f ca="1">SUMPRODUCT(($E$6:$E$1503)*($D$6:$D$1503=L70)*($B$6:$B$1503&lt;&gt;'רשימת הסעיפים'!$AL$4))</f>
        <v>0</v>
      </c>
      <c r="O70" s="157">
        <f ca="1">ז!O70+$M$1500*(M70-N70)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ז!L71</f>
        <v>בר מים</v>
      </c>
      <c r="M71" s="187">
        <f>ז!M71</f>
        <v>0</v>
      </c>
      <c r="N71" s="156">
        <f ca="1">SUMPRODUCT(($E$6:$E$1503)*($D$6:$D$1503=L71)*($B$6:$B$1503&lt;&gt;'רשימת הסעיפים'!$AL$4))</f>
        <v>0</v>
      </c>
      <c r="O71" s="157">
        <f ca="1">ז!O71+$M$1500*(M71-N71)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ז!L72</f>
        <v>אוכל מוכן / בעבודה</v>
      </c>
      <c r="M72" s="187">
        <f>ז!M72</f>
        <v>0</v>
      </c>
      <c r="N72" s="156">
        <f ca="1">SUMPRODUCT(($E$6:$E$1503)*($D$6:$D$1503=L72)*($B$6:$B$1503&lt;&gt;'רשימת הסעיפים'!$AL$4))</f>
        <v>0</v>
      </c>
      <c r="O72" s="157">
        <f ca="1">ז!O72+$M$1500*(M72-N72)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ז!L73</f>
        <v>עישון</v>
      </c>
      <c r="M73" s="187">
        <f>ז!M73</f>
        <v>0</v>
      </c>
      <c r="N73" s="156">
        <f ca="1">SUMPRODUCT(($E$6:$E$1503)*($D$6:$D$1503=L73)*($B$6:$B$1503&lt;&gt;'רשימת הסעיפים'!$AL$4))</f>
        <v>0</v>
      </c>
      <c r="O73" s="157">
        <f ca="1">ז!O73+$M$1500*(M73-N73)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ז!L74</f>
        <v>מזון ופארמה - כללי</v>
      </c>
      <c r="M74" s="187">
        <f>ז!M74</f>
        <v>0</v>
      </c>
      <c r="N74" s="156">
        <f ca="1">SUMPRODUCT(($E$6:$E$1503)*($D$6:$D$1503=L74)*($B$6:$B$1503&lt;&gt;'רשימת הסעיפים'!$AL$4))</f>
        <v>0</v>
      </c>
      <c r="O74" s="157">
        <f ca="1">ז!O74+$M$1500*(M74-N74)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ז!L75</f>
        <v>מסעדה ואוכל בחוץ</v>
      </c>
      <c r="M75" s="187">
        <f>ז!M75</f>
        <v>0</v>
      </c>
      <c r="N75" s="156">
        <f ca="1">SUMPRODUCT(($E$6:$E$1503)*($D$6:$D$1503=L75)*($B$6:$B$1503&lt;&gt;'רשימת הסעיפים'!$AL$4))</f>
        <v>0</v>
      </c>
      <c r="O75" s="157">
        <f ca="1">ז!O75+$M$1500*(M75-N75)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ז!L76</f>
        <v>ספורט</v>
      </c>
      <c r="M76" s="187">
        <f>ז!M76</f>
        <v>0</v>
      </c>
      <c r="N76" s="156">
        <f ca="1">SUMPRODUCT(($E$6:$E$1503)*($D$6:$D$1503=L76)*($B$6:$B$1503&lt;&gt;'רשימת הסעיפים'!$AL$4))</f>
        <v>0</v>
      </c>
      <c r="O76" s="157">
        <f ca="1">ז!O76+$M$1500*(M76-N76)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ז!L77</f>
        <v>חופשות</v>
      </c>
      <c r="M77" s="187">
        <f>ז!M77</f>
        <v>0</v>
      </c>
      <c r="N77" s="156">
        <f ca="1">SUMPRODUCT(($E$6:$E$1503)*($D$6:$D$1503=L77)*($B$6:$B$1503&lt;&gt;'רשימת הסעיפים'!$AL$4))</f>
        <v>0</v>
      </c>
      <c r="O77" s="157">
        <f ca="1">ז!O77+$M$1500*(M77-N77)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ז!L78</f>
        <v>בילויים ומופעים</v>
      </c>
      <c r="M78" s="187">
        <f>ז!M78</f>
        <v>0</v>
      </c>
      <c r="N78" s="156">
        <f ca="1">SUMPRODUCT(($E$6:$E$1503)*($D$6:$D$1503=L78)*($B$6:$B$1503&lt;&gt;'רשימת הסעיפים'!$AL$4))</f>
        <v>0</v>
      </c>
      <c r="O78" s="157">
        <f ca="1">ז!O78+$M$1500*(M78-N78)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ז!L79</f>
        <v>חיות מחמד</v>
      </c>
      <c r="M79" s="187">
        <f>ז!M79</f>
        <v>0</v>
      </c>
      <c r="N79" s="156">
        <f ca="1">SUMPRODUCT(($E$6:$E$1503)*($D$6:$D$1503=L79)*($B$6:$B$1503&lt;&gt;'רשימת הסעיפים'!$AL$4))</f>
        <v>0</v>
      </c>
      <c r="O79" s="157">
        <f ca="1">ז!O79+$M$1500*(M79-N79)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ז!L80</f>
        <v>חוגי מבוגרים</v>
      </c>
      <c r="M80" s="187">
        <f>ז!M80</f>
        <v>0</v>
      </c>
      <c r="N80" s="156">
        <f ca="1">SUMPRODUCT(($E$6:$E$1503)*($D$6:$D$1503=L80)*($B$6:$B$1503&lt;&gt;'רשימת הסעיפים'!$AL$4))</f>
        <v>0</v>
      </c>
      <c r="O80" s="157">
        <f ca="1">ז!O80+$M$1500*(M80-N80)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ז!L81</f>
        <v>בייביסיטר</v>
      </c>
      <c r="M81" s="187">
        <f>ז!M81</f>
        <v>0</v>
      </c>
      <c r="N81" s="156">
        <f ca="1">SUMPRODUCT(($E$6:$E$1503)*($D$6:$D$1503=L81)*($B$6:$B$1503&lt;&gt;'רשימת הסעיפים'!$AL$4))</f>
        <v>0</v>
      </c>
      <c r="O81" s="157">
        <f ca="1">ז!O81+$M$1500*(M81-N81)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ז!L82</f>
        <v>הגרלות</v>
      </c>
      <c r="M82" s="187">
        <f>ז!M82</f>
        <v>0</v>
      </c>
      <c r="N82" s="156">
        <f ca="1">SUMPRODUCT(($E$6:$E$1503)*($D$6:$D$1503=L82)*($B$6:$B$1503&lt;&gt;'רשימת הסעיפים'!$AL$4))</f>
        <v>0</v>
      </c>
      <c r="O82" s="157">
        <f ca="1">ז!O82+$M$1500*(M82-N82)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ז!L83</f>
        <v>פנאי - כללי</v>
      </c>
      <c r="M83" s="187">
        <f>ז!M83</f>
        <v>0</v>
      </c>
      <c r="N83" s="156">
        <f ca="1">SUMPRODUCT(($E$6:$E$1503)*($D$6:$D$1503=L83)*($B$6:$B$1503&lt;&gt;'רשימת הסעיפים'!$AL$4))</f>
        <v>0</v>
      </c>
      <c r="O83" s="157">
        <f ca="1">ז!O83+$M$1500*(M83-N83)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ז!L84</f>
        <v>ביגוד הורים</v>
      </c>
      <c r="M84" s="187">
        <f>ז!M84</f>
        <v>0</v>
      </c>
      <c r="N84" s="156">
        <f ca="1">SUMPRODUCT(($E$6:$E$1503)*($D$6:$D$1503=L84)*($B$6:$B$1503&lt;&gt;'רשימת הסעיפים'!$AL$4))</f>
        <v>0</v>
      </c>
      <c r="O84" s="157">
        <f ca="1">ז!O84+$M$1500*(M84-N84)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ז!L85</f>
        <v>ביגוד ילדים</v>
      </c>
      <c r="M85" s="187">
        <f>ז!M85</f>
        <v>0</v>
      </c>
      <c r="N85" s="156">
        <f ca="1">SUMPRODUCT(($E$6:$E$1503)*($D$6:$D$1503=L85)*($B$6:$B$1503&lt;&gt;'רשימת הסעיפים'!$AL$4))</f>
        <v>0</v>
      </c>
      <c r="O85" s="157">
        <f ca="1">ז!O85+$M$1500*(M85-N85)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ז!L86</f>
        <v>נעליים</v>
      </c>
      <c r="M86" s="187">
        <f>ז!M86</f>
        <v>0</v>
      </c>
      <c r="N86" s="156">
        <f ca="1">SUMPRODUCT(($E$6:$E$1503)*($D$6:$D$1503=L86)*($B$6:$B$1503&lt;&gt;'רשימת הסעיפים'!$AL$4))</f>
        <v>0</v>
      </c>
      <c r="O86" s="157">
        <f ca="1">ז!O86+$M$1500*(M86-N86)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ז!L87</f>
        <v>ביגוד והנעלה - כללי</v>
      </c>
      <c r="M87" s="187">
        <f>ז!M87</f>
        <v>0</v>
      </c>
      <c r="N87" s="156">
        <f ca="1">SUMPRODUCT(($E$6:$E$1503)*($D$6:$D$1503=L87)*($B$6:$B$1503&lt;&gt;'רשימת הסעיפים'!$AL$4))</f>
        <v>0</v>
      </c>
      <c r="O87" s="157">
        <f ca="1">ז!O87+$M$1500*(M87-N87)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ז!L88</f>
        <v>ריהוט</v>
      </c>
      <c r="M88" s="187">
        <f>ז!M88</f>
        <v>0</v>
      </c>
      <c r="N88" s="156">
        <f ca="1">SUMPRODUCT(($E$6:$E$1503)*($D$6:$D$1503=L88)*($B$6:$B$1503&lt;&gt;'רשימת הסעיפים'!$AL$4))</f>
        <v>0</v>
      </c>
      <c r="O88" s="157">
        <f ca="1">ז!O88+$M$1500*(M88-N88)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ז!L89</f>
        <v>מוצרי חשמל ואלקטרוניקה</v>
      </c>
      <c r="M89" s="187">
        <f>ז!M89</f>
        <v>0</v>
      </c>
      <c r="N89" s="156">
        <f ca="1">SUMPRODUCT(($E$6:$E$1503)*($D$6:$D$1503=L89)*($B$6:$B$1503&lt;&gt;'רשימת הסעיפים'!$AL$4))</f>
        <v>0</v>
      </c>
      <c r="O89" s="157">
        <f ca="1">ז!O89+$M$1500*(M89-N89)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ז!L90</f>
        <v>משחקים, צעצועים וספרים</v>
      </c>
      <c r="M90" s="187">
        <f>ז!M90</f>
        <v>0</v>
      </c>
      <c r="N90" s="156">
        <f ca="1">SUMPRODUCT(($E$6:$E$1503)*($D$6:$D$1503=L90)*($B$6:$B$1503&lt;&gt;'רשימת הסעיפים'!$AL$4))</f>
        <v>0</v>
      </c>
      <c r="O90" s="157">
        <f ca="1">ז!O90+$M$1500*(M90-N90)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ז!L91</f>
        <v>כלי בית</v>
      </c>
      <c r="M91" s="187">
        <f>ז!M91</f>
        <v>0</v>
      </c>
      <c r="N91" s="156">
        <f ca="1">SUMPRODUCT(($E$6:$E$1503)*($D$6:$D$1503=L91)*($B$6:$B$1503&lt;&gt;'רשימת הסעיפים'!$AL$4))</f>
        <v>0</v>
      </c>
      <c r="O91" s="157">
        <f ca="1">ז!O91+$M$1500*(M91-N91)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ז!L92</f>
        <v>תכולת בית - כללי</v>
      </c>
      <c r="M92" s="187">
        <f>ז!M92</f>
        <v>0</v>
      </c>
      <c r="N92" s="156">
        <f ca="1">SUMPRODUCT(($E$6:$E$1503)*($D$6:$D$1503=L92)*($B$6:$B$1503&lt;&gt;'רשימת הסעיפים'!$AL$4))</f>
        <v>0</v>
      </c>
      <c r="O92" s="157">
        <f ca="1">ז!O92+$M$1500*(M92-N92)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ז!L93</f>
        <v>חשמל</v>
      </c>
      <c r="M93" s="187">
        <f>ז!M93</f>
        <v>0</v>
      </c>
      <c r="N93" s="156">
        <f ca="1">SUMPRODUCT(($E$6:$E$1503)*($D$6:$D$1503=L93)*($B$6:$B$1503&lt;&gt;'רשימת הסעיפים'!$AL$4))</f>
        <v>0</v>
      </c>
      <c r="O93" s="157">
        <f ca="1">ז!O93+$M$1500*(M93-N93)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ז!L94</f>
        <v>מים וביוב</v>
      </c>
      <c r="M94" s="187">
        <f>ז!M94</f>
        <v>0</v>
      </c>
      <c r="N94" s="156">
        <f ca="1">SUMPRODUCT(($E$6:$E$1503)*($D$6:$D$1503=L94)*($B$6:$B$1503&lt;&gt;'רשימת הסעיפים'!$AL$4))</f>
        <v>0</v>
      </c>
      <c r="O94" s="157">
        <f ca="1">ז!O94+$M$1500*(M94-N94)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ז!L95</f>
        <v>גז</v>
      </c>
      <c r="M95" s="187">
        <f>ז!M95</f>
        <v>0</v>
      </c>
      <c r="N95" s="156">
        <f ca="1">SUMPRODUCT(($E$6:$E$1503)*($D$6:$D$1503=L95)*($B$6:$B$1503&lt;&gt;'רשימת הסעיפים'!$AL$4))</f>
        <v>0</v>
      </c>
      <c r="O95" s="157">
        <f ca="1">ז!O95+$M$1500*(M95-N95)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ז!L96</f>
        <v>ניקיון</v>
      </c>
      <c r="M96" s="187">
        <f>ז!M96</f>
        <v>0</v>
      </c>
      <c r="N96" s="156">
        <f ca="1">SUMPRODUCT(($E$6:$E$1503)*($D$6:$D$1503=L96)*($B$6:$B$1503&lt;&gt;'רשימת הסעיפים'!$AL$4))</f>
        <v>0</v>
      </c>
      <c r="O96" s="157">
        <f ca="1">ז!O96+$M$1500*(M96-N96)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ז!L97</f>
        <v>תיקונים בבית / במכשירים</v>
      </c>
      <c r="M97" s="187">
        <f>ז!M97</f>
        <v>0</v>
      </c>
      <c r="N97" s="156">
        <f ca="1">SUMPRODUCT(($E$6:$E$1503)*($D$6:$D$1503=L97)*($B$6:$B$1503&lt;&gt;'רשימת הסעיפים'!$AL$4))</f>
        <v>0</v>
      </c>
      <c r="O97" s="157">
        <f ca="1">ז!O97+$M$1500*(M97-N97)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ז!L98</f>
        <v>גינה</v>
      </c>
      <c r="M98" s="187">
        <f>ז!M98</f>
        <v>0</v>
      </c>
      <c r="N98" s="156">
        <f ca="1">SUMPRODUCT(($E$6:$E$1503)*($D$6:$D$1503=L98)*($B$6:$B$1503&lt;&gt;'רשימת הסעיפים'!$AL$4))</f>
        <v>0</v>
      </c>
      <c r="O98" s="157">
        <f ca="1">ז!O98+$M$1500*(M98-N98)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ז!L99</f>
        <v>אחזקת בית - כללי</v>
      </c>
      <c r="M99" s="187">
        <f>ז!M99</f>
        <v>0</v>
      </c>
      <c r="N99" s="156">
        <f ca="1">SUMPRODUCT(($E$6:$E$1503)*($D$6:$D$1503=L99)*($B$6:$B$1503&lt;&gt;'רשימת הסעיפים'!$AL$4))</f>
        <v>0</v>
      </c>
      <c r="O99" s="157">
        <f ca="1">ז!O99+$M$1500*(M99-N99)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ז!L100</f>
        <v>מספרה</v>
      </c>
      <c r="M100" s="187">
        <f>ז!M100</f>
        <v>0</v>
      </c>
      <c r="N100" s="156">
        <f ca="1">SUMPRODUCT(($E$6:$E$1503)*($D$6:$D$1503=L100)*($B$6:$B$1503&lt;&gt;'רשימת הסעיפים'!$AL$4))</f>
        <v>0</v>
      </c>
      <c r="O100" s="157">
        <f ca="1">ז!O100+$M$1500*(M100-N100)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ז!L101</f>
        <v>קוסמטיקה</v>
      </c>
      <c r="M101" s="187">
        <f>ז!M101</f>
        <v>0</v>
      </c>
      <c r="N101" s="156">
        <f ca="1">SUMPRODUCT(($E$6:$E$1503)*($D$6:$D$1503=L101)*($B$6:$B$1503&lt;&gt;'רשימת הסעיפים'!$AL$4))</f>
        <v>0</v>
      </c>
      <c r="O101" s="157">
        <f ca="1">ז!O101+$M$1500*(M101-N101)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ז!L102</f>
        <v>טיפוח - כללי</v>
      </c>
      <c r="M102" s="187">
        <f>ז!M102</f>
        <v>0</v>
      </c>
      <c r="N102" s="156">
        <f ca="1">SUMPRODUCT(($E$6:$E$1503)*($D$6:$D$1503=L102)*($B$6:$B$1503&lt;&gt;'רשימת הסעיפים'!$AL$4))</f>
        <v>0</v>
      </c>
      <c r="O102" s="157">
        <f ca="1">ז!O102+$M$1500*(M102-N102)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ז!L103</f>
        <v>בית ספר</v>
      </c>
      <c r="M103" s="187">
        <f>ז!M103</f>
        <v>0</v>
      </c>
      <c r="N103" s="156">
        <f ca="1">SUMPRODUCT(($E$6:$E$1503)*($D$6:$D$1503=L103)*($B$6:$B$1503&lt;&gt;'רשימת הסעיפים'!$AL$4))</f>
        <v>0</v>
      </c>
      <c r="O103" s="157">
        <f ca="1">ז!O103+$M$1500*(M103-N103)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ז!L104</f>
        <v>מסגרות צהריים</v>
      </c>
      <c r="M104" s="187">
        <f>ז!M104</f>
        <v>0</v>
      </c>
      <c r="N104" s="156">
        <f ca="1">SUMPRODUCT(($E$6:$E$1503)*($D$6:$D$1503=L104)*($B$6:$B$1503&lt;&gt;'רשימת הסעיפים'!$AL$4))</f>
        <v>0</v>
      </c>
      <c r="O104" s="157">
        <f ca="1">ז!O104+$M$1500*(M104-N104)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ז!L105</f>
        <v>מסגרות יום</v>
      </c>
      <c r="M105" s="187">
        <f>ז!M105</f>
        <v>0</v>
      </c>
      <c r="N105" s="156">
        <f ca="1">SUMPRODUCT(($E$6:$E$1503)*($D$6:$D$1503=L105)*($B$6:$B$1503&lt;&gt;'רשימת הסעיפים'!$AL$4))</f>
        <v>0</v>
      </c>
      <c r="O105" s="157">
        <f ca="1">ז!O105+$M$1500*(M105-N105)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ז!L106</f>
        <v>צהרון / מטפלת</v>
      </c>
      <c r="M106" s="187">
        <f>ז!M106</f>
        <v>0</v>
      </c>
      <c r="N106" s="156">
        <f ca="1">SUMPRODUCT(($E$6:$E$1503)*($D$6:$D$1503=L106)*($B$6:$B$1503&lt;&gt;'רשימת הסעיפים'!$AL$4))</f>
        <v>0</v>
      </c>
      <c r="O106" s="157">
        <f ca="1">ז!O106+$M$1500*(M106-N106)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ז!L107</f>
        <v>הסעות</v>
      </c>
      <c r="M107" s="187">
        <f>ז!M107</f>
        <v>0</v>
      </c>
      <c r="N107" s="156">
        <f ca="1">SUMPRODUCT(($E$6:$E$1503)*($D$6:$D$1503=L107)*($B$6:$B$1503&lt;&gt;'רשימת הסעיפים'!$AL$4))</f>
        <v>0</v>
      </c>
      <c r="O107" s="157">
        <f ca="1">ז!O107+$M$1500*(M107-N107)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ז!L108</f>
        <v>שיעור פרטי</v>
      </c>
      <c r="M108" s="187">
        <f>ז!M108</f>
        <v>0</v>
      </c>
      <c r="N108" s="156">
        <f ca="1">SUMPRODUCT(($E$6:$E$1503)*($D$6:$D$1503=L108)*($B$6:$B$1503&lt;&gt;'רשימת הסעיפים'!$AL$4))</f>
        <v>0</v>
      </c>
      <c r="O108" s="157">
        <f ca="1">ז!O108+$M$1500*(M108-N108)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ז!L109</f>
        <v>מסגרות קיץ</v>
      </c>
      <c r="M109" s="187">
        <f>ז!M109</f>
        <v>0</v>
      </c>
      <c r="N109" s="156">
        <f ca="1">SUMPRODUCT(($E$6:$E$1503)*($D$6:$D$1503=L109)*($B$6:$B$1503&lt;&gt;'רשימת הסעיפים'!$AL$4))</f>
        <v>0</v>
      </c>
      <c r="O109" s="157">
        <f ca="1">ז!O109+$M$1500*(M109-N109)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ז!L110</f>
        <v>חוגים ותנועת נוער</v>
      </c>
      <c r="M110" s="187">
        <f>ז!M110</f>
        <v>0</v>
      </c>
      <c r="N110" s="156">
        <f ca="1">SUMPRODUCT(($E$6:$E$1503)*($D$6:$D$1503=L110)*($B$6:$B$1503&lt;&gt;'רשימת הסעיפים'!$AL$4))</f>
        <v>0</v>
      </c>
      <c r="O110" s="157">
        <f ca="1">ז!O110+$M$1500*(M110-N110)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ז!L111</f>
        <v>לימודים והשתלמות לבוגרים</v>
      </c>
      <c r="M111" s="187">
        <f>ז!M111</f>
        <v>0</v>
      </c>
      <c r="N111" s="156">
        <f ca="1">SUMPRODUCT(($E$6:$E$1503)*($D$6:$D$1503=L111)*($B$6:$B$1503&lt;&gt;'רשימת הסעיפים'!$AL$4))</f>
        <v>0</v>
      </c>
      <c r="O111" s="157">
        <f ca="1">ז!O111+$M$1500*(M111-N111)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ז!L112</f>
        <v>חינוך - כללי</v>
      </c>
      <c r="M112" s="187">
        <f>ז!M112</f>
        <v>0</v>
      </c>
      <c r="N112" s="156">
        <f ca="1">SUMPRODUCT(($E$6:$E$1503)*($D$6:$D$1503=L112)*($B$6:$B$1503&lt;&gt;'רשימת הסעיפים'!$AL$4))</f>
        <v>0</v>
      </c>
      <c r="O112" s="157">
        <f ca="1">ז!O112+$M$1500*(M112-N112)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ז!L113</f>
        <v>חגים וצרכי דת</v>
      </c>
      <c r="M113" s="187">
        <f>ז!M113</f>
        <v>0</v>
      </c>
      <c r="N113" s="156">
        <f ca="1">SUMPRODUCT(($E$6:$E$1503)*($D$6:$D$1503=L113)*($B$6:$B$1503&lt;&gt;'רשימת הסעיפים'!$AL$4))</f>
        <v>0</v>
      </c>
      <c r="O113" s="157">
        <f ca="1">ז!O113+$M$1500*(M113-N113)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ז!L114</f>
        <v>אירוע בעבודה / לחברים</v>
      </c>
      <c r="M114" s="187">
        <f>ז!M114</f>
        <v>0</v>
      </c>
      <c r="N114" s="156">
        <f ca="1">SUMPRODUCT(($E$6:$E$1503)*($D$6:$D$1503=L114)*($B$6:$B$1503&lt;&gt;'רשימת הסעיפים'!$AL$4))</f>
        <v>0</v>
      </c>
      <c r="O114" s="157">
        <f ca="1">ז!O114+$M$1500*(M114-N114)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ז!L115</f>
        <v>תרומות</v>
      </c>
      <c r="M115" s="187">
        <f>ז!M115</f>
        <v>0</v>
      </c>
      <c r="N115" s="156">
        <f ca="1">SUMPRODUCT(($E$6:$E$1503)*($D$6:$D$1503=L115)*($B$6:$B$1503&lt;&gt;'רשימת הסעיפים'!$AL$4))</f>
        <v>0</v>
      </c>
      <c r="O115" s="157">
        <f ca="1">ז!O115+$M$1500*(M115-N115)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ז!L116</f>
        <v>קופ"ח תשלום קבוע</v>
      </c>
      <c r="M116" s="187">
        <f>ז!M116</f>
        <v>0</v>
      </c>
      <c r="N116" s="156">
        <f ca="1">SUMPRODUCT(($E$6:$E$1503)*($D$6:$D$1503=L116)*($B$6:$B$1503&lt;&gt;'רשימת הסעיפים'!$AL$4))</f>
        <v>0</v>
      </c>
      <c r="O116" s="157">
        <f ca="1">ז!O116+$M$1500*(M116-N116)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ז!L117</f>
        <v>ביטוח רפואי נוסף</v>
      </c>
      <c r="M117" s="187">
        <f>ז!M117</f>
        <v>0</v>
      </c>
      <c r="N117" s="156">
        <f ca="1">SUMPRODUCT(($E$6:$E$1503)*($D$6:$D$1503=L117)*($B$6:$B$1503&lt;&gt;'רשימת הסעיפים'!$AL$4))</f>
        <v>0</v>
      </c>
      <c r="O117" s="157">
        <f ca="1">ז!O117+$M$1500*(M117-N117)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ז!L118</f>
        <v>טיפולים פרטיים</v>
      </c>
      <c r="M118" s="187">
        <f>ז!M118</f>
        <v>0</v>
      </c>
      <c r="N118" s="156">
        <f ca="1">SUMPRODUCT(($E$6:$E$1503)*($D$6:$D$1503=L118)*($B$6:$B$1503&lt;&gt;'רשימת הסעיפים'!$AL$4))</f>
        <v>0</v>
      </c>
      <c r="O118" s="157">
        <f ca="1">ז!O118+$M$1500*(M118-N118)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ז!L119</f>
        <v>תרופות</v>
      </c>
      <c r="M119" s="187">
        <f>ז!M119</f>
        <v>0</v>
      </c>
      <c r="N119" s="156">
        <f ca="1">SUMPRODUCT(($E$6:$E$1503)*($D$6:$D$1503=L119)*($B$6:$B$1503&lt;&gt;'רשימת הסעיפים'!$AL$4))</f>
        <v>0</v>
      </c>
      <c r="O119" s="157">
        <f ca="1">ז!O119+$M$1500*(M119-N119)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ז!L120</f>
        <v>טיפולי שיניים</v>
      </c>
      <c r="M120" s="187">
        <f>ז!M120</f>
        <v>0</v>
      </c>
      <c r="N120" s="156">
        <f ca="1">SUMPRODUCT(($E$6:$E$1503)*($D$6:$D$1503=L120)*($B$6:$B$1503&lt;&gt;'רשימת הסעיפים'!$AL$4))</f>
        <v>0</v>
      </c>
      <c r="O120" s="157">
        <f ca="1">ז!O120+$M$1500*(M120-N120)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ז!L121</f>
        <v>אופטיקה</v>
      </c>
      <c r="M121" s="187">
        <f>ז!M121</f>
        <v>0</v>
      </c>
      <c r="N121" s="156">
        <f ca="1">SUMPRODUCT(($E$6:$E$1503)*($D$6:$D$1503=L121)*($B$6:$B$1503&lt;&gt;'רשימת הסעיפים'!$AL$4))</f>
        <v>0</v>
      </c>
      <c r="O121" s="157">
        <f ca="1">ז!O121+$M$1500*(M121-N121)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ז!L122</f>
        <v>בריאות - כללי</v>
      </c>
      <c r="M122" s="187">
        <f>ז!M122</f>
        <v>0</v>
      </c>
      <c r="N122" s="156">
        <f ca="1">SUMPRODUCT(($E$6:$E$1503)*($D$6:$D$1503=L122)*($B$6:$B$1503&lt;&gt;'רשימת הסעיפים'!$AL$4))</f>
        <v>0</v>
      </c>
      <c r="O122" s="157">
        <f ca="1">ז!O122+$M$1500*(M122-N122)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ז!L123</f>
        <v>דלק</v>
      </c>
      <c r="M123" s="187">
        <f>ז!M123</f>
        <v>0</v>
      </c>
      <c r="N123" s="156">
        <f ca="1">SUMPRODUCT(($E$6:$E$1503)*($D$6:$D$1503=L123)*($B$6:$B$1503&lt;&gt;'רשימת הסעיפים'!$AL$4))</f>
        <v>0</v>
      </c>
      <c r="O123" s="157">
        <f ca="1">ז!O123+$M$1500*(M123-N123)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ז!L124</f>
        <v>חניה</v>
      </c>
      <c r="M124" s="187">
        <f>ז!M124</f>
        <v>0</v>
      </c>
      <c r="N124" s="156">
        <f ca="1">SUMPRODUCT(($E$6:$E$1503)*($D$6:$D$1503=L124)*($B$6:$B$1503&lt;&gt;'רשימת הסעיפים'!$AL$4))</f>
        <v>0</v>
      </c>
      <c r="O124" s="157">
        <f ca="1">ז!O124+$M$1500*(M124-N124)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ז!L125</f>
        <v>כבישי אגרה</v>
      </c>
      <c r="M125" s="187">
        <f>ז!M125</f>
        <v>0</v>
      </c>
      <c r="N125" s="156">
        <f ca="1">SUMPRODUCT(($E$6:$E$1503)*($D$6:$D$1503=L125)*($B$6:$B$1503&lt;&gt;'רשימת הסעיפים'!$AL$4))</f>
        <v>0</v>
      </c>
      <c r="O125" s="157">
        <f ca="1">ז!O125+$M$1500*(M125-N125)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ז!L126</f>
        <v>ביטוח רכב</v>
      </c>
      <c r="M126" s="187">
        <f>ז!M126</f>
        <v>0</v>
      </c>
      <c r="N126" s="156">
        <f ca="1">SUMPRODUCT(($E$6:$E$1503)*($D$6:$D$1503=L126)*($B$6:$B$1503&lt;&gt;'רשימת הסעיפים'!$AL$4))</f>
        <v>0</v>
      </c>
      <c r="O126" s="157">
        <f ca="1">ז!O126+$M$1500*(M126-N126)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ז!L127</f>
        <v>תחזוקת רכב</v>
      </c>
      <c r="M127" s="187">
        <f>ז!M127</f>
        <v>0</v>
      </c>
      <c r="N127" s="156">
        <f ca="1">SUMPRODUCT(($E$6:$E$1503)*($D$6:$D$1503=L127)*($B$6:$B$1503&lt;&gt;'רשימת הסעיפים'!$AL$4))</f>
        <v>0</v>
      </c>
      <c r="O127" s="157">
        <f ca="1">ז!O127+$M$1500*(M127-N127)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ז!L128</f>
        <v>תחבורה ציבורית</v>
      </c>
      <c r="M128" s="187">
        <f>ז!M128</f>
        <v>0</v>
      </c>
      <c r="N128" s="156">
        <f ca="1">SUMPRODUCT(($E$6:$E$1503)*($D$6:$D$1503=L128)*($B$6:$B$1503&lt;&gt;'רשימת הסעיפים'!$AL$4))</f>
        <v>0</v>
      </c>
      <c r="O128" s="157">
        <f ca="1">ז!O128+$M$1500*(M128-N128)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ז!L129</f>
        <v>רישוי רכב</v>
      </c>
      <c r="M129" s="187">
        <f>ז!M129</f>
        <v>0</v>
      </c>
      <c r="N129" s="156">
        <f ca="1">SUMPRODUCT(($E$6:$E$1503)*($D$6:$D$1503=L129)*($B$6:$B$1503&lt;&gt;'רשימת הסעיפים'!$AL$4))</f>
        <v>0</v>
      </c>
      <c r="O129" s="157">
        <f ca="1">ז!O129+$M$1500*(M129-N129)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ז!L130</f>
        <v>תחבורה שיתופית</v>
      </c>
      <c r="M130" s="187">
        <f>ז!M130</f>
        <v>0</v>
      </c>
      <c r="N130" s="156">
        <f ca="1">SUMPRODUCT(($E$6:$E$1503)*($D$6:$D$1503=L130)*($B$6:$B$1503&lt;&gt;'רשימת הסעיפים'!$AL$4))</f>
        <v>0</v>
      </c>
      <c r="O130" s="157">
        <f ca="1">ז!O130+$M$1500*(M130-N130)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ז!L131</f>
        <v>ליסינג</v>
      </c>
      <c r="M131" s="187">
        <f>ז!M131</f>
        <v>0</v>
      </c>
      <c r="N131" s="156">
        <f ca="1">SUMPRODUCT(($E$6:$E$1503)*($D$6:$D$1503=L131)*($B$6:$B$1503&lt;&gt;'רשימת הסעיפים'!$AL$4))</f>
        <v>0</v>
      </c>
      <c r="O131" s="157">
        <f ca="1">ז!O131+$M$1500*(M131-N131)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ז!L132</f>
        <v>תחבורה - כללי</v>
      </c>
      <c r="M132" s="187">
        <f>ז!M132</f>
        <v>0</v>
      </c>
      <c r="N132" s="156">
        <f ca="1">SUMPRODUCT(($E$6:$E$1503)*($D$6:$D$1503=L132)*($B$6:$B$1503&lt;&gt;'רשימת הסעיפים'!$AL$4))</f>
        <v>0</v>
      </c>
      <c r="O132" s="157">
        <f ca="1">ז!O132+$M$1500*(M132-N132)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ז!L133</f>
        <v>ארועי שמחות במשפחה</v>
      </c>
      <c r="M133" s="187">
        <f>ז!M133</f>
        <v>0</v>
      </c>
      <c r="N133" s="156">
        <f ca="1">SUMPRODUCT(($E$6:$E$1503)*($D$6:$D$1503=L133)*($B$6:$B$1503&lt;&gt;'רשימת הסעיפים'!$AL$4))</f>
        <v>0</v>
      </c>
      <c r="O133" s="157">
        <f ca="1">ז!O133+$M$1500*(M133-N133)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ז!L134</f>
        <v>דמי כיס</v>
      </c>
      <c r="M134" s="187">
        <f>ז!M134</f>
        <v>0</v>
      </c>
      <c r="N134" s="156">
        <f ca="1">SUMPRODUCT(($E$6:$E$1503)*($D$6:$D$1503=L134)*($B$6:$B$1503&lt;&gt;'רשימת הסעיפים'!$AL$4))</f>
        <v>0</v>
      </c>
      <c r="O134" s="157">
        <f ca="1">ז!O134+$M$1500*(M134-N134)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ז!L135</f>
        <v>עזרה למשפחה</v>
      </c>
      <c r="M135" s="187">
        <f>ז!M135</f>
        <v>0</v>
      </c>
      <c r="N135" s="156">
        <f ca="1">SUMPRODUCT(($E$6:$E$1503)*($D$6:$D$1503=L135)*($B$6:$B$1503&lt;&gt;'רשימת הסעיפים'!$AL$4))</f>
        <v>0</v>
      </c>
      <c r="O135" s="157">
        <f ca="1">ז!O135+$M$1500*(M135-N135)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ז!L136</f>
        <v>תשלום מזונות</v>
      </c>
      <c r="M136" s="187">
        <f>ז!M136</f>
        <v>0</v>
      </c>
      <c r="N136" s="156">
        <f ca="1">SUMPRODUCT(($E$6:$E$1503)*($D$6:$D$1503=L136)*($B$6:$B$1503&lt;&gt;'רשימת הסעיפים'!$AL$4))</f>
        <v>0</v>
      </c>
      <c r="O136" s="157">
        <f ca="1">ז!O136+$M$1500*(M136-N136)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ז!L137</f>
        <v>משפחה - כללי</v>
      </c>
      <c r="M137" s="187">
        <f>ז!M137</f>
        <v>0</v>
      </c>
      <c r="N137" s="156">
        <f ca="1">SUMPRODUCT(($E$6:$E$1503)*($D$6:$D$1503=L137)*($B$6:$B$1503&lt;&gt;'רשימת הסעיפים'!$AL$4))</f>
        <v>0</v>
      </c>
      <c r="O137" s="157">
        <f ca="1">ז!O137+$M$1500*(M137-N137)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ז!L138</f>
        <v>טלפון נייד ונייח</v>
      </c>
      <c r="M138" s="187">
        <f>ז!M138</f>
        <v>0</v>
      </c>
      <c r="N138" s="156">
        <f ca="1">SUMPRODUCT(($E$6:$E$1503)*($D$6:$D$1503=L138)*($B$6:$B$1503&lt;&gt;'רשימת הסעיפים'!$AL$4))</f>
        <v>0</v>
      </c>
      <c r="O138" s="157">
        <f ca="1">ז!O138+$M$1500*(M138-N138)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ז!L139</f>
        <v>טלויזיה ואינטרנט (ספק ותשתית)</v>
      </c>
      <c r="M139" s="187">
        <f>ז!M139</f>
        <v>0</v>
      </c>
      <c r="N139" s="156">
        <f ca="1">SUMPRODUCT(($E$6:$E$1503)*($D$6:$D$1503=L139)*($B$6:$B$1503&lt;&gt;'רשימת הסעיפים'!$AL$4))</f>
        <v>0</v>
      </c>
      <c r="O139" s="157">
        <f ca="1">ז!O139+$M$1500*(M139-N139)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ז!L140</f>
        <v>שירותי תוכן</v>
      </c>
      <c r="M140" s="187">
        <f>ז!M140</f>
        <v>0</v>
      </c>
      <c r="N140" s="156">
        <f ca="1">SUMPRODUCT(($E$6:$E$1503)*($D$6:$D$1503=L140)*($B$6:$B$1503&lt;&gt;'רשימת הסעיפים'!$AL$4))</f>
        <v>0</v>
      </c>
      <c r="O140" s="157">
        <f ca="1">ז!O140+$M$1500*(M140-N140)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ז!L141</f>
        <v>תקשורת - כללי</v>
      </c>
      <c r="M141" s="187">
        <f>ז!M141</f>
        <v>0</v>
      </c>
      <c r="N141" s="156">
        <f ca="1">SUMPRODUCT(($E$6:$E$1503)*($D$6:$D$1503=L141)*($B$6:$B$1503&lt;&gt;'רשימת הסעיפים'!$AL$4))</f>
        <v>0</v>
      </c>
      <c r="O141" s="157">
        <f ca="1">ז!O141+$M$1500*(M141-N141)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ז!L142</f>
        <v>משכנתה</v>
      </c>
      <c r="M142" s="187">
        <f>ז!M142</f>
        <v>0</v>
      </c>
      <c r="N142" s="156">
        <f ca="1">SUMPRODUCT(($E$6:$E$1503)*($D$6:$D$1503=L142)*($B$6:$B$1503&lt;&gt;'רשימת הסעיפים'!$AL$4))</f>
        <v>0</v>
      </c>
      <c r="O142" s="157">
        <f ca="1">ז!O142+$M$1500*(M142-N142)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ז!L143</f>
        <v>שכר דירה</v>
      </c>
      <c r="M143" s="187">
        <f>ז!M143</f>
        <v>0</v>
      </c>
      <c r="N143" s="156">
        <f ca="1">SUMPRODUCT(($E$6:$E$1503)*($D$6:$D$1503=L143)*($B$6:$B$1503&lt;&gt;'רשימת הסעיפים'!$AL$4))</f>
        <v>0</v>
      </c>
      <c r="O143" s="157">
        <f ca="1">ז!O143+$M$1500*(M143-N143)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ז!L144</f>
        <v>מיסי ישוב / ועד בית</v>
      </c>
      <c r="M144" s="187">
        <f>ז!M144</f>
        <v>0</v>
      </c>
      <c r="N144" s="156">
        <f ca="1">SUMPRODUCT(($E$6:$E$1503)*($D$6:$D$1503=L144)*($B$6:$B$1503&lt;&gt;'רשימת הסעיפים'!$AL$4))</f>
        <v>0</v>
      </c>
      <c r="O144" s="157">
        <f ca="1">ז!O144+$M$1500*(M144-N144)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ז!L145</f>
        <v>ארנונה</v>
      </c>
      <c r="M145" s="187">
        <f>ז!M145</f>
        <v>0</v>
      </c>
      <c r="N145" s="156">
        <f ca="1">SUMPRODUCT(($E$6:$E$1503)*($D$6:$D$1503=L145)*($B$6:$B$1503&lt;&gt;'רשימת הסעיפים'!$AL$4))</f>
        <v>0</v>
      </c>
      <c r="O145" s="157">
        <f ca="1">ז!O145+$M$1500*(M145-N145)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ז!L146</f>
        <v>ביטוח נכס ותכולה</v>
      </c>
      <c r="M146" s="187">
        <f>ז!M146</f>
        <v>0</v>
      </c>
      <c r="N146" s="156">
        <f ca="1">SUMPRODUCT(($E$6:$E$1503)*($D$6:$D$1503=L146)*($B$6:$B$1503&lt;&gt;'רשימת הסעיפים'!$AL$4))</f>
        <v>0</v>
      </c>
      <c r="O146" s="157">
        <f ca="1">ז!O146+$M$1500*(M146-N146)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ז!L147</f>
        <v>דיור - כללי</v>
      </c>
      <c r="M147" s="187">
        <f>ז!M147</f>
        <v>0</v>
      </c>
      <c r="N147" s="156">
        <f ca="1">SUMPRODUCT(($E$6:$E$1503)*($D$6:$D$1503=L147)*($B$6:$B$1503&lt;&gt;'רשימת הסעיפים'!$AL$4))</f>
        <v>0</v>
      </c>
      <c r="O147" s="157">
        <f ca="1">ז!O147+$M$1500*(M147-N147)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ז!L148</f>
        <v>החזר חובות חודשי (למעט משכנתה) - כללי</v>
      </c>
      <c r="M148" s="187">
        <f>ז!M148</f>
        <v>0</v>
      </c>
      <c r="N148" s="156">
        <f ca="1">SUMPRODUCT(($E$6:$E$1503)*($D$6:$D$1503=L148)*($B$6:$B$1503&lt;&gt;'רשימת הסעיפים'!$AL$4))</f>
        <v>0</v>
      </c>
      <c r="O148" s="157">
        <f ca="1">ז!O148+$M$1500*(M148-N148)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ז!L149</f>
        <v>ריביות משיכת יתר</v>
      </c>
      <c r="M149" s="187">
        <f>ז!M149</f>
        <v>0</v>
      </c>
      <c r="N149" s="156">
        <f ca="1">SUMPRODUCT(($E$6:$E$1503)*($D$6:$D$1503=L149)*($B$6:$B$1503&lt;&gt;'רשימת הסעיפים'!$AL$4))</f>
        <v>0</v>
      </c>
      <c r="O149" s="157">
        <f ca="1">ז!O149+$M$1500*(M149-N149)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ז!L150</f>
        <v>הפקדות לחסכונות - כללי</v>
      </c>
      <c r="M150" s="187">
        <f>ז!M150</f>
        <v>0</v>
      </c>
      <c r="N150" s="156">
        <f ca="1">SUMPRODUCT(($E$6:$E$1503)*($D$6:$D$1503=L150)*($B$6:$B$1503&lt;&gt;'רשימת הסעיפים'!$AL$4))</f>
        <v>0</v>
      </c>
      <c r="O150" s="157">
        <f ca="1">ז!O150+$M$1500*(M150-N150)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ז!L151</f>
        <v>עמלות</v>
      </c>
      <c r="M151" s="187">
        <f>ז!M151</f>
        <v>0</v>
      </c>
      <c r="N151" s="156">
        <f ca="1">SUMPRODUCT(($E$6:$E$1503)*($D$6:$D$1503=L151)*($B$6:$B$1503&lt;&gt;'רשימת הסעיפים'!$AL$4))</f>
        <v>0</v>
      </c>
      <c r="O151" s="157">
        <f ca="1">ז!O151+$M$1500*(M151-N151)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ז!L152</f>
        <v>ביטוח חיים</v>
      </c>
      <c r="M152" s="187">
        <f>ז!M152</f>
        <v>0</v>
      </c>
      <c r="N152" s="156">
        <f ca="1">SUMPRODUCT(($E$6:$E$1503)*($D$6:$D$1503=L152)*($B$6:$B$1503&lt;&gt;'רשימת הסעיפים'!$AL$4))</f>
        <v>0</v>
      </c>
      <c r="O152" s="157">
        <f ca="1">ז!O152+$M$1500*(M152-N152)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ז!L153</f>
        <v>ביטוח לאומי (למי שלא עובד)</v>
      </c>
      <c r="M153" s="187">
        <f>ז!M153</f>
        <v>0</v>
      </c>
      <c r="N153" s="156">
        <f ca="1">SUMPRODUCT(($E$6:$E$1503)*($D$6:$D$1503=L153)*($B$6:$B$1503&lt;&gt;'רשימת הסעיפים'!$AL$4))</f>
        <v>0</v>
      </c>
      <c r="O153" s="157">
        <f ca="1">ז!O153+$M$1500*(M153-N153)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ז!L154</f>
        <v>פיננסים - כללי</v>
      </c>
      <c r="M154" s="187">
        <f>ז!M154</f>
        <v>0</v>
      </c>
      <c r="N154" s="156">
        <f ca="1">SUMPRODUCT(($E$6:$E$1503)*($D$6:$D$1503=L154)*($B$6:$B$1503&lt;&gt;'רשימת הסעיפים'!$AL$4))</f>
        <v>0</v>
      </c>
      <c r="O154" s="157">
        <f ca="1">ז!O154+$M$1500*(M154-N154)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ז!L155</f>
        <v/>
      </c>
      <c r="M155" s="187">
        <f>ז!M155</f>
        <v>0</v>
      </c>
      <c r="N155" s="156">
        <f ca="1">SUMPRODUCT(($E$6:$E$1503)*($D$6:$D$1503=L155)*($B$6:$B$1503&lt;&gt;'רשימת הסעיפים'!$AL$4))</f>
        <v>0</v>
      </c>
      <c r="O155" s="157">
        <f ca="1">ז!O155+$M$1500*(M155-N155)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ז!L156</f>
        <v/>
      </c>
      <c r="M156" s="187">
        <f>ז!M156</f>
        <v>0</v>
      </c>
      <c r="N156" s="156">
        <f ca="1">SUMPRODUCT(($E$6:$E$1503)*($D$6:$D$1503=L156)*($B$6:$B$1503&lt;&gt;'רשימת הסעיפים'!$AL$4))</f>
        <v>0</v>
      </c>
      <c r="O156" s="157">
        <f ca="1">ז!O156+$M$1500*(M156-N156)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ז!L157</f>
        <v/>
      </c>
      <c r="M157" s="187">
        <f>ז!M157</f>
        <v>0</v>
      </c>
      <c r="N157" s="156">
        <f ca="1">SUMPRODUCT(($E$6:$E$1503)*($D$6:$D$1503=L157)*($B$6:$B$1503&lt;&gt;'רשימת הסעיפים'!$AL$4))</f>
        <v>0</v>
      </c>
      <c r="O157" s="157">
        <f ca="1">ז!O157+$M$1500*(M157-N157)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ז!L158</f>
        <v/>
      </c>
      <c r="M158" s="187">
        <f>ז!M158</f>
        <v>0</v>
      </c>
      <c r="N158" s="156">
        <f ca="1">SUMPRODUCT(($E$6:$E$1503)*($D$6:$D$1503=L158)*($B$6:$B$1503&lt;&gt;'רשימת הסעיפים'!$AL$4))</f>
        <v>0</v>
      </c>
      <c r="O158" s="157">
        <f ca="1">ז!O158+$M$1500*(M158-N158)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ז!L159</f>
        <v/>
      </c>
      <c r="M159" s="187">
        <f>ז!M159</f>
        <v>0</v>
      </c>
      <c r="N159" s="156">
        <f ca="1">SUMPRODUCT(($E$6:$E$1503)*($D$6:$D$1503=L159)*($B$6:$B$1503&lt;&gt;'רשימת הסעיפים'!$AL$4))</f>
        <v>0</v>
      </c>
      <c r="O159" s="157">
        <f ca="1">ז!O159+$M$1500*(M159-N159)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ז!L160</f>
        <v/>
      </c>
      <c r="M160" s="187">
        <f>ז!M160</f>
        <v>0</v>
      </c>
      <c r="N160" s="156">
        <f ca="1">SUMPRODUCT(($E$6:$E$1503)*($D$6:$D$1503=L160)*($B$6:$B$1503&lt;&gt;'רשימת הסעיפים'!$AL$4))</f>
        <v>0</v>
      </c>
      <c r="O160" s="157">
        <f ca="1">ז!O160+$M$1500*(M160-N160)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ז!L161</f>
        <v/>
      </c>
      <c r="M161" s="187">
        <f>ז!M161</f>
        <v>0</v>
      </c>
      <c r="N161" s="156">
        <f ca="1">SUMPRODUCT(($E$6:$E$1503)*($D$6:$D$1503=L161)*($B$6:$B$1503&lt;&gt;'רשימת הסעיפים'!$AL$4))</f>
        <v>0</v>
      </c>
      <c r="O161" s="157">
        <f ca="1">ז!O161+$M$1500*(M161-N161)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ז!L162</f>
        <v/>
      </c>
      <c r="M162" s="187">
        <f>ז!M162</f>
        <v>0</v>
      </c>
      <c r="N162" s="156">
        <f ca="1">SUMPRODUCT(($E$6:$E$1503)*($D$6:$D$1503=L162)*($B$6:$B$1503&lt;&gt;'רשימת הסעיפים'!$AL$4))</f>
        <v>0</v>
      </c>
      <c r="O162" s="157">
        <f ca="1">ז!O162+$M$1500*(M162-N162)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ז!L163</f>
        <v/>
      </c>
      <c r="M163" s="187">
        <f>ז!M163</f>
        <v>0</v>
      </c>
      <c r="N163" s="156">
        <f ca="1">SUMPRODUCT(($E$6:$E$1503)*($D$6:$D$1503=L163)*($B$6:$B$1503&lt;&gt;'רשימת הסעיפים'!$AL$4))</f>
        <v>0</v>
      </c>
      <c r="O163" s="157">
        <f ca="1">ז!O163+$M$1500*(M163-N163)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ז!L164</f>
        <v/>
      </c>
      <c r="M164" s="187">
        <f>ז!M164</f>
        <v>0</v>
      </c>
      <c r="N164" s="156">
        <f ca="1">SUMPRODUCT(($E$6:$E$1503)*($D$6:$D$1503=L164)*($B$6:$B$1503&lt;&gt;'רשימת הסעיפים'!$AL$4))</f>
        <v>0</v>
      </c>
      <c r="O164" s="157">
        <f ca="1">ז!O164+$M$1500*(M164-N164)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ז!L165</f>
        <v/>
      </c>
      <c r="M165" s="187">
        <f>ז!M165</f>
        <v>0</v>
      </c>
      <c r="N165" s="156">
        <f ca="1">SUMPRODUCT(($E$6:$E$1503)*($D$6:$D$1503=L165)*($B$6:$B$1503&lt;&gt;'רשימת הסעיפים'!$AL$4))</f>
        <v>0</v>
      </c>
      <c r="O165" s="157">
        <f ca="1">ז!O165+$M$1500*(M165-N165)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ז!L166</f>
        <v/>
      </c>
      <c r="M166" s="187">
        <f>ז!M166</f>
        <v>0</v>
      </c>
      <c r="N166" s="156">
        <f ca="1">SUMPRODUCT(($E$6:$E$1503)*($D$6:$D$1503=L166)*($B$6:$B$1503&lt;&gt;'רשימת הסעיפים'!$AL$4))</f>
        <v>0</v>
      </c>
      <c r="O166" s="157">
        <f ca="1">ז!O166+$M$1500*(M166-N166)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ז!L167</f>
        <v/>
      </c>
      <c r="M167" s="187">
        <f>ז!M167</f>
        <v>0</v>
      </c>
      <c r="N167" s="156">
        <f ca="1">SUMPRODUCT(($E$6:$E$1503)*($D$6:$D$1503=L167)*($B$6:$B$1503&lt;&gt;'רשימת הסעיפים'!$AL$4))</f>
        <v>0</v>
      </c>
      <c r="O167" s="157">
        <f ca="1">ז!O167+$M$1500*(M167-N167)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ז!L168</f>
        <v/>
      </c>
      <c r="M168" s="187">
        <f>ז!M168</f>
        <v>0</v>
      </c>
      <c r="N168" s="156">
        <f ca="1">SUMPRODUCT(($E$6:$E$1503)*($D$6:$D$1503=L168)*($B$6:$B$1503&lt;&gt;'רשימת הסעיפים'!$AL$4))</f>
        <v>0</v>
      </c>
      <c r="O168" s="157">
        <f ca="1">ז!O168+$M$1500*(M168-N168)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ז!L169</f>
        <v/>
      </c>
      <c r="M169" s="187">
        <f>ז!M169</f>
        <v>0</v>
      </c>
      <c r="N169" s="156">
        <f ca="1">SUMPRODUCT(($E$6:$E$1503)*($D$6:$D$1503=L169)*($B$6:$B$1503&lt;&gt;'רשימת הסעיפים'!$AL$4))</f>
        <v>0</v>
      </c>
      <c r="O169" s="157">
        <f ca="1">ז!O169+$M$1500*(M169-N169)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ז!L170</f>
        <v/>
      </c>
      <c r="M170" s="187">
        <f>ז!M170</f>
        <v>0</v>
      </c>
      <c r="N170" s="156">
        <f ca="1">SUMPRODUCT(($E$6:$E$1503)*($D$6:$D$1503=L170)*($B$6:$B$1503&lt;&gt;'רשימת הסעיפים'!$AL$4))</f>
        <v>0</v>
      </c>
      <c r="O170" s="157">
        <f ca="1">ז!O170+$M$1500*(M170-N170)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ז!L171</f>
        <v/>
      </c>
      <c r="M171" s="187">
        <f>ז!M171</f>
        <v>0</v>
      </c>
      <c r="N171" s="156">
        <f ca="1">SUMPRODUCT(($E$6:$E$1503)*($D$6:$D$1503=L171)*($B$6:$B$1503&lt;&gt;'רשימת הסעיפים'!$AL$4))</f>
        <v>0</v>
      </c>
      <c r="O171" s="157">
        <f ca="1">ז!O171+$M$1500*(M171-N171)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ז!L172</f>
        <v/>
      </c>
      <c r="M172" s="187">
        <f>ז!M172</f>
        <v>0</v>
      </c>
      <c r="N172" s="156">
        <f ca="1">SUMPRODUCT(($E$6:$E$1503)*($D$6:$D$1503=L172)*($B$6:$B$1503&lt;&gt;'רשימת הסעיפים'!$AL$4))</f>
        <v>0</v>
      </c>
      <c r="O172" s="157">
        <f ca="1">ז!O172+$M$1500*(M172-N172)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ז!L173</f>
        <v/>
      </c>
      <c r="M173" s="187">
        <f>ז!M173</f>
        <v>0</v>
      </c>
      <c r="N173" s="156">
        <f ca="1">SUMPRODUCT(($E$6:$E$1503)*($D$6:$D$1503=L173)*($B$6:$B$1503&lt;&gt;'רשימת הסעיפים'!$AL$4))</f>
        <v>0</v>
      </c>
      <c r="O173" s="157">
        <f ca="1">ז!O173+$M$1500*(M173-N173)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ז!L174</f>
        <v/>
      </c>
      <c r="M174" s="187">
        <f>ז!M174</f>
        <v>0</v>
      </c>
      <c r="N174" s="156">
        <f ca="1">SUMPRODUCT(($E$6:$E$1503)*($D$6:$D$1503=L174)*($B$6:$B$1503&lt;&gt;'רשימת הסעיפים'!$AL$4))</f>
        <v>0</v>
      </c>
      <c r="O174" s="157">
        <f ca="1">ז!O174+$M$1500*(M174-N174)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ז!L175</f>
        <v/>
      </c>
      <c r="M175" s="187">
        <f>ז!M175</f>
        <v>0</v>
      </c>
      <c r="N175" s="156">
        <f ca="1">SUMPRODUCT(($E$6:$E$1503)*($D$6:$D$1503=L175)*($B$6:$B$1503&lt;&gt;'רשימת הסעיפים'!$AL$4))</f>
        <v>0</v>
      </c>
      <c r="O175" s="157">
        <f ca="1">ז!O175+$M$1500*(M175-N175)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ז!L176</f>
        <v/>
      </c>
      <c r="M176" s="187">
        <f>ז!M176</f>
        <v>0</v>
      </c>
      <c r="N176" s="156">
        <f ca="1">SUMPRODUCT(($E$6:$E$1503)*($D$6:$D$1503=L176)*($B$6:$B$1503&lt;&gt;'רשימת הסעיפים'!$AL$4))</f>
        <v>0</v>
      </c>
      <c r="O176" s="157">
        <f ca="1">ז!O176+$M$1500*(M176-N176)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ז!L177</f>
        <v/>
      </c>
      <c r="M177" s="187">
        <f>ז!M177</f>
        <v>0</v>
      </c>
      <c r="N177" s="156">
        <f ca="1">SUMPRODUCT(($E$6:$E$1503)*($D$6:$D$1503=L177)*($B$6:$B$1503&lt;&gt;'רשימת הסעיפים'!$AL$4))</f>
        <v>0</v>
      </c>
      <c r="O177" s="157">
        <f ca="1">ז!O177+$M$1500*(M177-N177)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ז!L178</f>
        <v/>
      </c>
      <c r="M178" s="187">
        <f>ז!M178</f>
        <v>0</v>
      </c>
      <c r="N178" s="156">
        <f ca="1">SUMPRODUCT(($E$6:$E$1503)*($D$6:$D$1503=L178)*($B$6:$B$1503&lt;&gt;'רשימת הסעיפים'!$AL$4))</f>
        <v>0</v>
      </c>
      <c r="O178" s="157">
        <f ca="1">ז!O178+$M$1500*(M178-N178)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ז!L179</f>
        <v/>
      </c>
      <c r="M179" s="187">
        <f>ז!M179</f>
        <v>0</v>
      </c>
      <c r="N179" s="156">
        <f ca="1">SUMPRODUCT(($E$6:$E$1503)*($D$6:$D$1503=L179)*($B$6:$B$1503&lt;&gt;'רשימת הסעיפים'!$AL$4))</f>
        <v>0</v>
      </c>
      <c r="O179" s="157">
        <f ca="1">ז!O179+$M$1500*(M179-N179)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ז!L180</f>
        <v/>
      </c>
      <c r="M180" s="187">
        <f>ז!M180</f>
        <v>0</v>
      </c>
      <c r="N180" s="156">
        <f ca="1">SUMPRODUCT(($E$6:$E$1503)*($D$6:$D$1503=L180)*($B$6:$B$1503&lt;&gt;'רשימת הסעיפים'!$AL$4))</f>
        <v>0</v>
      </c>
      <c r="O180" s="157">
        <f ca="1">ז!O180+$M$1500*(M180-N180)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ז!L181</f>
        <v/>
      </c>
      <c r="M181" s="187">
        <f>ז!M181</f>
        <v>0</v>
      </c>
      <c r="N181" s="156">
        <f ca="1">SUMPRODUCT(($E$6:$E$1503)*($D$6:$D$1503=L181)*($B$6:$B$1503&lt;&gt;'רשימת הסעיפים'!$AL$4))</f>
        <v>0</v>
      </c>
      <c r="O181" s="157">
        <f ca="1">ז!O181+$M$1500*(M181-N181)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ז!L182</f>
        <v/>
      </c>
      <c r="M182" s="187">
        <f>ז!M182</f>
        <v>0</v>
      </c>
      <c r="N182" s="156">
        <f ca="1">SUMPRODUCT(($E$6:$E$1503)*($D$6:$D$1503=L182)*($B$6:$B$1503&lt;&gt;'רשימת הסעיפים'!$AL$4))</f>
        <v>0</v>
      </c>
      <c r="O182" s="157">
        <f ca="1">ז!O182+$M$1500*(M182-N182)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ז!L183</f>
        <v/>
      </c>
      <c r="M183" s="187">
        <f>ז!M183</f>
        <v>0</v>
      </c>
      <c r="N183" s="156">
        <f ca="1">SUMPRODUCT(($E$6:$E$1503)*($D$6:$D$1503=L183)*($B$6:$B$1503&lt;&gt;'רשימת הסעיפים'!$AL$4))</f>
        <v>0</v>
      </c>
      <c r="O183" s="157">
        <f ca="1">ז!O183+$M$1500*(M183-N183)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ז!L184</f>
        <v/>
      </c>
      <c r="M184" s="187">
        <f>ז!M184</f>
        <v>0</v>
      </c>
      <c r="N184" s="156">
        <f ca="1">SUMPRODUCT(($E$6:$E$1503)*($D$6:$D$1503=L184)*($B$6:$B$1503&lt;&gt;'רשימת הסעיפים'!$AL$4))</f>
        <v>0</v>
      </c>
      <c r="O184" s="157">
        <f ca="1">ז!O184+$M$1500*(M184-N184)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ז!L185</f>
        <v/>
      </c>
      <c r="M185" s="187">
        <f>ז!M185</f>
        <v>0</v>
      </c>
      <c r="N185" s="156">
        <f ca="1">SUMPRODUCT(($E$6:$E$1503)*($D$6:$D$1503=L185)*($B$6:$B$1503&lt;&gt;'רשימת הסעיפים'!$AL$4))</f>
        <v>0</v>
      </c>
      <c r="O185" s="157">
        <f ca="1">ז!O185+$M$1500*(M185-N185)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ז!L186</f>
        <v/>
      </c>
      <c r="M186" s="187">
        <f>ז!M186</f>
        <v>0</v>
      </c>
      <c r="N186" s="156">
        <f ca="1">SUMPRODUCT(($E$6:$E$1503)*($D$6:$D$1503=L186)*($B$6:$B$1503&lt;&gt;'רשימת הסעיפים'!$AL$4))</f>
        <v>0</v>
      </c>
      <c r="O186" s="157">
        <f ca="1">ז!O186+$M$1500*(M186-N186)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ז!L187</f>
        <v/>
      </c>
      <c r="M187" s="187">
        <f>ז!M187</f>
        <v>0</v>
      </c>
      <c r="N187" s="156">
        <f ca="1">SUMPRODUCT(($E$6:$E$1503)*($D$6:$D$1503=L187)*($B$6:$B$1503&lt;&gt;'רשימת הסעיפים'!$AL$4))</f>
        <v>0</v>
      </c>
      <c r="O187" s="157">
        <f ca="1">ז!O187+$M$1500*(M187-N187)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ז!L188</f>
        <v/>
      </c>
      <c r="M188" s="187">
        <f>ז!M188</f>
        <v>0</v>
      </c>
      <c r="N188" s="156">
        <f ca="1">SUMPRODUCT(($E$6:$E$1503)*($D$6:$D$1503=L188)*($B$6:$B$1503&lt;&gt;'רשימת הסעיפים'!$AL$4))</f>
        <v>0</v>
      </c>
      <c r="O188" s="157">
        <f ca="1">ז!O188+$M$1500*(M188-N188)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ז!L189</f>
        <v/>
      </c>
      <c r="M189" s="187">
        <f>ז!M189</f>
        <v>0</v>
      </c>
      <c r="N189" s="156">
        <f ca="1">SUMPRODUCT(($E$6:$E$1503)*($D$6:$D$1503=L189)*($B$6:$B$1503&lt;&gt;'רשימת הסעיפים'!$AL$4))</f>
        <v>0</v>
      </c>
      <c r="O189" s="157">
        <f ca="1">ז!O189+$M$1500*(M189-N189)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ז!L190</f>
        <v/>
      </c>
      <c r="M190" s="187">
        <f>ז!M190</f>
        <v>0</v>
      </c>
      <c r="N190" s="156">
        <f ca="1">SUMPRODUCT(($E$6:$E$1503)*($D$6:$D$1503=L190)*($B$6:$B$1503&lt;&gt;'רשימת הסעיפים'!$AL$4))</f>
        <v>0</v>
      </c>
      <c r="O190" s="157">
        <f ca="1">ז!O190+$M$1500*(M190-N190)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ז!L191</f>
        <v/>
      </c>
      <c r="M191" s="187">
        <f>ז!M191</f>
        <v>0</v>
      </c>
      <c r="N191" s="156">
        <f ca="1">SUMPRODUCT(($E$6:$E$1503)*($D$6:$D$1503=L191)*($B$6:$B$1503&lt;&gt;'רשימת הסעיפים'!$AL$4))</f>
        <v>0</v>
      </c>
      <c r="O191" s="157">
        <f ca="1">ז!O191+$M$1500*(M191-N191)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ז!L192</f>
        <v/>
      </c>
      <c r="M192" s="187">
        <f>ז!M192</f>
        <v>0</v>
      </c>
      <c r="N192" s="156">
        <f ca="1">SUMPRODUCT(($E$6:$E$1503)*($D$6:$D$1503=L192)*($B$6:$B$1503&lt;&gt;'רשימת הסעיפים'!$AL$4))</f>
        <v>0</v>
      </c>
      <c r="O192" s="157">
        <f ca="1">ז!O192+$M$1500*(M192-N192)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ז!L193</f>
        <v/>
      </c>
      <c r="M193" s="187">
        <f>ז!M193</f>
        <v>0</v>
      </c>
      <c r="N193" s="156">
        <f ca="1">SUMPRODUCT(($E$6:$E$1503)*($D$6:$D$1503=L193)*($B$6:$B$1503&lt;&gt;'רשימת הסעיפים'!$AL$4))</f>
        <v>0</v>
      </c>
      <c r="O193" s="157">
        <f ca="1">ז!O193+$M$1500*(M193-N193)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ז!L194</f>
        <v/>
      </c>
      <c r="M194" s="187">
        <f>ז!M194</f>
        <v>0</v>
      </c>
      <c r="N194" s="156">
        <f ca="1">SUMPRODUCT(($E$6:$E$1503)*($D$6:$D$1503=L194)*($B$6:$B$1503&lt;&gt;'רשימת הסעיפים'!$AL$4))</f>
        <v>0</v>
      </c>
      <c r="O194" s="157">
        <f ca="1">ז!O194+$M$1500*(M194-N194)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ז!L195</f>
        <v/>
      </c>
      <c r="M195" s="187">
        <f>ז!M195</f>
        <v>0</v>
      </c>
      <c r="N195" s="156">
        <f ca="1">SUMPRODUCT(($E$6:$E$1503)*($D$6:$D$1503=L195)*($B$6:$B$1503&lt;&gt;'רשימת הסעיפים'!$AL$4))</f>
        <v>0</v>
      </c>
      <c r="O195" s="157">
        <f ca="1">ז!O195+$M$1500*(M195-N195)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ז!L196</f>
        <v/>
      </c>
      <c r="M196" s="187">
        <f>ז!M196</f>
        <v>0</v>
      </c>
      <c r="N196" s="156">
        <f ca="1">SUMPRODUCT(($E$6:$E$1503)*($D$6:$D$1503=L196)*($B$6:$B$1503&lt;&gt;'רשימת הסעיפים'!$AL$4))</f>
        <v>0</v>
      </c>
      <c r="O196" s="157">
        <f ca="1">ז!O196+$M$1500*(M196-N196)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ז!L197</f>
        <v/>
      </c>
      <c r="M197" s="187">
        <f>ז!M197</f>
        <v>0</v>
      </c>
      <c r="N197" s="156">
        <f ca="1">SUMPRODUCT(($E$6:$E$1503)*($D$6:$D$1503=L197)*($B$6:$B$1503&lt;&gt;'רשימת הסעיפים'!$AL$4))</f>
        <v>0</v>
      </c>
      <c r="O197" s="157">
        <f ca="1">ז!O197+$M$1500*(M197-N197)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ז!L198</f>
        <v/>
      </c>
      <c r="M198" s="187">
        <f>ז!M198</f>
        <v>0</v>
      </c>
      <c r="N198" s="156">
        <f ca="1">SUMPRODUCT(($E$6:$E$1503)*($D$6:$D$1503=L198)*($B$6:$B$1503&lt;&gt;'רשימת הסעיפים'!$AL$4))</f>
        <v>0</v>
      </c>
      <c r="O198" s="157">
        <f ca="1">ז!O198+$M$1500*(M198-N198)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ז!L199</f>
        <v/>
      </c>
      <c r="M199" s="187">
        <f>ז!M199</f>
        <v>0</v>
      </c>
      <c r="N199" s="156">
        <f ca="1">SUMPRODUCT(($E$6:$E$1503)*($D$6:$D$1503=L199)*($B$6:$B$1503&lt;&gt;'רשימת הסעיפים'!$AL$4))</f>
        <v>0</v>
      </c>
      <c r="O199" s="157">
        <f ca="1">ז!O199+$M$1500*(M199-N199)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ז!L200</f>
        <v/>
      </c>
      <c r="M200" s="187">
        <f>ז!M200</f>
        <v>0</v>
      </c>
      <c r="N200" s="156">
        <f ca="1">SUMPRODUCT(($E$6:$E$1503)*($D$6:$D$1503=L200)*($B$6:$B$1503&lt;&gt;'רשימת הסעיפים'!$AL$4))</f>
        <v>0</v>
      </c>
      <c r="O200" s="157">
        <f ca="1">ז!O200+$M$1500*(M200-N200)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ז!L201</f>
        <v/>
      </c>
      <c r="M201" s="187">
        <f>ז!M201</f>
        <v>0</v>
      </c>
      <c r="N201" s="156">
        <f ca="1">SUMPRODUCT(($E$6:$E$1503)*($D$6:$D$1503=L201)*($B$6:$B$1503&lt;&gt;'רשימת הסעיפים'!$AL$4))</f>
        <v>0</v>
      </c>
      <c r="O201" s="157">
        <f ca="1">ז!O201+$M$1500*(M201-N201)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ז!L202</f>
        <v/>
      </c>
      <c r="M202" s="187">
        <f>ז!M202</f>
        <v>0</v>
      </c>
      <c r="N202" s="156">
        <f ca="1">SUMPRODUCT(($E$6:$E$1503)*($D$6:$D$1503=L202)*($B$6:$B$1503&lt;&gt;'רשימת הסעיפים'!$AL$4))</f>
        <v>0</v>
      </c>
      <c r="O202" s="157">
        <f ca="1">ז!O202+$M$1500*(M202-N202)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ז!L203</f>
        <v/>
      </c>
      <c r="M203" s="187">
        <f>ז!M203</f>
        <v>0</v>
      </c>
      <c r="N203" s="156">
        <f ca="1">SUMPRODUCT(($E$6:$E$1503)*($D$6:$D$1503=L203)*($B$6:$B$1503&lt;&gt;'רשימת הסעיפים'!$AL$4))</f>
        <v>0</v>
      </c>
      <c r="O203" s="157">
        <f ca="1">ז!O203+$M$1500*(M203-N203)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ז!L204</f>
        <v/>
      </c>
      <c r="M204" s="187">
        <f>ז!M204</f>
        <v>0</v>
      </c>
      <c r="N204" s="156">
        <f ca="1">SUMPRODUCT(($E$6:$E$1503)*($D$6:$D$1503=L204)*($B$6:$B$1503&lt;&gt;'רשימת הסעיפים'!$AL$4))</f>
        <v>0</v>
      </c>
      <c r="O204" s="157">
        <f ca="1">ז!O204+$M$1500*(M204-N204)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ז!L205</f>
        <v/>
      </c>
      <c r="M205" s="187">
        <f>ז!M205</f>
        <v>0</v>
      </c>
      <c r="N205" s="156">
        <f ca="1">SUMPRODUCT(($E$6:$E$1503)*($D$6:$D$1503=L205)*($B$6:$B$1503&lt;&gt;'רשימת הסעיפים'!$AL$4))</f>
        <v>0</v>
      </c>
      <c r="O205" s="157">
        <f ca="1">ז!O205+$M$1500*(M205-N205)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ז!L206</f>
        <v/>
      </c>
      <c r="M206" s="187">
        <f>ז!M206</f>
        <v>0</v>
      </c>
      <c r="N206" s="156">
        <f ca="1">SUMPRODUCT(($E$6:$E$1503)*($D$6:$D$1503=L206)*($B$6:$B$1503&lt;&gt;'רשימת הסעיפים'!$AL$4))</f>
        <v>0</v>
      </c>
      <c r="O206" s="157">
        <f ca="1">ז!O206+$M$1500*(M206-N206)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ז!L207</f>
        <v/>
      </c>
      <c r="M207" s="187">
        <f>ז!M207</f>
        <v>0</v>
      </c>
      <c r="N207" s="156">
        <f ca="1">SUMPRODUCT(($E$6:$E$1503)*($D$6:$D$1503=L207)*($B$6:$B$1503&lt;&gt;'רשימת הסעיפים'!$AL$4))</f>
        <v>0</v>
      </c>
      <c r="O207" s="157">
        <f ca="1">ז!O207+$M$1500*(M207-N207)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ז!L208</f>
        <v/>
      </c>
      <c r="M208" s="187">
        <f>ז!M208</f>
        <v>0</v>
      </c>
      <c r="N208" s="156">
        <f ca="1">SUMPRODUCT(($E$6:$E$1503)*($D$6:$D$1503=L208)*($B$6:$B$1503&lt;&gt;'רשימת הסעיפים'!$AL$4))</f>
        <v>0</v>
      </c>
      <c r="O208" s="157">
        <f ca="1">ז!O208+$M$1500*(M208-N208)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ז!L209</f>
        <v/>
      </c>
      <c r="M209" s="187">
        <f>ז!M209</f>
        <v>0</v>
      </c>
      <c r="N209" s="156">
        <f ca="1">SUMPRODUCT(($E$6:$E$1503)*($D$6:$D$1503=L209)*($B$6:$B$1503&lt;&gt;'רשימת הסעיפים'!$AL$4))</f>
        <v>0</v>
      </c>
      <c r="O209" s="157">
        <f ca="1">ז!O209+$M$1500*(M209-N209)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ז!L210</f>
        <v/>
      </c>
      <c r="M210" s="187">
        <f>ז!M210</f>
        <v>0</v>
      </c>
      <c r="N210" s="156">
        <f ca="1">SUMPRODUCT(($E$6:$E$1503)*($D$6:$D$1503=L210)*($B$6:$B$1503&lt;&gt;'רשימת הסעיפים'!$AL$4))</f>
        <v>0</v>
      </c>
      <c r="O210" s="157">
        <f ca="1">ז!O210+$M$1500*(M210-N210)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ז!L211</f>
        <v/>
      </c>
      <c r="M211" s="187">
        <f>ז!M211</f>
        <v>0</v>
      </c>
      <c r="N211" s="156">
        <f ca="1">SUMPRODUCT(($E$6:$E$1503)*($D$6:$D$1503=L211)*($B$6:$B$1503&lt;&gt;'רשימת הסעיפים'!$AL$4))</f>
        <v>0</v>
      </c>
      <c r="O211" s="157">
        <f ca="1">ז!O211+$M$1500*(M211-N211)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ז!L212</f>
        <v/>
      </c>
      <c r="M212" s="187">
        <f>ז!M212</f>
        <v>0</v>
      </c>
      <c r="N212" s="156">
        <f ca="1">SUMPRODUCT(($E$6:$E$1503)*($D$6:$D$1503=L212)*($B$6:$B$1503&lt;&gt;'רשימת הסעיפים'!$AL$4))</f>
        <v>0</v>
      </c>
      <c r="O212" s="157">
        <f ca="1">ז!O212+$M$1500*(M212-N212)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ז!L213</f>
        <v/>
      </c>
      <c r="M213" s="187">
        <f>ז!M213</f>
        <v>0</v>
      </c>
      <c r="N213" s="156">
        <f ca="1">SUMPRODUCT(($E$6:$E$1503)*($D$6:$D$1503=L213)*($B$6:$B$1503&lt;&gt;'רשימת הסעיפים'!$AL$4))</f>
        <v>0</v>
      </c>
      <c r="O213" s="157">
        <f ca="1">ז!O213+$M$1500*(M213-N213)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ז!L214</f>
        <v/>
      </c>
      <c r="M214" s="187">
        <f>ז!M214</f>
        <v>0</v>
      </c>
      <c r="N214" s="156">
        <f ca="1">SUMPRODUCT(($E$6:$E$1503)*($D$6:$D$1503=L214)*($B$6:$B$1503&lt;&gt;'רשימת הסעיפים'!$AL$4))</f>
        <v>0</v>
      </c>
      <c r="O214" s="157">
        <f ca="1">ז!O214+$M$1500*(M214-N214)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ז!L215</f>
        <v/>
      </c>
      <c r="M215" s="187">
        <f>ז!M215</f>
        <v>0</v>
      </c>
      <c r="N215" s="156">
        <f ca="1">SUMPRODUCT(($E$6:$E$1503)*($D$6:$D$1503=L215)*($B$6:$B$1503&lt;&gt;'רשימת הסעיפים'!$AL$4))</f>
        <v>0</v>
      </c>
      <c r="O215" s="157">
        <f ca="1">ז!O215+$M$1500*(M215-N215)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ז!L216</f>
        <v/>
      </c>
      <c r="M216" s="187">
        <f>ז!M216</f>
        <v>0</v>
      </c>
      <c r="N216" s="156">
        <f ca="1">SUMPRODUCT(($E$6:$E$1503)*($D$6:$D$1503=L216)*($B$6:$B$1503&lt;&gt;'רשימת הסעיפים'!$AL$4))</f>
        <v>0</v>
      </c>
      <c r="O216" s="157">
        <f ca="1">ז!O216+$M$1500*(M216-N216)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ז!L217</f>
        <v/>
      </c>
      <c r="M217" s="187">
        <f>ז!M217</f>
        <v>0</v>
      </c>
      <c r="N217" s="156">
        <f ca="1">SUMPRODUCT(($E$6:$E$1503)*($D$6:$D$1503=L217)*($B$6:$B$1503&lt;&gt;'רשימת הסעיפים'!$AL$4))</f>
        <v>0</v>
      </c>
      <c r="O217" s="157">
        <f ca="1">ז!O217+$M$1500*(M217-N217)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ז!L218</f>
        <v/>
      </c>
      <c r="M218" s="187">
        <f>ז!M218</f>
        <v>0</v>
      </c>
      <c r="N218" s="156">
        <f ca="1">SUMPRODUCT(($E$6:$E$1503)*($D$6:$D$1503=L218)*($B$6:$B$1503&lt;&gt;'רשימת הסעיפים'!$AL$4))</f>
        <v>0</v>
      </c>
      <c r="O218" s="157">
        <f ca="1">ז!O218+$M$1500*(M218-N218)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ז!L219</f>
        <v/>
      </c>
      <c r="M219" s="187">
        <f>ז!M219</f>
        <v>0</v>
      </c>
      <c r="N219" s="156">
        <f ca="1">SUMPRODUCT(($E$6:$E$1503)*($D$6:$D$1503=L219)*($B$6:$B$1503&lt;&gt;'רשימת הסעיפים'!$AL$4))</f>
        <v>0</v>
      </c>
      <c r="O219" s="157">
        <f ca="1">ז!O219+$M$1500*(M219-N219)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ז!L220</f>
        <v/>
      </c>
      <c r="M220" s="187">
        <f>ז!M220</f>
        <v>0</v>
      </c>
      <c r="N220" s="156">
        <f ca="1">SUMPRODUCT(($E$6:$E$1503)*($D$6:$D$1503=L220)*($B$6:$B$1503&lt;&gt;'רשימת הסעיפים'!$AL$4))</f>
        <v>0</v>
      </c>
      <c r="O220" s="157">
        <f ca="1">ז!O220+$M$1500*(M220-N220)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ז!L221</f>
        <v/>
      </c>
      <c r="M221" s="187">
        <f>ז!M221</f>
        <v>0</v>
      </c>
      <c r="N221" s="156">
        <f ca="1">SUMPRODUCT(($E$6:$E$1503)*($D$6:$D$1503=L221)*($B$6:$B$1503&lt;&gt;'רשימת הסעיפים'!$AL$4))</f>
        <v>0</v>
      </c>
      <c r="O221" s="157">
        <f ca="1">ז!O221+$M$1500*(M221-N221)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ז!L222</f>
        <v/>
      </c>
      <c r="M222" s="187">
        <f>ז!M222</f>
        <v>0</v>
      </c>
      <c r="N222" s="156">
        <f ca="1">SUMPRODUCT(($E$6:$E$1503)*($D$6:$D$1503=L222)*($B$6:$B$1503&lt;&gt;'רשימת הסעיפים'!$AL$4))</f>
        <v>0</v>
      </c>
      <c r="O222" s="157">
        <f ca="1">ז!O222+$M$1500*(M222-N222)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ז!L223</f>
        <v/>
      </c>
      <c r="M223" s="187">
        <f>ז!M223</f>
        <v>0</v>
      </c>
      <c r="N223" s="156">
        <f ca="1">SUMPRODUCT(($E$6:$E$1503)*($D$6:$D$1503=L223)*($B$6:$B$1503&lt;&gt;'רשימת הסעיפים'!$AL$4))</f>
        <v>0</v>
      </c>
      <c r="O223" s="157">
        <f ca="1">ז!O223+$M$1500*(M223-N223)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ז!L224</f>
        <v/>
      </c>
      <c r="M224" s="187">
        <f>ז!M224</f>
        <v>0</v>
      </c>
      <c r="N224" s="156">
        <f ca="1">SUMPRODUCT(($E$6:$E$1503)*($D$6:$D$1503=L224)*($B$6:$B$1503&lt;&gt;'רשימת הסעיפים'!$AL$4))</f>
        <v>0</v>
      </c>
      <c r="O224" s="157">
        <f ca="1">ז!O224+$M$1500*(M224-N224)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ז!L225</f>
        <v/>
      </c>
      <c r="M225" s="187">
        <f>ז!M225</f>
        <v>0</v>
      </c>
      <c r="N225" s="156">
        <f ca="1">SUMPRODUCT(($E$6:$E$1503)*($D$6:$D$1503=L225)*($B$6:$B$1503&lt;&gt;'רשימת הסעיפים'!$AL$4))</f>
        <v>0</v>
      </c>
      <c r="O225" s="157">
        <f ca="1">ז!O225+$M$1500*(M225-N225)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ז!L226</f>
        <v/>
      </c>
      <c r="M226" s="187">
        <f>ז!M226</f>
        <v>0</v>
      </c>
      <c r="N226" s="156">
        <f ca="1">SUMPRODUCT(($E$6:$E$1503)*($D$6:$D$1503=L226)*($B$6:$B$1503&lt;&gt;'רשימת הסעיפים'!$AL$4))</f>
        <v>0</v>
      </c>
      <c r="O226" s="157">
        <f ca="1">ז!O226+$M$1500*(M226-N226)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ז!L227</f>
        <v/>
      </c>
      <c r="M227" s="187">
        <f>ז!M227</f>
        <v>0</v>
      </c>
      <c r="N227" s="156">
        <f ca="1">SUMPRODUCT(($E$6:$E$1503)*($D$6:$D$1503=L227)*($B$6:$B$1503&lt;&gt;'רשימת הסעיפים'!$AL$4))</f>
        <v>0</v>
      </c>
      <c r="O227" s="157">
        <f ca="1">ז!O227+$M$1500*(M227-N227)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ז!L228</f>
        <v/>
      </c>
      <c r="M228" s="187">
        <f>ז!M228</f>
        <v>0</v>
      </c>
      <c r="N228" s="156">
        <f ca="1">SUMPRODUCT(($E$6:$E$1503)*($D$6:$D$1503=L228)*($B$6:$B$1503&lt;&gt;'רשימת הסעיפים'!$AL$4))</f>
        <v>0</v>
      </c>
      <c r="O228" s="157">
        <f ca="1">ז!O228+$M$1500*(M228-N228)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ז!L229</f>
        <v/>
      </c>
      <c r="M229" s="187">
        <f>ז!M229</f>
        <v>0</v>
      </c>
      <c r="N229" s="156">
        <f ca="1">SUMPRODUCT(($E$6:$E$1503)*($D$6:$D$1503=L229)*($B$6:$B$1503&lt;&gt;'רשימת הסעיפים'!$AL$4))</f>
        <v>0</v>
      </c>
      <c r="O229" s="157">
        <f ca="1">ז!O229+$M$1500*(M229-N229)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ז!L230</f>
        <v/>
      </c>
      <c r="M230" s="187">
        <f>ז!M230</f>
        <v>0</v>
      </c>
      <c r="N230" s="156">
        <f ca="1">SUMPRODUCT(($E$6:$E$1503)*($D$6:$D$1503=L230)*($B$6:$B$1503&lt;&gt;'רשימת הסעיפים'!$AL$4))</f>
        <v>0</v>
      </c>
      <c r="O230" s="157">
        <f ca="1">ז!O230+$M$1500*(M230-N230)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ז!L231</f>
        <v/>
      </c>
      <c r="M231" s="187">
        <f>ז!M231</f>
        <v>0</v>
      </c>
      <c r="N231" s="156">
        <f ca="1">SUMPRODUCT(($E$6:$E$1503)*($D$6:$D$1503=L231)*($B$6:$B$1503&lt;&gt;'רשימת הסעיפים'!$AL$4))</f>
        <v>0</v>
      </c>
      <c r="O231" s="157">
        <f ca="1">ז!O231+$M$1500*(M231-N231)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ז!L232</f>
        <v/>
      </c>
      <c r="M232" s="187">
        <f>ז!M232</f>
        <v>0</v>
      </c>
      <c r="N232" s="156">
        <f ca="1">SUMPRODUCT(($E$6:$E$1503)*($D$6:$D$1503=L232)*($B$6:$B$1503&lt;&gt;'רשימת הסעיפים'!$AL$4))</f>
        <v>0</v>
      </c>
      <c r="O232" s="157">
        <f ca="1">ז!O232+$M$1500*(M232-N232)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ז!L233</f>
        <v/>
      </c>
      <c r="M233" s="187">
        <f>ז!M233</f>
        <v>0</v>
      </c>
      <c r="N233" s="156">
        <f ca="1">SUMPRODUCT(($E$6:$E$1503)*($D$6:$D$1503=L233)*($B$6:$B$1503&lt;&gt;'רשימת הסעיפים'!$AL$4))</f>
        <v>0</v>
      </c>
      <c r="O233" s="157">
        <f ca="1">ז!O233+$M$1500*(M233-N233)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ז!L234</f>
        <v/>
      </c>
      <c r="M234" s="187">
        <f>ז!M234</f>
        <v>0</v>
      </c>
      <c r="N234" s="156">
        <f ca="1">SUMPRODUCT(($E$6:$E$1503)*($D$6:$D$1503=L234)*($B$6:$B$1503&lt;&gt;'רשימת הסעיפים'!$AL$4))</f>
        <v>0</v>
      </c>
      <c r="O234" s="157">
        <f ca="1">ז!O234+$M$1500*(M234-N234)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ז!L235</f>
        <v/>
      </c>
      <c r="M235" s="187">
        <f>ז!M235</f>
        <v>0</v>
      </c>
      <c r="N235" s="156">
        <f ca="1">SUMPRODUCT(($E$6:$E$1503)*($D$6:$D$1503=L235)*($B$6:$B$1503&lt;&gt;'רשימת הסעיפים'!$AL$4))</f>
        <v>0</v>
      </c>
      <c r="O235" s="157">
        <f ca="1">ז!O235+$M$1500*(M235-N235)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ז!L236</f>
        <v/>
      </c>
      <c r="M236" s="187">
        <f>ז!M236</f>
        <v>0</v>
      </c>
      <c r="N236" s="156">
        <f ca="1">SUMPRODUCT(($E$6:$E$1503)*($D$6:$D$1503=L236)*($B$6:$B$1503&lt;&gt;'רשימת הסעיפים'!$AL$4))</f>
        <v>0</v>
      </c>
      <c r="O236" s="157">
        <f ca="1">ז!O236+$M$1500*(M236-N236)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ז!L237</f>
        <v/>
      </c>
      <c r="M237" s="187">
        <f>ז!M237</f>
        <v>0</v>
      </c>
      <c r="N237" s="156">
        <f ca="1">SUMPRODUCT(($E$6:$E$1503)*($D$6:$D$1503=L237)*($B$6:$B$1503&lt;&gt;'רשימת הסעיפים'!$AL$4))</f>
        <v>0</v>
      </c>
      <c r="O237" s="157">
        <f ca="1">ז!O237+$M$1500*(M237-N237)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ז!L238</f>
        <v/>
      </c>
      <c r="M238" s="187">
        <f>ז!M238</f>
        <v>0</v>
      </c>
      <c r="N238" s="156">
        <f ca="1">SUMPRODUCT(($E$6:$E$1503)*($D$6:$D$1503=L238)*($B$6:$B$1503&lt;&gt;'רשימת הסעיפים'!$AL$4))</f>
        <v>0</v>
      </c>
      <c r="O238" s="157">
        <f ca="1">ז!O238+$M$1500*(M238-N238)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ז!L239</f>
        <v/>
      </c>
      <c r="M239" s="187">
        <f>ז!M239</f>
        <v>0</v>
      </c>
      <c r="N239" s="156">
        <f ca="1">SUMPRODUCT(($E$6:$E$1503)*($D$6:$D$1503=L239)*($B$6:$B$1503&lt;&gt;'רשימת הסעיפים'!$AL$4))</f>
        <v>0</v>
      </c>
      <c r="O239" s="157">
        <f ca="1">ז!O239+$M$1500*(M239-N239)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ז!L240</f>
        <v/>
      </c>
      <c r="M240" s="187">
        <f>ז!M240</f>
        <v>0</v>
      </c>
      <c r="N240" s="156">
        <f ca="1">SUMPRODUCT(($E$6:$E$1503)*($D$6:$D$1503=L240)*($B$6:$B$1503&lt;&gt;'רשימת הסעיפים'!$AL$4))</f>
        <v>0</v>
      </c>
      <c r="O240" s="157">
        <f ca="1">ז!O240+$M$1500*(M240-N240)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ז!L241</f>
        <v/>
      </c>
      <c r="M241" s="187">
        <f>ז!M241</f>
        <v>0</v>
      </c>
      <c r="N241" s="156">
        <f ca="1">SUMPRODUCT(($E$6:$E$1503)*($D$6:$D$1503=L241)*($B$6:$B$1503&lt;&gt;'רשימת הסעיפים'!$AL$4))</f>
        <v>0</v>
      </c>
      <c r="O241" s="157">
        <f ca="1">ז!O241+$M$1500*(M241-N241)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ז!L242</f>
        <v/>
      </c>
      <c r="M242" s="187">
        <f>ז!M242</f>
        <v>0</v>
      </c>
      <c r="N242" s="156">
        <f ca="1">SUMPRODUCT(($E$6:$E$1503)*($D$6:$D$1503=L242)*($B$6:$B$1503&lt;&gt;'רשימת הסעיפים'!$AL$4))</f>
        <v>0</v>
      </c>
      <c r="O242" s="157">
        <f ca="1">ז!O242+$M$1500*(M242-N242)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ז!L243</f>
        <v/>
      </c>
      <c r="M243" s="187">
        <f>ז!M243</f>
        <v>0</v>
      </c>
      <c r="N243" s="156">
        <f ca="1">SUMPRODUCT(($E$6:$E$1503)*($D$6:$D$1503=L243)*($B$6:$B$1503&lt;&gt;'רשימת הסעיפים'!$AL$4))</f>
        <v>0</v>
      </c>
      <c r="O243" s="157">
        <f ca="1">ז!O243+$M$1500*(M243-N243)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ז!L244</f>
        <v/>
      </c>
      <c r="M244" s="187">
        <f>ז!M244</f>
        <v>0</v>
      </c>
      <c r="N244" s="156">
        <f ca="1">SUMPRODUCT(($E$6:$E$1503)*($D$6:$D$1503=L244)*($B$6:$B$1503&lt;&gt;'רשימת הסעיפים'!$AL$4))</f>
        <v>0</v>
      </c>
      <c r="O244" s="157">
        <f ca="1">ז!O244+$M$1500*(M244-N244)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ז!L245</f>
        <v/>
      </c>
      <c r="M245" s="187">
        <f>ז!M245</f>
        <v>0</v>
      </c>
      <c r="N245" s="156">
        <f ca="1">SUMPRODUCT(($E$6:$E$1503)*($D$6:$D$1503=L245)*($B$6:$B$1503&lt;&gt;'רשימת הסעיפים'!$AL$4))</f>
        <v>0</v>
      </c>
      <c r="O245" s="157">
        <f ca="1">ז!O245+$M$1500*(M245-N245)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ז!L246</f>
        <v/>
      </c>
      <c r="M246" s="187">
        <f>ז!M246</f>
        <v>0</v>
      </c>
      <c r="N246" s="156">
        <f ca="1">SUMPRODUCT(($E$6:$E$1503)*($D$6:$D$1503=L246)*($B$6:$B$1503&lt;&gt;'רשימת הסעיפים'!$AL$4))</f>
        <v>0</v>
      </c>
      <c r="O246" s="157">
        <f ca="1">ז!O246+$M$1500*(M246-N246)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ז!L247</f>
        <v/>
      </c>
      <c r="M247" s="187">
        <f>ז!M247</f>
        <v>0</v>
      </c>
      <c r="N247" s="156">
        <f ca="1">SUMPRODUCT(($E$6:$E$1503)*($D$6:$D$1503=L247)*($B$6:$B$1503&lt;&gt;'רשימת הסעיפים'!$AL$4))</f>
        <v>0</v>
      </c>
      <c r="O247" s="157">
        <f ca="1">ז!O247+$M$1500*(M247-N247)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ז!L248</f>
        <v/>
      </c>
      <c r="M248" s="187">
        <f>ז!M248</f>
        <v>0</v>
      </c>
      <c r="N248" s="156">
        <f ca="1">SUMPRODUCT(($E$6:$E$1503)*($D$6:$D$1503=L248)*($B$6:$B$1503&lt;&gt;'רשימת הסעיפים'!$AL$4))</f>
        <v>0</v>
      </c>
      <c r="O248" s="157">
        <f ca="1">ז!O248+$M$1500*(M248-N248)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ז!L249</f>
        <v/>
      </c>
      <c r="M249" s="187">
        <f>ז!M249</f>
        <v>0</v>
      </c>
      <c r="N249" s="156">
        <f ca="1">SUMPRODUCT(($E$6:$E$1503)*($D$6:$D$1503=L249)*($B$6:$B$1503&lt;&gt;'רשימת הסעיפים'!$AL$4))</f>
        <v>0</v>
      </c>
      <c r="O249" s="157">
        <f ca="1">ז!O249+$M$1500*(M249-N249)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ז!L250</f>
        <v/>
      </c>
      <c r="M250" s="187">
        <f>ז!M250</f>
        <v>0</v>
      </c>
      <c r="N250" s="156">
        <f ca="1">SUMPRODUCT(($E$6:$E$1503)*($D$6:$D$1503=L250)*($B$6:$B$1503&lt;&gt;'רשימת הסעיפים'!$AL$4))</f>
        <v>0</v>
      </c>
      <c r="O250" s="157">
        <f ca="1">ז!O250+$M$1500*(M250-N250)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ז!L251</f>
        <v/>
      </c>
      <c r="M251" s="187">
        <f>ז!M251</f>
        <v>0</v>
      </c>
      <c r="N251" s="156">
        <f ca="1">SUMPRODUCT(($E$6:$E$1503)*($D$6:$D$1503=L251)*($B$6:$B$1503&lt;&gt;'רשימת הסעיפים'!$AL$4))</f>
        <v>0</v>
      </c>
      <c r="O251" s="157">
        <f ca="1">ז!O251+$M$1500*(M251-N251)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ז!L252</f>
        <v/>
      </c>
      <c r="M252" s="187">
        <f>ז!M252</f>
        <v>0</v>
      </c>
      <c r="N252" s="156">
        <f ca="1">SUMPRODUCT(($E$6:$E$1503)*($D$6:$D$1503=L252)*($B$6:$B$1503&lt;&gt;'רשימת הסעיפים'!$AL$4))</f>
        <v>0</v>
      </c>
      <c r="O252" s="157">
        <f ca="1">ז!O252+$M$1500*(M252-N252)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ז!L253</f>
        <v/>
      </c>
      <c r="M253" s="187">
        <f>ז!M253</f>
        <v>0</v>
      </c>
      <c r="N253" s="156">
        <f ca="1">SUMPRODUCT(($E$6:$E$1503)*($D$6:$D$1503=L253)*($B$6:$B$1503&lt;&gt;'רשימת הסעיפים'!$AL$4))</f>
        <v>0</v>
      </c>
      <c r="O253" s="157">
        <f ca="1">ז!O253+$M$1500*(M253-N253)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ז!L254</f>
        <v/>
      </c>
      <c r="M254" s="187">
        <f>ז!M254</f>
        <v>0</v>
      </c>
      <c r="N254" s="156">
        <f ca="1">SUMPRODUCT(($E$6:$E$1503)*($D$6:$D$1503=L254)*($B$6:$B$1503&lt;&gt;'רשימת הסעיפים'!$AL$4))</f>
        <v>0</v>
      </c>
      <c r="O254" s="157">
        <f ca="1">ז!O254+$M$1500*(M254-N254)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ז!L255</f>
        <v/>
      </c>
      <c r="M255" s="187">
        <f>ז!M255</f>
        <v>0</v>
      </c>
      <c r="N255" s="156">
        <f ca="1">SUMPRODUCT(($E$6:$E$1503)*($D$6:$D$1503=L255)*($B$6:$B$1503&lt;&gt;'רשימת הסעיפים'!$AL$4))</f>
        <v>0</v>
      </c>
      <c r="O255" s="157">
        <f ca="1">ז!O255+$M$1500*(M255-N255)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ז!L256</f>
        <v/>
      </c>
      <c r="M256" s="187">
        <f>ז!M256</f>
        <v>0</v>
      </c>
      <c r="N256" s="156">
        <f ca="1">SUMPRODUCT(($E$6:$E$1503)*($D$6:$D$1503=L256)*($B$6:$B$1503&lt;&gt;'רשימת הסעיפים'!$AL$4))</f>
        <v>0</v>
      </c>
      <c r="O256" s="157">
        <f ca="1">ז!O256+$M$1500*(M256-N256)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ז!L257</f>
        <v/>
      </c>
      <c r="M257" s="187">
        <f>ז!M257</f>
        <v>0</v>
      </c>
      <c r="N257" s="156">
        <f ca="1">SUMPRODUCT(($E$6:$E$1503)*($D$6:$D$1503=L257)*($B$6:$B$1503&lt;&gt;'רשימת הסעיפים'!$AL$4))</f>
        <v>0</v>
      </c>
      <c r="O257" s="157">
        <f ca="1">ז!O257+$M$1500*(M257-N257)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ז!L258</f>
        <v/>
      </c>
      <c r="M258" s="187">
        <f>ז!M258</f>
        <v>0</v>
      </c>
      <c r="N258" s="156">
        <f ca="1">SUMPRODUCT(($E$6:$E$1503)*($D$6:$D$1503=L258)*($B$6:$B$1503&lt;&gt;'רשימת הסעיפים'!$AL$4))</f>
        <v>0</v>
      </c>
      <c r="O258" s="157">
        <f ca="1">ז!O258+$M$1500*(M258-N258)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ז!L259</f>
        <v/>
      </c>
      <c r="M259" s="187">
        <f>ז!M259</f>
        <v>0</v>
      </c>
      <c r="N259" s="156">
        <f ca="1">SUMPRODUCT(($E$6:$E$1503)*($D$6:$D$1503=L259)*($B$6:$B$1503&lt;&gt;'רשימת הסעיפים'!$AL$4))</f>
        <v>0</v>
      </c>
      <c r="O259" s="157">
        <f ca="1">ז!O259+$M$1500*(M259-N259)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ז!L260</f>
        <v/>
      </c>
      <c r="M260" s="187">
        <f>ז!M260</f>
        <v>0</v>
      </c>
      <c r="N260" s="156">
        <f ca="1">SUMPRODUCT(($E$6:$E$1503)*($D$6:$D$1503=L260)*($B$6:$B$1503&lt;&gt;'רשימת הסעיפים'!$AL$4))</f>
        <v>0</v>
      </c>
      <c r="O260" s="157">
        <f ca="1">ז!O260+$M$1500*(M260-N260)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ז!L261</f>
        <v/>
      </c>
      <c r="M261" s="187">
        <f>ז!M261</f>
        <v>0</v>
      </c>
      <c r="N261" s="156">
        <f ca="1">SUMPRODUCT(($E$6:$E$1503)*($D$6:$D$1503=L261)*($B$6:$B$1503&lt;&gt;'רשימת הסעיפים'!$AL$4))</f>
        <v>0</v>
      </c>
      <c r="O261" s="157">
        <f ca="1">ז!O261+$M$1500*(M261-N261)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ז!L262</f>
        <v/>
      </c>
      <c r="M262" s="187">
        <f>ז!M262</f>
        <v>0</v>
      </c>
      <c r="N262" s="156">
        <f ca="1">SUMPRODUCT(($E$6:$E$1503)*($D$6:$D$1503=L262)*($B$6:$B$1503&lt;&gt;'רשימת הסעיפים'!$AL$4))</f>
        <v>0</v>
      </c>
      <c r="O262" s="157">
        <f ca="1">ז!O262+$M$1500*(M262-N262)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ז!L263</f>
        <v/>
      </c>
      <c r="M263" s="187">
        <f>ז!M263</f>
        <v>0</v>
      </c>
      <c r="N263" s="156">
        <f ca="1">SUMPRODUCT(($E$6:$E$1503)*($D$6:$D$1503=L263)*($B$6:$B$1503&lt;&gt;'רשימת הסעיפים'!$AL$4))</f>
        <v>0</v>
      </c>
      <c r="O263" s="157">
        <f ca="1">ז!O263+$M$1500*(M263-N263)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ז!L264</f>
        <v/>
      </c>
      <c r="M264" s="187">
        <f>ז!M264</f>
        <v>0</v>
      </c>
      <c r="N264" s="156">
        <f ca="1">SUMPRODUCT(($E$6:$E$1503)*($D$6:$D$1503=L264)*($B$6:$B$1503&lt;&gt;'רשימת הסעיפים'!$AL$4))</f>
        <v>0</v>
      </c>
      <c r="O264" s="157">
        <f ca="1">ז!O264+$M$1500*(M264-N264)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ז!L265</f>
        <v/>
      </c>
      <c r="M265" s="187">
        <f>ז!M265</f>
        <v>0</v>
      </c>
      <c r="N265" s="156">
        <f ca="1">SUMPRODUCT(($E$6:$E$1503)*($D$6:$D$1503=L265)*($B$6:$B$1503&lt;&gt;'רשימת הסעיפים'!$AL$4))</f>
        <v>0</v>
      </c>
      <c r="O265" s="157">
        <f ca="1">ז!O265+$M$1500*(M265-N265)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ז!L266</f>
        <v/>
      </c>
      <c r="M266" s="187">
        <f>ז!M266</f>
        <v>0</v>
      </c>
      <c r="N266" s="156">
        <f ca="1">SUMPRODUCT(($E$6:$E$1503)*($D$6:$D$1503=L266)*($B$6:$B$1503&lt;&gt;'רשימת הסעיפים'!$AL$4))</f>
        <v>0</v>
      </c>
      <c r="O266" s="157">
        <f ca="1">ז!O266+$M$1500*(M266-N266)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ז!L267</f>
        <v/>
      </c>
      <c r="M267" s="187">
        <f>ז!M267</f>
        <v>0</v>
      </c>
      <c r="N267" s="156">
        <f ca="1">SUMPRODUCT(($E$6:$E$1503)*($D$6:$D$1503=L267)*($B$6:$B$1503&lt;&gt;'רשימת הסעיפים'!$AL$4))</f>
        <v>0</v>
      </c>
      <c r="O267" s="157">
        <f ca="1">ז!O267+$M$1500*(M267-N267)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ז!L268</f>
        <v/>
      </c>
      <c r="M268" s="187">
        <f>ז!M268</f>
        <v>0</v>
      </c>
      <c r="N268" s="156">
        <f ca="1">SUMPRODUCT(($E$6:$E$1503)*($D$6:$D$1503=L268)*($B$6:$B$1503&lt;&gt;'רשימת הסעיפים'!$AL$4))</f>
        <v>0</v>
      </c>
      <c r="O268" s="157">
        <f ca="1">ז!O268+$M$1500*(M268-N268)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ז!L269</f>
        <v/>
      </c>
      <c r="M269" s="187">
        <f>ז!M269</f>
        <v>0</v>
      </c>
      <c r="N269" s="156">
        <f ca="1">SUMPRODUCT(($E$6:$E$1503)*($D$6:$D$1503=L269)*($B$6:$B$1503&lt;&gt;'רשימת הסעיפים'!$AL$4))</f>
        <v>0</v>
      </c>
      <c r="O269" s="157">
        <f ca="1">ז!O269+$M$1500*(M269-N269)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ז!L270</f>
        <v/>
      </c>
      <c r="M270" s="187">
        <f>ז!M270</f>
        <v>0</v>
      </c>
      <c r="N270" s="156">
        <f ca="1">SUMPRODUCT(($E$6:$E$1503)*($D$6:$D$1503=L270)*($B$6:$B$1503&lt;&gt;'רשימת הסעיפים'!$AL$4))</f>
        <v>0</v>
      </c>
      <c r="O270" s="157">
        <f ca="1">ז!O270+$M$1500*(M270-N270)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ז!L271</f>
        <v/>
      </c>
      <c r="M271" s="187">
        <f>ז!M271</f>
        <v>0</v>
      </c>
      <c r="N271" s="156">
        <f ca="1">SUMPRODUCT(($E$6:$E$1503)*($D$6:$D$1503=L271)*($B$6:$B$1503&lt;&gt;'רשימת הסעיפים'!$AL$4))</f>
        <v>0</v>
      </c>
      <c r="O271" s="157">
        <f ca="1">ז!O271+$M$1500*(M271-N271)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ז!L272</f>
        <v/>
      </c>
      <c r="M272" s="187">
        <f>ז!M272</f>
        <v>0</v>
      </c>
      <c r="N272" s="156">
        <f ca="1">SUMPRODUCT(($E$6:$E$1503)*($D$6:$D$1503=L272)*($B$6:$B$1503&lt;&gt;'רשימת הסעיפים'!$AL$4))</f>
        <v>0</v>
      </c>
      <c r="O272" s="157">
        <f ca="1">ז!O272+$M$1500*(M272-N272)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ז!L273</f>
        <v/>
      </c>
      <c r="M273" s="187">
        <f>ז!M273</f>
        <v>0</v>
      </c>
      <c r="N273" s="156">
        <f ca="1">SUMPRODUCT(($E$6:$E$1503)*($D$6:$D$1503=L273)*($B$6:$B$1503&lt;&gt;'רשימת הסעיפים'!$AL$4))</f>
        <v>0</v>
      </c>
      <c r="O273" s="157">
        <f ca="1">ז!O273+$M$1500*(M273-N273)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ז!L274</f>
        <v/>
      </c>
      <c r="M274" s="187">
        <f>ז!M274</f>
        <v>0</v>
      </c>
      <c r="N274" s="156">
        <f ca="1">SUMPRODUCT(($E$6:$E$1503)*($D$6:$D$1503=L274)*($B$6:$B$1503&lt;&gt;'רשימת הסעיפים'!$AL$4))</f>
        <v>0</v>
      </c>
      <c r="O274" s="157">
        <f ca="1">ז!O274+$M$1500*(M274-N274)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ז!L275</f>
        <v/>
      </c>
      <c r="M275" s="187">
        <f>ז!M275</f>
        <v>0</v>
      </c>
      <c r="N275" s="156">
        <f ca="1">SUMPRODUCT(($E$6:$E$1503)*($D$6:$D$1503=L275)*($B$6:$B$1503&lt;&gt;'רשימת הסעיפים'!$AL$4))</f>
        <v>0</v>
      </c>
      <c r="O275" s="157">
        <f ca="1">ז!O275+$M$1500*(M275-N275)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ז!L276</f>
        <v/>
      </c>
      <c r="M276" s="187">
        <f>ז!M276</f>
        <v>0</v>
      </c>
      <c r="N276" s="156">
        <f ca="1">SUMPRODUCT(($E$6:$E$1503)*($D$6:$D$1503=L276)*($B$6:$B$1503&lt;&gt;'רשימת הסעיפים'!$AL$4))</f>
        <v>0</v>
      </c>
      <c r="O276" s="157">
        <f ca="1">ז!O276+$M$1500*(M276-N276)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ז!L277</f>
        <v/>
      </c>
      <c r="M277" s="187">
        <f>ז!M277</f>
        <v>0</v>
      </c>
      <c r="N277" s="156">
        <f ca="1">SUMPRODUCT(($E$6:$E$1503)*($D$6:$D$1503=L277)*($B$6:$B$1503&lt;&gt;'רשימת הסעיפים'!$AL$4))</f>
        <v>0</v>
      </c>
      <c r="O277" s="157">
        <f ca="1">ז!O277+$M$1500*(M277-N277)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ז!L278</f>
        <v/>
      </c>
      <c r="M278" s="187">
        <f>ז!M278</f>
        <v>0</v>
      </c>
      <c r="N278" s="156">
        <f ca="1">SUMPRODUCT(($E$6:$E$1503)*($D$6:$D$1503=L278)*($B$6:$B$1503&lt;&gt;'רשימת הסעיפים'!$AL$4))</f>
        <v>0</v>
      </c>
      <c r="O278" s="157">
        <f ca="1">ז!O278+$M$1500*(M278-N278)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ז!L279</f>
        <v/>
      </c>
      <c r="M279" s="187">
        <f>ז!M279</f>
        <v>0</v>
      </c>
      <c r="N279" s="156">
        <f ca="1">SUMPRODUCT(($E$6:$E$1503)*($D$6:$D$1503=L279)*($B$6:$B$1503&lt;&gt;'רשימת הסעיפים'!$AL$4))</f>
        <v>0</v>
      </c>
      <c r="O279" s="157">
        <f ca="1">ז!O279+$M$1500*(M279-N279)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ז!L280</f>
        <v/>
      </c>
      <c r="M280" s="187">
        <f>ז!M280</f>
        <v>0</v>
      </c>
      <c r="N280" s="156">
        <f ca="1">SUMPRODUCT(($E$6:$E$1503)*($D$6:$D$1503=L280)*($B$6:$B$1503&lt;&gt;'רשימת הסעיפים'!$AL$4))</f>
        <v>0</v>
      </c>
      <c r="O280" s="157">
        <f ca="1">ז!O280+$M$1500*(M280-N280)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ז!L281</f>
        <v/>
      </c>
      <c r="M281" s="187">
        <f>ז!M281</f>
        <v>0</v>
      </c>
      <c r="N281" s="156">
        <f ca="1">SUMPRODUCT(($E$6:$E$1503)*($D$6:$D$1503=L281)*($B$6:$B$1503&lt;&gt;'רשימת הסעיפים'!$AL$4))</f>
        <v>0</v>
      </c>
      <c r="O281" s="157">
        <f ca="1">ז!O281+$M$1500*(M281-N281)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ז!L282</f>
        <v/>
      </c>
      <c r="M282" s="187">
        <f>ז!M282</f>
        <v>0</v>
      </c>
      <c r="N282" s="156">
        <f ca="1">SUMPRODUCT(($E$6:$E$1503)*($D$6:$D$1503=L282)*($B$6:$B$1503&lt;&gt;'רשימת הסעיפים'!$AL$4))</f>
        <v>0</v>
      </c>
      <c r="O282" s="157">
        <f ca="1">ז!O282+$M$1500*(M282-N282)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ז!L283</f>
        <v/>
      </c>
      <c r="M283" s="187">
        <f>ז!M283</f>
        <v>0</v>
      </c>
      <c r="N283" s="156">
        <f ca="1">SUMPRODUCT(($E$6:$E$1503)*($D$6:$D$1503=L283)*($B$6:$B$1503&lt;&gt;'רשימת הסעיפים'!$AL$4))</f>
        <v>0</v>
      </c>
      <c r="O283" s="157">
        <f ca="1">ז!O283+$M$1500*(M283-N283)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ז!L284</f>
        <v/>
      </c>
      <c r="M284" s="187">
        <f>ז!M284</f>
        <v>0</v>
      </c>
      <c r="N284" s="156">
        <f ca="1">SUMPRODUCT(($E$6:$E$1503)*($D$6:$D$1503=L284)*($B$6:$B$1503&lt;&gt;'רשימת הסעיפים'!$AL$4))</f>
        <v>0</v>
      </c>
      <c r="O284" s="157">
        <f ca="1">ז!O284+$M$1500*(M284-N284)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ז!L285</f>
        <v/>
      </c>
      <c r="M285" s="187">
        <f>ז!M285</f>
        <v>0</v>
      </c>
      <c r="N285" s="156">
        <f ca="1">SUMPRODUCT(($E$6:$E$1503)*($D$6:$D$1503=L285)*($B$6:$B$1503&lt;&gt;'רשימת הסעיפים'!$AL$4))</f>
        <v>0</v>
      </c>
      <c r="O285" s="157">
        <f ca="1">ז!O285+$M$1500*(M285-N285)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ז!L286</f>
        <v/>
      </c>
      <c r="M286" s="187">
        <f>ז!M286</f>
        <v>0</v>
      </c>
      <c r="N286" s="156">
        <f ca="1">SUMPRODUCT(($E$6:$E$1503)*($D$6:$D$1503=L286)*($B$6:$B$1503&lt;&gt;'רשימת הסעיפים'!$AL$4))</f>
        <v>0</v>
      </c>
      <c r="O286" s="157">
        <f ca="1">ז!O286+$M$1500*(M286-N286)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ז!L287</f>
        <v/>
      </c>
      <c r="M287" s="187">
        <f>ז!M287</f>
        <v>0</v>
      </c>
      <c r="N287" s="156">
        <f ca="1">SUMPRODUCT(($E$6:$E$1503)*($D$6:$D$1503=L287)*($B$6:$B$1503&lt;&gt;'רשימת הסעיפים'!$AL$4))</f>
        <v>0</v>
      </c>
      <c r="O287" s="157">
        <f ca="1">ז!O287+$M$1500*(M287-N287)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ז!L288</f>
        <v/>
      </c>
      <c r="M288" s="187">
        <f>ז!M288</f>
        <v>0</v>
      </c>
      <c r="N288" s="156">
        <f ca="1">SUMPRODUCT(($E$6:$E$1503)*($D$6:$D$1503=L288)*($B$6:$B$1503&lt;&gt;'רשימת הסעיפים'!$AL$4))</f>
        <v>0</v>
      </c>
      <c r="O288" s="157">
        <f ca="1">ז!O288+$M$1500*(M288-N288)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ז!L289</f>
        <v/>
      </c>
      <c r="M289" s="187">
        <f>ז!M289</f>
        <v>0</v>
      </c>
      <c r="N289" s="156">
        <f ca="1">SUMPRODUCT(($E$6:$E$1503)*($D$6:$D$1503=L289)*($B$6:$B$1503&lt;&gt;'רשימת הסעיפים'!$AL$4))</f>
        <v>0</v>
      </c>
      <c r="O289" s="157">
        <f ca="1">ז!O289+$M$1500*(M289-N289)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ז!L290</f>
        <v/>
      </c>
      <c r="M290" s="187">
        <f>ז!M290</f>
        <v>0</v>
      </c>
      <c r="N290" s="156">
        <f ca="1">SUMPRODUCT(($E$6:$E$1503)*($D$6:$D$1503=L290)*($B$6:$B$1503&lt;&gt;'רשימת הסעיפים'!$AL$4))</f>
        <v>0</v>
      </c>
      <c r="O290" s="157">
        <f ca="1">ז!O290+$M$1500*(M290-N290)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ז!L291</f>
        <v/>
      </c>
      <c r="M291" s="187">
        <f>ז!M291</f>
        <v>0</v>
      </c>
      <c r="N291" s="156">
        <f ca="1">SUMPRODUCT(($E$6:$E$1503)*($D$6:$D$1503=L291)*($B$6:$B$1503&lt;&gt;'רשימת הסעיפים'!$AL$4))</f>
        <v>0</v>
      </c>
      <c r="O291" s="157">
        <f ca="1">ז!O291+$M$1500*(M291-N291)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ז!L292</f>
        <v/>
      </c>
      <c r="M292" s="187">
        <f>ז!M292</f>
        <v>0</v>
      </c>
      <c r="N292" s="156">
        <f ca="1">SUMPRODUCT(($E$6:$E$1503)*($D$6:$D$1503=L292)*($B$6:$B$1503&lt;&gt;'רשימת הסעיפים'!$AL$4))</f>
        <v>0</v>
      </c>
      <c r="O292" s="157">
        <f ca="1">ז!O292+$M$1500*(M292-N292)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ז!L293</f>
        <v/>
      </c>
      <c r="M293" s="187">
        <f>ז!M293</f>
        <v>0</v>
      </c>
      <c r="N293" s="156">
        <f ca="1">SUMPRODUCT(($E$6:$E$1503)*($D$6:$D$1503=L293)*($B$6:$B$1503&lt;&gt;'רשימת הסעיפים'!$AL$4))</f>
        <v>0</v>
      </c>
      <c r="O293" s="157">
        <f ca="1">ז!O293+$M$1500*(M293-N293)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ז!L294</f>
        <v/>
      </c>
      <c r="M294" s="187">
        <f>ז!M294</f>
        <v>0</v>
      </c>
      <c r="N294" s="156">
        <f ca="1">SUMPRODUCT(($E$6:$E$1503)*($D$6:$D$1503=L294)*($B$6:$B$1503&lt;&gt;'רשימת הסעיפים'!$AL$4))</f>
        <v>0</v>
      </c>
      <c r="O294" s="157">
        <f ca="1">ז!O294+$M$1500*(M294-N294)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ז!L295</f>
        <v/>
      </c>
      <c r="M295" s="187">
        <f>ז!M295</f>
        <v>0</v>
      </c>
      <c r="N295" s="156">
        <f ca="1">SUMPRODUCT(($E$6:$E$1503)*($D$6:$D$1503=L295)*($B$6:$B$1503&lt;&gt;'רשימת הסעיפים'!$AL$4))</f>
        <v>0</v>
      </c>
      <c r="O295" s="157">
        <f ca="1">ז!O295+$M$1500*(M295-N295)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ז!L296</f>
        <v/>
      </c>
      <c r="M296" s="187">
        <f>ז!M296</f>
        <v>0</v>
      </c>
      <c r="N296" s="156">
        <f ca="1">SUMPRODUCT(($E$6:$E$1503)*($D$6:$D$1503=L296)*($B$6:$B$1503&lt;&gt;'רשימת הסעיפים'!$AL$4))</f>
        <v>0</v>
      </c>
      <c r="O296" s="157">
        <f ca="1">ז!O296+$M$1500*(M296-N296)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ז!L297</f>
        <v/>
      </c>
      <c r="M297" s="187">
        <f>ז!M297</f>
        <v>0</v>
      </c>
      <c r="N297" s="156">
        <f ca="1">SUMPRODUCT(($E$6:$E$1503)*($D$6:$D$1503=L297)*($B$6:$B$1503&lt;&gt;'רשימת הסעיפים'!$AL$4))</f>
        <v>0</v>
      </c>
      <c r="O297" s="157">
        <f ca="1">ז!O297+$M$1500*(M297-N297)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ז!L298</f>
        <v/>
      </c>
      <c r="M298" s="187">
        <f>ז!M298</f>
        <v>0</v>
      </c>
      <c r="N298" s="156">
        <f ca="1">SUMPRODUCT(($E$6:$E$1503)*($D$6:$D$1503=L298)*($B$6:$B$1503&lt;&gt;'רשימת הסעיפים'!$AL$4))</f>
        <v>0</v>
      </c>
      <c r="O298" s="157">
        <f ca="1">ז!O298+$M$1500*(M298-N298)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ז!L299</f>
        <v/>
      </c>
      <c r="M299" s="187">
        <f>ז!M299</f>
        <v>0</v>
      </c>
      <c r="N299" s="156">
        <f ca="1">SUMPRODUCT(($E$6:$E$1503)*($D$6:$D$1503=L299)*($B$6:$B$1503&lt;&gt;'רשימת הסעיפים'!$AL$4))</f>
        <v>0</v>
      </c>
      <c r="O299" s="157">
        <f ca="1">ז!O299+$M$1500*(M299-N299)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ז!L300</f>
        <v/>
      </c>
      <c r="M300" s="187">
        <f>ז!M300</f>
        <v>0</v>
      </c>
      <c r="N300" s="156">
        <f ca="1">SUMPRODUCT(($E$6:$E$1503)*($D$6:$D$1503=L300)*($B$6:$B$1503&lt;&gt;'רשימת הסעיפים'!$AL$4))</f>
        <v>0</v>
      </c>
      <c r="O300" s="157">
        <f ca="1">ז!O300+$M$1500*(M300-N300)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ז!L301</f>
        <v/>
      </c>
      <c r="M301" s="187">
        <f>ז!M301</f>
        <v>0</v>
      </c>
      <c r="N301" s="156">
        <f ca="1">SUMPRODUCT(($E$6:$E$1503)*($D$6:$D$1503=L301)*($B$6:$B$1503&lt;&gt;'רשימת הסעיפים'!$AL$4))</f>
        <v>0</v>
      </c>
      <c r="O301" s="157">
        <f ca="1">ז!O301+$M$1500*(M301-N301)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ז!L302</f>
        <v/>
      </c>
      <c r="M302" s="187">
        <f>ז!M302</f>
        <v>0</v>
      </c>
      <c r="N302" s="156">
        <f ca="1">SUMPRODUCT(($E$6:$E$1503)*($D$6:$D$1503=L302)*($B$6:$B$1503&lt;&gt;'רשימת הסעיפים'!$AL$4))</f>
        <v>0</v>
      </c>
      <c r="O302" s="157">
        <f ca="1">ז!O302+$M$1500*(M302-N302)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ז!L303</f>
        <v/>
      </c>
      <c r="M303" s="187">
        <f>ז!M303</f>
        <v>0</v>
      </c>
      <c r="N303" s="156">
        <f ca="1">SUMPRODUCT(($E$6:$E$1503)*($D$6:$D$1503=L303)*($B$6:$B$1503&lt;&gt;'רשימת הסעיפים'!$AL$4))</f>
        <v>0</v>
      </c>
      <c r="O303" s="157">
        <f ca="1">ז!O303+$M$1500*(M303-N303)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ז!L304</f>
        <v/>
      </c>
      <c r="M304" s="187">
        <f>ז!M304</f>
        <v>0</v>
      </c>
      <c r="N304" s="156">
        <f ca="1">SUMPRODUCT(($E$6:$E$1503)*($D$6:$D$1503=L304)*($B$6:$B$1503&lt;&gt;'רשימת הסעיפים'!$AL$4))</f>
        <v>0</v>
      </c>
      <c r="O304" s="157">
        <f ca="1">ז!O304+$M$1500*(M304-N304)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ז!L305</f>
        <v/>
      </c>
      <c r="M305" s="187">
        <f>ז!M305</f>
        <v>0</v>
      </c>
      <c r="N305" s="156">
        <f ca="1">SUMPRODUCT(($E$6:$E$1503)*($D$6:$D$1503=L305)*($B$6:$B$1503&lt;&gt;'רשימת הסעיפים'!$AL$4))</f>
        <v>0</v>
      </c>
      <c r="O305" s="157">
        <f ca="1">ז!O305+$M$1500*(M305-N305)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ז!L306</f>
        <v/>
      </c>
      <c r="M306" s="187">
        <f>ז!M306</f>
        <v>0</v>
      </c>
      <c r="N306" s="156">
        <f ca="1">SUMPRODUCT(($E$6:$E$1503)*($D$6:$D$1503=L306)*($B$6:$B$1503&lt;&gt;'רשימת הסעיפים'!$AL$4))</f>
        <v>0</v>
      </c>
      <c r="O306" s="157">
        <f ca="1">ז!O306+$M$1500*(M306-N306)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ז!L307</f>
        <v/>
      </c>
      <c r="M307" s="187">
        <f>ז!M307</f>
        <v>0</v>
      </c>
      <c r="N307" s="156">
        <f ca="1">SUMPRODUCT(($E$6:$E$1503)*($D$6:$D$1503=L307)*($B$6:$B$1503&lt;&gt;'רשימת הסעיפים'!$AL$4))</f>
        <v>0</v>
      </c>
      <c r="O307" s="157">
        <f ca="1">ז!O307+$M$1500*(M307-N307)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ז!L308</f>
        <v/>
      </c>
      <c r="M308" s="187">
        <f>ז!M308</f>
        <v>0</v>
      </c>
      <c r="N308" s="156">
        <f ca="1">SUMPRODUCT(($E$6:$E$1503)*($D$6:$D$1503=L308)*($B$6:$B$1503&lt;&gt;'רשימת הסעיפים'!$AL$4))</f>
        <v>0</v>
      </c>
      <c r="O308" s="157">
        <f ca="1">ז!O308+$M$1500*(M308-N308)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ז!L309</f>
        <v/>
      </c>
      <c r="M309" s="187">
        <f>ז!M309</f>
        <v>0</v>
      </c>
      <c r="N309" s="156">
        <f ca="1">SUMPRODUCT(($E$6:$E$1503)*($D$6:$D$1503=L309)*($B$6:$B$1503&lt;&gt;'רשימת הסעיפים'!$AL$4))</f>
        <v>0</v>
      </c>
      <c r="O309" s="157">
        <f ca="1">ז!O309+$M$1500*(M309-N309)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ז!L310</f>
        <v/>
      </c>
      <c r="M310" s="187">
        <f>ז!M310</f>
        <v>0</v>
      </c>
      <c r="N310" s="156">
        <f ca="1">SUMPRODUCT(($E$6:$E$1503)*($D$6:$D$1503=L310)*($B$6:$B$1503&lt;&gt;'רשימת הסעיפים'!$AL$4))</f>
        <v>0</v>
      </c>
      <c r="O310" s="157">
        <f ca="1">ז!O310+$M$1500*(M310-N310)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ז!L311</f>
        <v/>
      </c>
      <c r="M311" s="187">
        <f>ז!M311</f>
        <v>0</v>
      </c>
      <c r="N311" s="156">
        <f ca="1">SUMPRODUCT(($E$6:$E$1503)*($D$6:$D$1503=L311)*($B$6:$B$1503&lt;&gt;'רשימת הסעיפים'!$AL$4))</f>
        <v>0</v>
      </c>
      <c r="O311" s="157">
        <f ca="1">ז!O311+$M$1500*(M311-N311)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ז!L312</f>
        <v/>
      </c>
      <c r="M312" s="187">
        <f>ז!M312</f>
        <v>0</v>
      </c>
      <c r="N312" s="156">
        <f ca="1">SUMPRODUCT(($E$6:$E$1503)*($D$6:$D$1503=L312)*($B$6:$B$1503&lt;&gt;'רשימת הסעיפים'!$AL$4))</f>
        <v>0</v>
      </c>
      <c r="O312" s="157">
        <f ca="1">ז!O312+$M$1500*(M312-N312)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ז!L313</f>
        <v/>
      </c>
      <c r="M313" s="187">
        <f>ז!M313</f>
        <v>0</v>
      </c>
      <c r="N313" s="156">
        <f ca="1">SUMPRODUCT(($E$6:$E$1503)*($D$6:$D$1503=L313)*($B$6:$B$1503&lt;&gt;'רשימת הסעיפים'!$AL$4))</f>
        <v>0</v>
      </c>
      <c r="O313" s="157">
        <f ca="1">ז!O313+$M$1500*(M313-N313)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ז!L314</f>
        <v/>
      </c>
      <c r="M314" s="187">
        <f>ז!M314</f>
        <v>0</v>
      </c>
      <c r="N314" s="156">
        <f ca="1">SUMPRODUCT(($E$6:$E$1503)*($D$6:$D$1503=L314)*($B$6:$B$1503&lt;&gt;'רשימת הסעיפים'!$AL$4))</f>
        <v>0</v>
      </c>
      <c r="O314" s="157">
        <f ca="1">ז!O314+$M$1500*(M314-N314)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ז!L315</f>
        <v/>
      </c>
      <c r="M315" s="187">
        <f>ז!M315</f>
        <v>0</v>
      </c>
      <c r="N315" s="156">
        <f ca="1">SUMPRODUCT(($E$6:$E$1503)*($D$6:$D$1503=L315)*($B$6:$B$1503&lt;&gt;'רשימת הסעיפים'!$AL$4))</f>
        <v>0</v>
      </c>
      <c r="O315" s="157">
        <f ca="1">ז!O315+$M$1500*(M315-N315)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ז!L316</f>
        <v/>
      </c>
      <c r="M316" s="187">
        <f>ז!M316</f>
        <v>0</v>
      </c>
      <c r="N316" s="156">
        <f ca="1">SUMPRODUCT(($E$6:$E$1503)*($D$6:$D$1503=L316)*($B$6:$B$1503&lt;&gt;'רשימת הסעיפים'!$AL$4))</f>
        <v>0</v>
      </c>
      <c r="O316" s="157">
        <f ca="1">ז!O316+$M$1500*(M316-N316)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ז!L317</f>
        <v/>
      </c>
      <c r="M317" s="187">
        <f>ז!M317</f>
        <v>0</v>
      </c>
      <c r="N317" s="156">
        <f ca="1">SUMPRODUCT(($E$6:$E$1503)*($D$6:$D$1503=L317)*($B$6:$B$1503&lt;&gt;'רשימת הסעיפים'!$AL$4))</f>
        <v>0</v>
      </c>
      <c r="O317" s="157">
        <f ca="1">ז!O317+$M$1500*(M317-N317)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ז!L318</f>
        <v/>
      </c>
      <c r="M318" s="187">
        <f>ז!M318</f>
        <v>0</v>
      </c>
      <c r="N318" s="156">
        <f ca="1">SUMPRODUCT(($E$6:$E$1503)*($D$6:$D$1503=L318)*($B$6:$B$1503&lt;&gt;'רשימת הסעיפים'!$AL$4))</f>
        <v>0</v>
      </c>
      <c r="O318" s="157">
        <f ca="1">ז!O318+$M$1500*(M318-N318)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ז!L319</f>
        <v/>
      </c>
      <c r="M319" s="187">
        <f>ז!M319</f>
        <v>0</v>
      </c>
      <c r="N319" s="156">
        <f ca="1">SUMPRODUCT(($E$6:$E$1503)*($D$6:$D$1503=L319)*($B$6:$B$1503&lt;&gt;'רשימת הסעיפים'!$AL$4))</f>
        <v>0</v>
      </c>
      <c r="O319" s="157">
        <f ca="1">ז!O319+$M$1500*(M319-N319)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ז!L320</f>
        <v/>
      </c>
      <c r="M320" s="187">
        <f>ז!M320</f>
        <v>0</v>
      </c>
      <c r="N320" s="156">
        <f ca="1">SUMPRODUCT(($E$6:$E$1503)*($D$6:$D$1503=L320)*($B$6:$B$1503&lt;&gt;'רשימת הסעיפים'!$AL$4))</f>
        <v>0</v>
      </c>
      <c r="O320" s="157">
        <f ca="1">ז!O320+$M$1500*(M320-N320)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ז!L321</f>
        <v/>
      </c>
      <c r="M321" s="187">
        <f>ז!M321</f>
        <v>0</v>
      </c>
      <c r="N321" s="156">
        <f ca="1">SUMPRODUCT(($E$6:$E$1503)*($D$6:$D$1503=L321)*($B$6:$B$1503&lt;&gt;'רשימת הסעיפים'!$AL$4))</f>
        <v>0</v>
      </c>
      <c r="O321" s="157">
        <f ca="1">ז!O321+$M$1500*(M321-N321)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ז!L322</f>
        <v/>
      </c>
      <c r="M322" s="187">
        <f>ז!M322</f>
        <v>0</v>
      </c>
      <c r="N322" s="156">
        <f ca="1">SUMPRODUCT(($E$6:$E$1503)*($D$6:$D$1503=L322)*($B$6:$B$1503&lt;&gt;'רשימת הסעיפים'!$AL$4))</f>
        <v>0</v>
      </c>
      <c r="O322" s="157">
        <f ca="1">ז!O322+$M$1500*(M322-N322)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ז!L323</f>
        <v/>
      </c>
      <c r="M323" s="187">
        <f>ז!M323</f>
        <v>0</v>
      </c>
      <c r="N323" s="156">
        <f ca="1">SUMPRODUCT(($E$6:$E$1503)*($D$6:$D$1503=L323)*($B$6:$B$1503&lt;&gt;'רשימת הסעיפים'!$AL$4))</f>
        <v>0</v>
      </c>
      <c r="O323" s="157">
        <f ca="1">ז!O323+$M$1500*(M323-N323)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ז!L324</f>
        <v/>
      </c>
      <c r="M324" s="187">
        <f>ז!M324</f>
        <v>0</v>
      </c>
      <c r="N324" s="156">
        <f ca="1">SUMPRODUCT(($E$6:$E$1503)*($D$6:$D$1503=L324)*($B$6:$B$1503&lt;&gt;'רשימת הסעיפים'!$AL$4))</f>
        <v>0</v>
      </c>
      <c r="O324" s="157">
        <f ca="1">ז!O324+$M$1500*(M324-N324)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ז!L325</f>
        <v/>
      </c>
      <c r="M325" s="187">
        <f>ז!M325</f>
        <v>0</v>
      </c>
      <c r="N325" s="156">
        <f ca="1">SUMPRODUCT(($E$6:$E$1503)*($D$6:$D$1503=L325)*($B$6:$B$1503&lt;&gt;'רשימת הסעיפים'!$AL$4))</f>
        <v>0</v>
      </c>
      <c r="O325" s="157">
        <f ca="1">ז!O325+$M$1500*(M325-N325)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ז!L326</f>
        <v/>
      </c>
      <c r="M326" s="187">
        <f>ז!M326</f>
        <v>0</v>
      </c>
      <c r="N326" s="156">
        <f ca="1">SUMPRODUCT(($E$6:$E$1503)*($D$6:$D$1503=L326)*($B$6:$B$1503&lt;&gt;'רשימת הסעיפים'!$AL$4))</f>
        <v>0</v>
      </c>
      <c r="O326" s="157">
        <f ca="1">ז!O326+$M$1500*(M326-N326)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ז!L327</f>
        <v/>
      </c>
      <c r="M327" s="187">
        <f>ז!M327</f>
        <v>0</v>
      </c>
      <c r="N327" s="156">
        <f ca="1">SUMPRODUCT(($E$6:$E$1503)*($D$6:$D$1503=L327)*($B$6:$B$1503&lt;&gt;'רשימת הסעיפים'!$AL$4))</f>
        <v>0</v>
      </c>
      <c r="O327" s="157">
        <f ca="1">ז!O327+$M$1500*(M327-N327)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ז!L328</f>
        <v/>
      </c>
      <c r="M328" s="187">
        <f>ז!M328</f>
        <v>0</v>
      </c>
      <c r="N328" s="156">
        <f ca="1">SUMPRODUCT(($E$6:$E$1503)*($D$6:$D$1503=L328)*($B$6:$B$1503&lt;&gt;'רשימת הסעיפים'!$AL$4))</f>
        <v>0</v>
      </c>
      <c r="O328" s="157">
        <f ca="1">ז!O328+$M$1500*(M328-N328)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ז!L329</f>
        <v/>
      </c>
      <c r="M329" s="187">
        <f>ז!M329</f>
        <v>0</v>
      </c>
      <c r="N329" s="156">
        <f ca="1">SUMPRODUCT(($E$6:$E$1503)*($D$6:$D$1503=L329)*($B$6:$B$1503&lt;&gt;'רשימת הסעיפים'!$AL$4))</f>
        <v>0</v>
      </c>
      <c r="O329" s="157">
        <f ca="1">ז!O329+$M$1500*(M329-N329)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ז!L330</f>
        <v/>
      </c>
      <c r="M330" s="187">
        <f>ז!M330</f>
        <v>0</v>
      </c>
      <c r="N330" s="156">
        <f ca="1">SUMPRODUCT(($E$6:$E$1503)*($D$6:$D$1503=L330)*($B$6:$B$1503&lt;&gt;'רשימת הסעיפים'!$AL$4))</f>
        <v>0</v>
      </c>
      <c r="O330" s="157">
        <f ca="1">ז!O330+$M$1500*(M330-N330)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ז!L331</f>
        <v/>
      </c>
      <c r="M331" s="187">
        <f>ז!M331</f>
        <v>0</v>
      </c>
      <c r="N331" s="156">
        <f ca="1">SUMPRODUCT(($E$6:$E$1503)*($D$6:$D$1503=L331)*($B$6:$B$1503&lt;&gt;'רשימת הסעיפים'!$AL$4))</f>
        <v>0</v>
      </c>
      <c r="O331" s="157">
        <f ca="1">ז!O331+$M$1500*(M331-N331)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ז!L332</f>
        <v/>
      </c>
      <c r="M332" s="187">
        <f>ז!M332</f>
        <v>0</v>
      </c>
      <c r="N332" s="156">
        <f ca="1">SUMPRODUCT(($E$6:$E$1503)*($D$6:$D$1503=L332)*($B$6:$B$1503&lt;&gt;'רשימת הסעיפים'!$AL$4))</f>
        <v>0</v>
      </c>
      <c r="O332" s="157">
        <f ca="1">ז!O332+$M$1500*(M332-N332)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ז!L333</f>
        <v/>
      </c>
      <c r="M333" s="187">
        <f>ז!M333</f>
        <v>0</v>
      </c>
      <c r="N333" s="156">
        <f ca="1">SUMPRODUCT(($E$6:$E$1503)*($D$6:$D$1503=L333)*($B$6:$B$1503&lt;&gt;'רשימת הסעיפים'!$AL$4))</f>
        <v>0</v>
      </c>
      <c r="O333" s="157">
        <f ca="1">ז!O333+$M$1500*(M333-N333)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ז!L334</f>
        <v/>
      </c>
      <c r="M334" s="187">
        <f>ז!M334</f>
        <v>0</v>
      </c>
      <c r="N334" s="156">
        <f ca="1">SUMPRODUCT(($E$6:$E$1503)*($D$6:$D$1503=L334)*($B$6:$B$1503&lt;&gt;'רשימת הסעיפים'!$AL$4))</f>
        <v>0</v>
      </c>
      <c r="O334" s="157">
        <f ca="1">ז!O334+$M$1500*(M334-N334)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ז!L335</f>
        <v/>
      </c>
      <c r="M335" s="187">
        <f>ז!M335</f>
        <v>0</v>
      </c>
      <c r="N335" s="156">
        <f ca="1">SUMPRODUCT(($E$6:$E$1503)*($D$6:$D$1503=L335)*($B$6:$B$1503&lt;&gt;'רשימת הסעיפים'!$AL$4))</f>
        <v>0</v>
      </c>
      <c r="O335" s="157">
        <f ca="1">ז!O335+$M$1500*(M335-N335)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ז!L336</f>
        <v/>
      </c>
      <c r="M336" s="187">
        <f>ז!M336</f>
        <v>0</v>
      </c>
      <c r="N336" s="156">
        <f ca="1">SUMPRODUCT(($E$6:$E$1503)*($D$6:$D$1503=L336)*($B$6:$B$1503&lt;&gt;'רשימת הסעיפים'!$AL$4))</f>
        <v>0</v>
      </c>
      <c r="O336" s="157">
        <f ca="1">ז!O336+$M$1500*(M336-N336)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ז!L337</f>
        <v/>
      </c>
      <c r="M337" s="187">
        <f>ז!M337</f>
        <v>0</v>
      </c>
      <c r="N337" s="156">
        <f ca="1">SUMPRODUCT(($E$6:$E$1503)*($D$6:$D$1503=L337)*($B$6:$B$1503&lt;&gt;'רשימת הסעיפים'!$AL$4))</f>
        <v>0</v>
      </c>
      <c r="O337" s="157">
        <f ca="1">ז!O337+$M$1500*(M337-N337)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ז!L338</f>
        <v/>
      </c>
      <c r="M338" s="187">
        <f>ז!M338</f>
        <v>0</v>
      </c>
      <c r="N338" s="156">
        <f ca="1">SUMPRODUCT(($E$6:$E$1503)*($D$6:$D$1503=L338)*($B$6:$B$1503&lt;&gt;'רשימת הסעיפים'!$AL$4))</f>
        <v>0</v>
      </c>
      <c r="O338" s="157">
        <f ca="1">ז!O338+$M$1500*(M338-N338)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ז!L339</f>
        <v/>
      </c>
      <c r="M339" s="187">
        <f>ז!M339</f>
        <v>0</v>
      </c>
      <c r="N339" s="156">
        <f ca="1">SUMPRODUCT(($E$6:$E$1503)*($D$6:$D$1503=L339)*($B$6:$B$1503&lt;&gt;'רשימת הסעיפים'!$AL$4))</f>
        <v>0</v>
      </c>
      <c r="O339" s="157">
        <f ca="1">ז!O339+$M$1500*(M339-N339)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ז!L340</f>
        <v/>
      </c>
      <c r="M340" s="187">
        <f>ז!M340</f>
        <v>0</v>
      </c>
      <c r="N340" s="156">
        <f ca="1">SUMPRODUCT(($E$6:$E$1503)*($D$6:$D$1503=L340)*($B$6:$B$1503&lt;&gt;'רשימת הסעיפים'!$AL$4))</f>
        <v>0</v>
      </c>
      <c r="O340" s="157">
        <f ca="1">ז!O340+$M$1500*(M340-N340)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ז!L341</f>
        <v/>
      </c>
      <c r="M341" s="187">
        <f>ז!M341</f>
        <v>0</v>
      </c>
      <c r="N341" s="156">
        <f ca="1">SUMPRODUCT(($E$6:$E$1503)*($D$6:$D$1503=L341)*($B$6:$B$1503&lt;&gt;'רשימת הסעיפים'!$AL$4))</f>
        <v>0</v>
      </c>
      <c r="O341" s="157">
        <f ca="1">ז!O341+$M$1500*(M341-N341)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ז!L342</f>
        <v/>
      </c>
      <c r="M342" s="187">
        <f>ז!M342</f>
        <v>0</v>
      </c>
      <c r="N342" s="156">
        <f ca="1">SUMPRODUCT(($E$6:$E$1503)*($D$6:$D$1503=L342)*($B$6:$B$1503&lt;&gt;'רשימת הסעיפים'!$AL$4))</f>
        <v>0</v>
      </c>
      <c r="O342" s="157">
        <f ca="1">ז!O342+$M$1500*(M342-N342)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ז!L343</f>
        <v/>
      </c>
      <c r="M343" s="187">
        <f>ז!M343</f>
        <v>0</v>
      </c>
      <c r="N343" s="156">
        <f ca="1">SUMPRODUCT(($E$6:$E$1503)*($D$6:$D$1503=L343)*($B$6:$B$1503&lt;&gt;'רשימת הסעיפים'!$AL$4))</f>
        <v>0</v>
      </c>
      <c r="O343" s="157">
        <f ca="1">ז!O343+$M$1500*(M343-N343)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ז!L344</f>
        <v/>
      </c>
      <c r="M344" s="187">
        <f>ז!M344</f>
        <v>0</v>
      </c>
      <c r="N344" s="156">
        <f ca="1">SUMPRODUCT(($E$6:$E$1503)*($D$6:$D$1503=L344)*($B$6:$B$1503&lt;&gt;'רשימת הסעיפים'!$AL$4))</f>
        <v>0</v>
      </c>
      <c r="O344" s="157">
        <f ca="1">ז!O344+$M$1500*(M344-N344)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ז!L345</f>
        <v/>
      </c>
      <c r="M345" s="187">
        <f>ז!M345</f>
        <v>0</v>
      </c>
      <c r="N345" s="156">
        <f ca="1">SUMPRODUCT(($E$6:$E$1503)*($D$6:$D$1503=L345)*($B$6:$B$1503&lt;&gt;'רשימת הסעיפים'!$AL$4))</f>
        <v>0</v>
      </c>
      <c r="O345" s="157">
        <f ca="1">ז!O345+$M$1500*(M345-N345)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ז!L346</f>
        <v/>
      </c>
      <c r="M346" s="187">
        <f>ז!M346</f>
        <v>0</v>
      </c>
      <c r="N346" s="156">
        <f ca="1">SUMPRODUCT(($E$6:$E$1503)*($D$6:$D$1503=L346)*($B$6:$B$1503&lt;&gt;'רשימת הסעיפים'!$AL$4))</f>
        <v>0</v>
      </c>
      <c r="O346" s="157">
        <f ca="1">ז!O346+$M$1500*(M346-N346)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ז!L347</f>
        <v/>
      </c>
      <c r="M347" s="187">
        <f>ז!M347</f>
        <v>0</v>
      </c>
      <c r="N347" s="156">
        <f ca="1">SUMPRODUCT(($E$6:$E$1503)*($D$6:$D$1503=L347)*($B$6:$B$1503&lt;&gt;'רשימת הסעיפים'!$AL$4))</f>
        <v>0</v>
      </c>
      <c r="O347" s="157">
        <f ca="1">ז!O347+$M$1500*(M347-N347)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ז!L348</f>
        <v/>
      </c>
      <c r="M348" s="187">
        <f>ז!M348</f>
        <v>0</v>
      </c>
      <c r="N348" s="156">
        <f ca="1">SUMPRODUCT(($E$6:$E$1503)*($D$6:$D$1503=L348)*($B$6:$B$1503&lt;&gt;'רשימת הסעיפים'!$AL$4))</f>
        <v>0</v>
      </c>
      <c r="O348" s="157">
        <f ca="1">ז!O348+$M$1500*(M348-N348)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ז!L349</f>
        <v/>
      </c>
      <c r="M349" s="187">
        <f>ז!M349</f>
        <v>0</v>
      </c>
      <c r="N349" s="156">
        <f ca="1">SUMPRODUCT(($E$6:$E$1503)*($D$6:$D$1503=L349)*($B$6:$B$1503&lt;&gt;'רשימת הסעיפים'!$AL$4))</f>
        <v>0</v>
      </c>
      <c r="O349" s="157">
        <f ca="1">ז!O349+$M$1500*(M349-N349)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ז!L350</f>
        <v/>
      </c>
      <c r="M350" s="187">
        <f>ז!M350</f>
        <v>0</v>
      </c>
      <c r="N350" s="156">
        <f ca="1">SUMPRODUCT(($E$6:$E$1503)*($D$6:$D$1503=L350)*($B$6:$B$1503&lt;&gt;'רשימת הסעיפים'!$AL$4))</f>
        <v>0</v>
      </c>
      <c r="O350" s="157">
        <f ca="1">ז!O350+$M$1500*(M350-N350)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ז!L351</f>
        <v/>
      </c>
      <c r="M351" s="187">
        <f>ז!M351</f>
        <v>0</v>
      </c>
      <c r="N351" s="156">
        <f ca="1">SUMPRODUCT(($E$6:$E$1503)*($D$6:$D$1503=L351)*($B$6:$B$1503&lt;&gt;'רשימת הסעיפים'!$AL$4))</f>
        <v>0</v>
      </c>
      <c r="O351" s="157">
        <f ca="1">ז!O351+$M$1500*(M351-N351)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ז!L352</f>
        <v/>
      </c>
      <c r="M352" s="187">
        <f>ז!M352</f>
        <v>0</v>
      </c>
      <c r="N352" s="156">
        <f ca="1">SUMPRODUCT(($E$6:$E$1503)*($D$6:$D$1503=L352)*($B$6:$B$1503&lt;&gt;'רשימת הסעיפים'!$AL$4))</f>
        <v>0</v>
      </c>
      <c r="O352" s="157">
        <f ca="1">ז!O352+$M$1500*(M352-N352)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ז!L353</f>
        <v/>
      </c>
      <c r="M353" s="187">
        <f>ז!M353</f>
        <v>0</v>
      </c>
      <c r="N353" s="156">
        <f ca="1">SUMPRODUCT(($E$6:$E$1503)*($D$6:$D$1503=L353)*($B$6:$B$1503&lt;&gt;'רשימת הסעיפים'!$AL$4))</f>
        <v>0</v>
      </c>
      <c r="O353" s="157">
        <f ca="1">ז!O353+$M$1500*(M353-N353)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ז!L354</f>
        <v/>
      </c>
      <c r="M354" s="187">
        <f>ז!M354</f>
        <v>0</v>
      </c>
      <c r="N354" s="156">
        <f ca="1">SUMPRODUCT(($E$6:$E$1503)*($D$6:$D$1503=L354)*($B$6:$B$1503&lt;&gt;'רשימת הסעיפים'!$AL$4))</f>
        <v>0</v>
      </c>
      <c r="O354" s="157">
        <f ca="1">ז!O354+$M$1500*(M354-N354)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ז!L355</f>
        <v/>
      </c>
      <c r="M355" s="187">
        <f>ז!M355</f>
        <v>0</v>
      </c>
      <c r="N355" s="156">
        <f ca="1">SUMPRODUCT(($E$6:$E$1503)*($D$6:$D$1503=L355)*($B$6:$B$1503&lt;&gt;'רשימת הסעיפים'!$AL$4))</f>
        <v>0</v>
      </c>
      <c r="O355" s="157">
        <f ca="1">ז!O355+$M$1500*(M355-N355)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ז!L356</f>
        <v/>
      </c>
      <c r="M356" s="187">
        <f>ז!M356</f>
        <v>0</v>
      </c>
      <c r="N356" s="156">
        <f ca="1">SUMPRODUCT(($E$6:$E$1503)*($D$6:$D$1503=L356)*($B$6:$B$1503&lt;&gt;'רשימת הסעיפים'!$AL$4))</f>
        <v>0</v>
      </c>
      <c r="O356" s="157">
        <f ca="1">ז!O356+$M$1500*(M356-N356)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ז!L357</f>
        <v/>
      </c>
      <c r="M357" s="187">
        <f>ז!M357</f>
        <v>0</v>
      </c>
      <c r="N357" s="156">
        <f ca="1">SUMPRODUCT(($E$6:$E$1503)*($D$6:$D$1503=L357)*($B$6:$B$1503&lt;&gt;'רשימת הסעיפים'!$AL$4))</f>
        <v>0</v>
      </c>
      <c r="O357" s="157">
        <f ca="1">ז!O357+$M$1500*(M357-N357)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ז!L358</f>
        <v/>
      </c>
      <c r="M358" s="187">
        <f>ז!M358</f>
        <v>0</v>
      </c>
      <c r="N358" s="156">
        <f ca="1">SUMPRODUCT(($E$6:$E$1503)*($D$6:$D$1503=L358)*($B$6:$B$1503&lt;&gt;'רשימת הסעיפים'!$AL$4))</f>
        <v>0</v>
      </c>
      <c r="O358" s="157">
        <f ca="1">ז!O358+$M$1500*(M358-N358)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ז!L359</f>
        <v/>
      </c>
      <c r="M359" s="187">
        <f>ז!M359</f>
        <v>0</v>
      </c>
      <c r="N359" s="156">
        <f ca="1">SUMPRODUCT(($E$6:$E$1503)*($D$6:$D$1503=L359)*($B$6:$B$1503&lt;&gt;'רשימת הסעיפים'!$AL$4))</f>
        <v>0</v>
      </c>
      <c r="O359" s="157">
        <f ca="1">ז!O359+$M$1500*(M359-N359)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ז!L360</f>
        <v/>
      </c>
      <c r="M360" s="187">
        <f>ז!M360</f>
        <v>0</v>
      </c>
      <c r="N360" s="156">
        <f ca="1">SUMPRODUCT(($E$6:$E$1503)*($D$6:$D$1503=L360)*($B$6:$B$1503&lt;&gt;'רשימת הסעיפים'!$AL$4))</f>
        <v>0</v>
      </c>
      <c r="O360" s="157">
        <f ca="1">ז!O360+$M$1500*(M360-N360)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ז!L361</f>
        <v/>
      </c>
      <c r="M361" s="187">
        <f>ז!M361</f>
        <v>0</v>
      </c>
      <c r="N361" s="156">
        <f ca="1">SUMPRODUCT(($E$6:$E$1503)*($D$6:$D$1503=L361)*($B$6:$B$1503&lt;&gt;'רשימת הסעיפים'!$AL$4))</f>
        <v>0</v>
      </c>
      <c r="O361" s="157">
        <f ca="1">ז!O361+$M$1500*(M361-N361)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ז!L362</f>
        <v/>
      </c>
      <c r="M362" s="187">
        <f>ז!M362</f>
        <v>0</v>
      </c>
      <c r="N362" s="156">
        <f ca="1">SUMPRODUCT(($E$6:$E$1503)*($D$6:$D$1503=L362)*($B$6:$B$1503&lt;&gt;'רשימת הסעיפים'!$AL$4))</f>
        <v>0</v>
      </c>
      <c r="O362" s="157">
        <f ca="1">ז!O362+$M$1500*(M362-N362)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ז!L363</f>
        <v/>
      </c>
      <c r="M363" s="187">
        <f>ז!M363</f>
        <v>0</v>
      </c>
      <c r="N363" s="156">
        <f ca="1">SUMPRODUCT(($E$6:$E$1503)*($D$6:$D$1503=L363)*($B$6:$B$1503&lt;&gt;'רשימת הסעיפים'!$AL$4))</f>
        <v>0</v>
      </c>
      <c r="O363" s="157">
        <f ca="1">ז!O363+$M$1500*(M363-N363)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ז!L364</f>
        <v/>
      </c>
      <c r="M364" s="187">
        <f>ז!M364</f>
        <v>0</v>
      </c>
      <c r="N364" s="156">
        <f ca="1">SUMPRODUCT(($E$6:$E$1503)*($D$6:$D$1503=L364)*($B$6:$B$1503&lt;&gt;'רשימת הסעיפים'!$AL$4))</f>
        <v>0</v>
      </c>
      <c r="O364" s="157">
        <f ca="1">ז!O364+$M$1500*(M364-N364)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ז!L365</f>
        <v/>
      </c>
      <c r="M365" s="187">
        <f>ז!M365</f>
        <v>0</v>
      </c>
      <c r="N365" s="156">
        <f ca="1">SUMPRODUCT(($E$6:$E$1503)*($D$6:$D$1503=L365)*($B$6:$B$1503&lt;&gt;'רשימת הסעיפים'!$AL$4))</f>
        <v>0</v>
      </c>
      <c r="O365" s="157">
        <f ca="1">ז!O365+$M$1500*(M365-N365)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ז!L366</f>
        <v/>
      </c>
      <c r="M366" s="187">
        <f>ז!M366</f>
        <v>0</v>
      </c>
      <c r="N366" s="156">
        <f ca="1">SUMPRODUCT(($E$6:$E$1503)*($D$6:$D$1503=L366)*($B$6:$B$1503&lt;&gt;'רשימת הסעיפים'!$AL$4))</f>
        <v>0</v>
      </c>
      <c r="O366" s="157">
        <f ca="1">ז!O366+$M$1500*(M366-N366)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ז!L367</f>
        <v/>
      </c>
      <c r="M367" s="187">
        <f>ז!M367</f>
        <v>0</v>
      </c>
      <c r="N367" s="156">
        <f ca="1">SUMPRODUCT(($E$6:$E$1503)*($D$6:$D$1503=L367)*($B$6:$B$1503&lt;&gt;'רשימת הסעיפים'!$AL$4))</f>
        <v>0</v>
      </c>
      <c r="O367" s="157">
        <f ca="1">ז!O367+$M$1500*(M367-N367)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ז!L368</f>
        <v/>
      </c>
      <c r="M368" s="187">
        <f>ז!M368</f>
        <v>0</v>
      </c>
      <c r="N368" s="156">
        <f ca="1">SUMPRODUCT(($E$6:$E$1503)*($D$6:$D$1503=L368)*($B$6:$B$1503&lt;&gt;'רשימת הסעיפים'!$AL$4))</f>
        <v>0</v>
      </c>
      <c r="O368" s="157">
        <f ca="1">ז!O368+$M$1500*(M368-N368)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ז!L369</f>
        <v/>
      </c>
      <c r="M369" s="187">
        <f>ז!M369</f>
        <v>0</v>
      </c>
      <c r="N369" s="156">
        <f ca="1">SUMPRODUCT(($E$6:$E$1503)*($D$6:$D$1503=L369)*($B$6:$B$1503&lt;&gt;'רשימת הסעיפים'!$AL$4))</f>
        <v>0</v>
      </c>
      <c r="O369" s="157">
        <f ca="1">ז!O369+$M$1500*(M369-N369)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ז!L370</f>
        <v/>
      </c>
      <c r="M370" s="187">
        <f>ז!M370</f>
        <v>0</v>
      </c>
      <c r="N370" s="156">
        <f ca="1">SUMPRODUCT(($E$6:$E$1503)*($D$6:$D$1503=L370)*($B$6:$B$1503&lt;&gt;'רשימת הסעיפים'!$AL$4))</f>
        <v>0</v>
      </c>
      <c r="O370" s="157">
        <f ca="1">ז!O370+$M$1500*(M370-N370)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ז!L371</f>
        <v/>
      </c>
      <c r="M371" s="187">
        <f>ז!M371</f>
        <v>0</v>
      </c>
      <c r="N371" s="156">
        <f ca="1">SUMPRODUCT(($E$6:$E$1503)*($D$6:$D$1503=L371)*($B$6:$B$1503&lt;&gt;'רשימת הסעיפים'!$AL$4))</f>
        <v>0</v>
      </c>
      <c r="O371" s="157">
        <f ca="1">ז!O371+$M$1500*(M371-N371)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ז!L372</f>
        <v/>
      </c>
      <c r="M372" s="187">
        <f>ז!M372</f>
        <v>0</v>
      </c>
      <c r="N372" s="156">
        <f ca="1">SUMPRODUCT(($E$6:$E$1503)*($D$6:$D$1503=L372)*($B$6:$B$1503&lt;&gt;'רשימת הסעיפים'!$AL$4))</f>
        <v>0</v>
      </c>
      <c r="O372" s="157">
        <f ca="1">ז!O372+$M$1500*(M372-N372)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ז!L373</f>
        <v/>
      </c>
      <c r="M373" s="187">
        <f>ז!M373</f>
        <v>0</v>
      </c>
      <c r="N373" s="156">
        <f ca="1">SUMPRODUCT(($E$6:$E$1503)*($D$6:$D$1503=L373)*($B$6:$B$1503&lt;&gt;'רשימת הסעיפים'!$AL$4))</f>
        <v>0</v>
      </c>
      <c r="O373" s="157">
        <f ca="1">ז!O373+$M$1500*(M373-N373)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ז!L374</f>
        <v/>
      </c>
      <c r="M374" s="187">
        <f>ז!M374</f>
        <v>0</v>
      </c>
      <c r="N374" s="156">
        <f ca="1">SUMPRODUCT(($E$6:$E$1503)*($D$6:$D$1503=L374)*($B$6:$B$1503&lt;&gt;'רשימת הסעיפים'!$AL$4))</f>
        <v>0</v>
      </c>
      <c r="O374" s="157">
        <f ca="1">ז!O374+$M$1500*(M374-N374)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ז!L375</f>
        <v/>
      </c>
      <c r="M375" s="187">
        <f>ז!M375</f>
        <v>0</v>
      </c>
      <c r="N375" s="156">
        <f ca="1">SUMPRODUCT(($E$6:$E$1503)*($D$6:$D$1503=L375)*($B$6:$B$1503&lt;&gt;'רשימת הסעיפים'!$AL$4))</f>
        <v>0</v>
      </c>
      <c r="O375" s="157">
        <f ca="1">ז!O375+$M$1500*(M375-N375)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ז!L376</f>
        <v/>
      </c>
      <c r="M376" s="187">
        <f>ז!M376</f>
        <v>0</v>
      </c>
      <c r="N376" s="156">
        <f ca="1">SUMPRODUCT(($E$6:$E$1503)*($D$6:$D$1503=L376)*($B$6:$B$1503&lt;&gt;'רשימת הסעיפים'!$AL$4))</f>
        <v>0</v>
      </c>
      <c r="O376" s="157">
        <f ca="1">ז!O376+$M$1500*(M376-N376)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ז!L377</f>
        <v/>
      </c>
      <c r="M377" s="187">
        <f>ז!M377</f>
        <v>0</v>
      </c>
      <c r="N377" s="156">
        <f ca="1">SUMPRODUCT(($E$6:$E$1503)*($D$6:$D$1503=L377)*($B$6:$B$1503&lt;&gt;'רשימת הסעיפים'!$AL$4))</f>
        <v>0</v>
      </c>
      <c r="O377" s="157">
        <f ca="1">ז!O377+$M$1500*(M377-N377)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ז!L378</f>
        <v/>
      </c>
      <c r="M378" s="187">
        <f>ז!M378</f>
        <v>0</v>
      </c>
      <c r="N378" s="156">
        <f ca="1">SUMPRODUCT(($E$6:$E$1503)*($D$6:$D$1503=L378)*($B$6:$B$1503&lt;&gt;'רשימת הסעיפים'!$AL$4))</f>
        <v>0</v>
      </c>
      <c r="O378" s="157">
        <f ca="1">ז!O378+$M$1500*(M378-N378)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ז!L379</f>
        <v/>
      </c>
      <c r="M379" s="187">
        <f>ז!M379</f>
        <v>0</v>
      </c>
      <c r="N379" s="156">
        <f ca="1">SUMPRODUCT(($E$6:$E$1503)*($D$6:$D$1503=L379)*($B$6:$B$1503&lt;&gt;'רשימת הסעיפים'!$AL$4))</f>
        <v>0</v>
      </c>
      <c r="O379" s="157">
        <f ca="1">ז!O379+$M$1500*(M379-N379)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ז!L380</f>
        <v/>
      </c>
      <c r="M380" s="187">
        <f>ז!M380</f>
        <v>0</v>
      </c>
      <c r="N380" s="156">
        <f ca="1">SUMPRODUCT(($E$6:$E$1503)*($D$6:$D$1503=L380)*($B$6:$B$1503&lt;&gt;'רשימת הסעיפים'!$AL$4))</f>
        <v>0</v>
      </c>
      <c r="O380" s="157">
        <f ca="1">ז!O380+$M$1500*(M380-N380)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ז!L381</f>
        <v/>
      </c>
      <c r="M381" s="187">
        <f>ז!M381</f>
        <v>0</v>
      </c>
      <c r="N381" s="156">
        <f ca="1">SUMPRODUCT(($E$6:$E$1503)*($D$6:$D$1503=L381)*($B$6:$B$1503&lt;&gt;'רשימת הסעיפים'!$AL$4))</f>
        <v>0</v>
      </c>
      <c r="O381" s="157">
        <f ca="1">ז!O381+$M$1500*(M381-N381)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ז!L382</f>
        <v/>
      </c>
      <c r="M382" s="187">
        <f>ז!M382</f>
        <v>0</v>
      </c>
      <c r="N382" s="156">
        <f ca="1">SUMPRODUCT(($E$6:$E$1503)*($D$6:$D$1503=L382)*($B$6:$B$1503&lt;&gt;'רשימת הסעיפים'!$AL$4))</f>
        <v>0</v>
      </c>
      <c r="O382" s="157">
        <f ca="1">ז!O382+$M$1500*(M382-N382)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ז!L383</f>
        <v/>
      </c>
      <c r="M383" s="187">
        <f>ז!M383</f>
        <v>0</v>
      </c>
      <c r="N383" s="156">
        <f ca="1">SUMPRODUCT(($E$6:$E$1503)*($D$6:$D$1503=L383)*($B$6:$B$1503&lt;&gt;'רשימת הסעיפים'!$AL$4))</f>
        <v>0</v>
      </c>
      <c r="O383" s="157">
        <f ca="1">ז!O383+$M$1500*(M383-N383)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ז!L384</f>
        <v/>
      </c>
      <c r="M384" s="187">
        <f>ז!M384</f>
        <v>0</v>
      </c>
      <c r="N384" s="156">
        <f ca="1">SUMPRODUCT(($E$6:$E$1503)*($D$6:$D$1503=L384)*($B$6:$B$1503&lt;&gt;'רשימת הסעיפים'!$AL$4))</f>
        <v>0</v>
      </c>
      <c r="O384" s="157">
        <f ca="1">ז!O384+$M$1500*(M384-N384)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ז!L385</f>
        <v/>
      </c>
      <c r="M385" s="187">
        <f>ז!M385</f>
        <v>0</v>
      </c>
      <c r="N385" s="156">
        <f ca="1">SUMPRODUCT(($E$6:$E$1503)*($D$6:$D$1503=L385)*($B$6:$B$1503&lt;&gt;'רשימת הסעיפים'!$AL$4))</f>
        <v>0</v>
      </c>
      <c r="O385" s="157">
        <f ca="1">ז!O385+$M$1500*(M385-N385)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ז!L386</f>
        <v/>
      </c>
      <c r="M386" s="187">
        <f>ז!M386</f>
        <v>0</v>
      </c>
      <c r="N386" s="156">
        <f ca="1">SUMPRODUCT(($E$6:$E$1503)*($D$6:$D$1503=L386)*($B$6:$B$1503&lt;&gt;'רשימת הסעיפים'!$AL$4))</f>
        <v>0</v>
      </c>
      <c r="O386" s="157">
        <f ca="1">ז!O386+$M$1500*(M386-N386)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ז!L387</f>
        <v/>
      </c>
      <c r="M387" s="340">
        <f>ז!M387</f>
        <v>0</v>
      </c>
      <c r="N387" s="341">
        <f ca="1">SUMPRODUCT(($E$6:$E$1503)*($D$6:$D$1503=L387)*($B$6:$B$1503&lt;&gt;'רשימת הסעיפים'!$AL$4))</f>
        <v>0</v>
      </c>
      <c r="O387" s="342">
        <f ca="1">ז!O387+$M$1500*(M387-N387)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XhxC2x/MIr6UTLxhV0C5LMnnbU4r7zqTgJCB8HY6ofKXQPnc9P0Oyz5a1OaR3Gvj7w84pyIPD3+tjvv018JC/w==" saltValue="w8XNs2gSrwsQFQyVLA+WMg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32" priority="7" operator="lessThan">
      <formula>0</formula>
    </cfRule>
  </conditionalFormatting>
  <conditionalFormatting sqref="A1">
    <cfRule type="containsText" dxfId="31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C1541E0-8B3C-4AD9-A84F-5DA738FDEB04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50E02D85-2DDB-439D-BCBF-326FAD60FA7D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7BFEC13A-109F-4475-869B-5B78D1FB0E64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FF1F6326-0F20-4B23-A7FA-18C6A7159E6E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3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IFERROR(ח!A1:E1+31,"חודש ?")</f>
        <v>חודש ?</v>
      </c>
      <c r="B1" s="455"/>
      <c r="C1" s="455"/>
      <c r="D1" s="339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2" t="str">
        <f ca="1">ח!L7</f>
        <v>שכר עבודה 1</v>
      </c>
      <c r="M7" s="189">
        <f>ח!M7</f>
        <v>0</v>
      </c>
      <c r="N7" s="163">
        <f ca="1">SUMPRODUCT(($E$6:$E$1503)*($D$6:$D$1503=L7)*($B$6:$B$1503='רשימת הסעיפים'!$AL$4))</f>
        <v>0</v>
      </c>
      <c r="O7" s="163">
        <f ca="1">ח!O7+$M$1500*(N7-M7)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3" t="str">
        <f ca="1">ח!L8</f>
        <v>שכר עבודה 2</v>
      </c>
      <c r="M8" s="190">
        <f>ח!M8</f>
        <v>0</v>
      </c>
      <c r="N8" s="165">
        <f ca="1">SUMPRODUCT(($E$6:$E$1503)*($D$6:$D$1503=L8)*($B$6:$B$1503='רשימת הסעיפים'!$AL$4))</f>
        <v>0</v>
      </c>
      <c r="O8" s="166">
        <f ca="1">ח!O8+$M$1500*(N8-M8)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3" t="str">
        <f ca="1">ח!L9</f>
        <v>שכר עבודה 3</v>
      </c>
      <c r="M9" s="190">
        <f>ח!M9</f>
        <v>0</v>
      </c>
      <c r="N9" s="165">
        <f ca="1">SUMPRODUCT(($E$6:$E$1503)*($D$6:$D$1503=L9)*($B$6:$B$1503='רשימת הסעיפים'!$AL$4))</f>
        <v>0</v>
      </c>
      <c r="O9" s="166">
        <f ca="1">ח!O9+$M$1500*(N9-M9)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3" t="str">
        <f ca="1">ח!L10</f>
        <v>שכר עבודה 4</v>
      </c>
      <c r="M10" s="190">
        <f>ח!M10</f>
        <v>0</v>
      </c>
      <c r="N10" s="165">
        <f ca="1">SUMPRODUCT(($E$6:$E$1503)*($D$6:$D$1503=L10)*($B$6:$B$1503='רשימת הסעיפים'!$AL$4))</f>
        <v>0</v>
      </c>
      <c r="O10" s="166">
        <f ca="1">ח!O10+$M$1500*(N10-M10)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3" t="str">
        <f ca="1">ח!L11</f>
        <v>קצבת נכות</v>
      </c>
      <c r="M11" s="190">
        <f>ח!M11</f>
        <v>0</v>
      </c>
      <c r="N11" s="165">
        <f ca="1">SUMPRODUCT(($E$6:$E$1503)*($D$6:$D$1503=L11)*($B$6:$B$1503='רשימת הסעיפים'!$AL$4))</f>
        <v>0</v>
      </c>
      <c r="O11" s="166">
        <f ca="1">ח!O11+$M$1500*(N11-M11)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3" t="str">
        <f ca="1">ח!L12</f>
        <v>שכר - כללי</v>
      </c>
      <c r="M12" s="190">
        <f>ח!M12</f>
        <v>0</v>
      </c>
      <c r="N12" s="165">
        <f ca="1">SUMPRODUCT(($E$6:$E$1503)*($D$6:$D$1503=L12)*($B$6:$B$1503='רשימת הסעיפים'!$AL$4))</f>
        <v>0</v>
      </c>
      <c r="O12" s="166">
        <f ca="1">ח!O12+$M$1500*(N12-M12)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3" t="str">
        <f ca="1">ח!L13</f>
        <v>קצבת ילדים</v>
      </c>
      <c r="M13" s="190">
        <f>ח!M13</f>
        <v>0</v>
      </c>
      <c r="N13" s="165">
        <f ca="1">SUMPRODUCT(($E$6:$E$1503)*($D$6:$D$1503=L13)*($B$6:$B$1503='רשימת הסעיפים'!$AL$4))</f>
        <v>0</v>
      </c>
      <c r="O13" s="166">
        <f ca="1">ח!O13+$M$1500*(N13-M13)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3" t="str">
        <f ca="1">ח!L14</f>
        <v>סיוע בשכר דירה</v>
      </c>
      <c r="M14" s="190">
        <f>ח!M14</f>
        <v>0</v>
      </c>
      <c r="N14" s="165">
        <f ca="1">SUMPRODUCT(($E$6:$E$1503)*($D$6:$D$1503=L14)*($B$6:$B$1503='רשימת הסעיפים'!$AL$4))</f>
        <v>0</v>
      </c>
      <c r="O14" s="166">
        <f ca="1">ח!O14+$M$1500*(N14-M14)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3" t="str">
        <f ca="1">ח!L15</f>
        <v>קצבת זיקנה</v>
      </c>
      <c r="M15" s="190">
        <f>ח!M15</f>
        <v>0</v>
      </c>
      <c r="N15" s="165">
        <f ca="1">SUMPRODUCT(($E$6:$E$1503)*($D$6:$D$1503=L15)*($B$6:$B$1503='רשימת הסעיפים'!$AL$4))</f>
        <v>0</v>
      </c>
      <c r="O15" s="166">
        <f ca="1">ח!O15+$M$1500*(N15-M15)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3" t="str">
        <f ca="1">ח!L16</f>
        <v>קצבאות - כללי</v>
      </c>
      <c r="M16" s="190">
        <f>ח!M16</f>
        <v>0</v>
      </c>
      <c r="N16" s="165">
        <f ca="1">SUMPRODUCT(($E$6:$E$1503)*($D$6:$D$1503=L16)*($B$6:$B$1503='רשימת הסעיפים'!$AL$4))</f>
        <v>0</v>
      </c>
      <c r="O16" s="166">
        <f ca="1">ח!O16+$M$1500*(N16-M16)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3" t="str">
        <f ca="1">ח!L17</f>
        <v>קבלת מזונות</v>
      </c>
      <c r="M17" s="190">
        <f>ח!M17</f>
        <v>0</v>
      </c>
      <c r="N17" s="165">
        <f ca="1">SUMPRODUCT(($E$6:$E$1503)*($D$6:$D$1503=L17)*($B$6:$B$1503='רשימת הסעיפים'!$AL$4))</f>
        <v>0</v>
      </c>
      <c r="O17" s="166">
        <f ca="1">ח!O17+$M$1500*(N17-M17)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3" t="str">
        <f ca="1">ח!L18</f>
        <v>הכנסה מנכס</v>
      </c>
      <c r="M18" s="190">
        <f>ח!M18</f>
        <v>0</v>
      </c>
      <c r="N18" s="165">
        <f ca="1">SUMPRODUCT(($E$6:$E$1503)*($D$6:$D$1503=L18)*($B$6:$B$1503='רשימת הסעיפים'!$AL$4))</f>
        <v>0</v>
      </c>
      <c r="O18" s="166">
        <f ca="1">ח!O18+$M$1500*(N18-M18)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3" t="str">
        <f ca="1">ח!L19</f>
        <v>עזרה מההורים</v>
      </c>
      <c r="M19" s="190">
        <f>ח!M19</f>
        <v>0</v>
      </c>
      <c r="N19" s="165">
        <f ca="1">SUMPRODUCT(($E$6:$E$1503)*($D$6:$D$1503=L19)*($B$6:$B$1503='רשימת הסעיפים'!$AL$4))</f>
        <v>0</v>
      </c>
      <c r="O19" s="166">
        <f ca="1">ח!O19+$M$1500*(N19-M19)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3" t="str">
        <f ca="1">ח!L20</f>
        <v>הכנסות שונות - כללי</v>
      </c>
      <c r="M20" s="190">
        <f>ח!M20</f>
        <v>0</v>
      </c>
      <c r="N20" s="165">
        <f ca="1">SUMPRODUCT(($E$6:$E$1503)*($D$6:$D$1503=L20)*($B$6:$B$1503='רשימת הסעיפים'!$AL$4))</f>
        <v>0</v>
      </c>
      <c r="O20" s="166">
        <f ca="1">ח!O20+$M$1500*(N20-M20)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3" t="str">
        <f ca="1">ח!L21</f>
        <v/>
      </c>
      <c r="M21" s="190">
        <f>ח!M21</f>
        <v>0</v>
      </c>
      <c r="N21" s="165">
        <f ca="1">SUMPRODUCT(($E$6:$E$1503)*($D$6:$D$1503=L21)*($B$6:$B$1503='רשימת הסעיפים'!$AL$4))</f>
        <v>0</v>
      </c>
      <c r="O21" s="166">
        <f ca="1">ח!O21+$M$1500*(N21-M21)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3" t="str">
        <f ca="1">ח!L22</f>
        <v/>
      </c>
      <c r="M22" s="190">
        <f>ח!M22</f>
        <v>0</v>
      </c>
      <c r="N22" s="165">
        <f ca="1">SUMPRODUCT(($E$6:$E$1503)*($D$6:$D$1503=L22)*($B$6:$B$1503='רשימת הסעיפים'!$AL$4))</f>
        <v>0</v>
      </c>
      <c r="O22" s="166">
        <f ca="1">ח!O22+$M$1500*(N22-M22)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3" t="str">
        <f ca="1">ח!L23</f>
        <v/>
      </c>
      <c r="M23" s="190">
        <f>ח!M23</f>
        <v>0</v>
      </c>
      <c r="N23" s="165">
        <f ca="1">SUMPRODUCT(($E$6:$E$1503)*($D$6:$D$1503=L23)*($B$6:$B$1503='רשימת הסעיפים'!$AL$4))</f>
        <v>0</v>
      </c>
      <c r="O23" s="166">
        <f ca="1">ח!O23+$M$1500*(N23-M23)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3" t="str">
        <f ca="1">ח!L24</f>
        <v/>
      </c>
      <c r="M24" s="190">
        <f>ח!M24</f>
        <v>0</v>
      </c>
      <c r="N24" s="165">
        <f ca="1">SUMPRODUCT(($E$6:$E$1503)*($D$6:$D$1503=L24)*($B$6:$B$1503='רשימת הסעיפים'!$AL$4))</f>
        <v>0</v>
      </c>
      <c r="O24" s="166">
        <f ca="1">ח!O24+$M$1500*(N24-M24)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3" t="str">
        <f ca="1">ח!L25</f>
        <v/>
      </c>
      <c r="M25" s="190">
        <f>ח!M25</f>
        <v>0</v>
      </c>
      <c r="N25" s="165">
        <f ca="1">SUMPRODUCT(($E$6:$E$1503)*($D$6:$D$1503=L25)*($B$6:$B$1503='רשימת הסעיפים'!$AL$4))</f>
        <v>0</v>
      </c>
      <c r="O25" s="166">
        <f ca="1">ח!O25+$M$1500*(N25-M25)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3" t="str">
        <f ca="1">ח!L26</f>
        <v/>
      </c>
      <c r="M26" s="190">
        <f>ח!M26</f>
        <v>0</v>
      </c>
      <c r="N26" s="165">
        <f ca="1">SUMPRODUCT(($E$6:$E$1503)*($D$6:$D$1503=L26)*($B$6:$B$1503='רשימת הסעיפים'!$AL$4))</f>
        <v>0</v>
      </c>
      <c r="O26" s="166">
        <f ca="1">ח!O26+$M$1500*(N26-M26)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3" t="str">
        <f ca="1">ח!L27</f>
        <v/>
      </c>
      <c r="M27" s="190">
        <f>ח!M27</f>
        <v>0</v>
      </c>
      <c r="N27" s="165">
        <f ca="1">SUMPRODUCT(($E$6:$E$1503)*($D$6:$D$1503=L27)*($B$6:$B$1503='רשימת הסעיפים'!$AL$4))</f>
        <v>0</v>
      </c>
      <c r="O27" s="166">
        <f ca="1">ח!O27+$M$1500*(N27-M27)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3" t="str">
        <f ca="1">ח!L28</f>
        <v/>
      </c>
      <c r="M28" s="190">
        <f>ח!M28</f>
        <v>0</v>
      </c>
      <c r="N28" s="165">
        <f ca="1">SUMPRODUCT(($E$6:$E$1503)*($D$6:$D$1503=L28)*($B$6:$B$1503='רשימת הסעיפים'!$AL$4))</f>
        <v>0</v>
      </c>
      <c r="O28" s="166">
        <f ca="1">ח!O28+$M$1500*(N28-M28)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3" t="str">
        <f ca="1">ח!L29</f>
        <v/>
      </c>
      <c r="M29" s="190">
        <f>ח!M29</f>
        <v>0</v>
      </c>
      <c r="N29" s="165">
        <f ca="1">SUMPRODUCT(($E$6:$E$1503)*($D$6:$D$1503=L29)*($B$6:$B$1503='רשימת הסעיפים'!$AL$4))</f>
        <v>0</v>
      </c>
      <c r="O29" s="166">
        <f ca="1">ח!O29+$M$1500*(N29-M29)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3" t="str">
        <f ca="1">ח!L30</f>
        <v/>
      </c>
      <c r="M30" s="190">
        <f>ח!M30</f>
        <v>0</v>
      </c>
      <c r="N30" s="165">
        <f ca="1">SUMPRODUCT(($E$6:$E$1503)*($D$6:$D$1503=L30)*($B$6:$B$1503='רשימת הסעיפים'!$AL$4))</f>
        <v>0</v>
      </c>
      <c r="O30" s="166">
        <f ca="1">ח!O30+$M$1500*(N30-M30)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3" t="str">
        <f ca="1">ח!L31</f>
        <v/>
      </c>
      <c r="M31" s="190">
        <f>ח!M31</f>
        <v>0</v>
      </c>
      <c r="N31" s="165">
        <f ca="1">SUMPRODUCT(($E$6:$E$1503)*($D$6:$D$1503=L31)*($B$6:$B$1503='רשימת הסעיפים'!$AL$4))</f>
        <v>0</v>
      </c>
      <c r="O31" s="166">
        <f ca="1">ח!O31+$M$1500*(N31-M31)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3" t="str">
        <f ca="1">ח!L32</f>
        <v/>
      </c>
      <c r="M32" s="190">
        <f>ח!M32</f>
        <v>0</v>
      </c>
      <c r="N32" s="165">
        <f ca="1">SUMPRODUCT(($E$6:$E$1503)*($D$6:$D$1503=L32)*($B$6:$B$1503='רשימת הסעיפים'!$AL$4))</f>
        <v>0</v>
      </c>
      <c r="O32" s="166">
        <f ca="1">ח!O32+$M$1500*(N32-M32)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3" t="str">
        <f ca="1">ח!L33</f>
        <v/>
      </c>
      <c r="M33" s="190">
        <f>ח!M33</f>
        <v>0</v>
      </c>
      <c r="N33" s="165">
        <f ca="1">SUMPRODUCT(($E$6:$E$1503)*($D$6:$D$1503=L33)*($B$6:$B$1503='רשימת הסעיפים'!$AL$4))</f>
        <v>0</v>
      </c>
      <c r="O33" s="166">
        <f ca="1">ח!O33+$M$1500*(N33-M33)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3" t="str">
        <f ca="1">ח!L34</f>
        <v/>
      </c>
      <c r="M34" s="190">
        <f>ח!M34</f>
        <v>0</v>
      </c>
      <c r="N34" s="165">
        <f ca="1">SUMPRODUCT(($E$6:$E$1503)*($D$6:$D$1503=L34)*($B$6:$B$1503='רשימת הסעיפים'!$AL$4))</f>
        <v>0</v>
      </c>
      <c r="O34" s="166">
        <f ca="1">ח!O34+$M$1500*(N34-M34)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3" t="str">
        <f ca="1">ח!L35</f>
        <v/>
      </c>
      <c r="M35" s="190">
        <f>ח!M35</f>
        <v>0</v>
      </c>
      <c r="N35" s="165">
        <f ca="1">SUMPRODUCT(($E$6:$E$1503)*($D$6:$D$1503=L35)*($B$6:$B$1503='רשימת הסעיפים'!$AL$4))</f>
        <v>0</v>
      </c>
      <c r="O35" s="166">
        <f ca="1">ח!O35+$M$1500*(N35-M35)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3" t="str">
        <f ca="1">ח!L36</f>
        <v/>
      </c>
      <c r="M36" s="190">
        <f>ח!M36</f>
        <v>0</v>
      </c>
      <c r="N36" s="165">
        <f ca="1">SUMPRODUCT(($E$6:$E$1503)*($D$6:$D$1503=L36)*($B$6:$B$1503='רשימת הסעיפים'!$AL$4))</f>
        <v>0</v>
      </c>
      <c r="O36" s="166">
        <f ca="1">ח!O36+$M$1500*(N36-M36)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3" t="str">
        <f ca="1">ח!L37</f>
        <v/>
      </c>
      <c r="M37" s="190">
        <f>ח!M37</f>
        <v>0</v>
      </c>
      <c r="N37" s="165">
        <f ca="1">SUMPRODUCT(($E$6:$E$1503)*($D$6:$D$1503=L37)*($B$6:$B$1503='רשימת הסעיפים'!$AL$4))</f>
        <v>0</v>
      </c>
      <c r="O37" s="166">
        <f ca="1">ח!O37+$M$1500*(N37-M37)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3" t="str">
        <f ca="1">ח!L38</f>
        <v/>
      </c>
      <c r="M38" s="190">
        <f>ח!M38</f>
        <v>0</v>
      </c>
      <c r="N38" s="165">
        <f ca="1">SUMPRODUCT(($E$6:$E$1503)*($D$6:$D$1503=L38)*($B$6:$B$1503='רשימת הסעיפים'!$AL$4))</f>
        <v>0</v>
      </c>
      <c r="O38" s="166">
        <f ca="1">ח!O38+$M$1500*(N38-M38)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3" t="str">
        <f ca="1">ח!L39</f>
        <v/>
      </c>
      <c r="M39" s="190">
        <f>ח!M39</f>
        <v>0</v>
      </c>
      <c r="N39" s="165">
        <f ca="1">SUMPRODUCT(($E$6:$E$1503)*($D$6:$D$1503=L39)*($B$6:$B$1503='רשימת הסעיפים'!$AL$4))</f>
        <v>0</v>
      </c>
      <c r="O39" s="166">
        <f ca="1">ח!O39+$M$1500*(N39-M39)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3" t="str">
        <f ca="1">ח!L40</f>
        <v/>
      </c>
      <c r="M40" s="190">
        <f>ח!M40</f>
        <v>0</v>
      </c>
      <c r="N40" s="165">
        <f ca="1">SUMPRODUCT(($E$6:$E$1503)*($D$6:$D$1503=L40)*($B$6:$B$1503='רשימת הסעיפים'!$AL$4))</f>
        <v>0</v>
      </c>
      <c r="O40" s="166">
        <f ca="1">ח!O40+$M$1500*(N40-M40)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3" t="str">
        <f ca="1">ח!L41</f>
        <v/>
      </c>
      <c r="M41" s="190">
        <f>ח!M41</f>
        <v>0</v>
      </c>
      <c r="N41" s="165">
        <f ca="1">SUMPRODUCT(($E$6:$E$1503)*($D$6:$D$1503=L41)*($B$6:$B$1503='רשימת הסעיפים'!$AL$4))</f>
        <v>0</v>
      </c>
      <c r="O41" s="166">
        <f ca="1">ח!O41+$M$1500*(N41-M41)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3" t="str">
        <f ca="1">ח!L42</f>
        <v/>
      </c>
      <c r="M42" s="190">
        <f>ח!M42</f>
        <v>0</v>
      </c>
      <c r="N42" s="165">
        <f ca="1">SUMPRODUCT(($E$6:$E$1503)*($D$6:$D$1503=L42)*($B$6:$B$1503='רשימת הסעיפים'!$AL$4))</f>
        <v>0</v>
      </c>
      <c r="O42" s="166">
        <f ca="1">ח!O42+$M$1500*(N42-M42)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3" t="str">
        <f ca="1">ח!L43</f>
        <v/>
      </c>
      <c r="M43" s="190">
        <f>ח!M43</f>
        <v>0</v>
      </c>
      <c r="N43" s="165">
        <f ca="1">SUMPRODUCT(($E$6:$E$1503)*($D$6:$D$1503=L43)*($B$6:$B$1503='רשימת הסעיפים'!$AL$4))</f>
        <v>0</v>
      </c>
      <c r="O43" s="166">
        <f ca="1">ח!O43+$M$1500*(N43-M43)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3" t="str">
        <f ca="1">ח!L44</f>
        <v/>
      </c>
      <c r="M44" s="190">
        <f>ח!M44</f>
        <v>0</v>
      </c>
      <c r="N44" s="165">
        <f ca="1">SUMPRODUCT(($E$6:$E$1503)*($D$6:$D$1503=L44)*($B$6:$B$1503='רשימת הסעיפים'!$AL$4))</f>
        <v>0</v>
      </c>
      <c r="O44" s="166">
        <f ca="1">ח!O44+$M$1500*(N44-M44)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3" t="str">
        <f ca="1">ח!L45</f>
        <v/>
      </c>
      <c r="M45" s="190">
        <f>ח!M45</f>
        <v>0</v>
      </c>
      <c r="N45" s="165">
        <f ca="1">SUMPRODUCT(($E$6:$E$1503)*($D$6:$D$1503=L45)*($B$6:$B$1503='רשימת הסעיפים'!$AL$4))</f>
        <v>0</v>
      </c>
      <c r="O45" s="166">
        <f ca="1">ח!O45+$M$1500*(N45-M45)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3" t="str">
        <f ca="1">ח!L46</f>
        <v/>
      </c>
      <c r="M46" s="190">
        <f>ח!M46</f>
        <v>0</v>
      </c>
      <c r="N46" s="165">
        <f ca="1">SUMPRODUCT(($E$6:$E$1503)*($D$6:$D$1503=L46)*($B$6:$B$1503='רשימת הסעיפים'!$AL$4))</f>
        <v>0</v>
      </c>
      <c r="O46" s="166">
        <f ca="1">ח!O46+$M$1500*(N46-M46)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3" t="str">
        <f ca="1">ח!L47</f>
        <v/>
      </c>
      <c r="M47" s="190">
        <f>ח!M47</f>
        <v>0</v>
      </c>
      <c r="N47" s="165">
        <f ca="1">SUMPRODUCT(($E$6:$E$1503)*($D$6:$D$1503=L47)*($B$6:$B$1503='רשימת הסעיפים'!$AL$4))</f>
        <v>0</v>
      </c>
      <c r="O47" s="166">
        <f ca="1">ח!O47+$M$1500*(N47-M47)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3" t="str">
        <f ca="1">ח!L48</f>
        <v/>
      </c>
      <c r="M48" s="190">
        <f>ח!M48</f>
        <v>0</v>
      </c>
      <c r="N48" s="165">
        <f ca="1">SUMPRODUCT(($E$6:$E$1503)*($D$6:$D$1503=L48)*($B$6:$B$1503='רשימת הסעיפים'!$AL$4))</f>
        <v>0</v>
      </c>
      <c r="O48" s="166">
        <f ca="1">ח!O48+$M$1500*(N48-M48)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3" t="str">
        <f ca="1">ח!L49</f>
        <v/>
      </c>
      <c r="M49" s="190">
        <f>ח!M49</f>
        <v>0</v>
      </c>
      <c r="N49" s="165">
        <f ca="1">SUMPRODUCT(($E$6:$E$1503)*($D$6:$D$1503=L49)*($B$6:$B$1503='רשימת הסעיפים'!$AL$4))</f>
        <v>0</v>
      </c>
      <c r="O49" s="166">
        <f ca="1">ח!O49+$M$1500*(N49-M49)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3" t="str">
        <f ca="1">ח!L50</f>
        <v/>
      </c>
      <c r="M50" s="190">
        <f>ח!M50</f>
        <v>0</v>
      </c>
      <c r="N50" s="165">
        <f ca="1">SUMPRODUCT(($E$6:$E$1503)*($D$6:$D$1503=L50)*($B$6:$B$1503='רשימת הסעיפים'!$AL$4))</f>
        <v>0</v>
      </c>
      <c r="O50" s="166">
        <f ca="1">ח!O50+$M$1500*(N50-M50)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3" t="str">
        <f ca="1">ח!L51</f>
        <v/>
      </c>
      <c r="M51" s="190">
        <f>ח!M51</f>
        <v>0</v>
      </c>
      <c r="N51" s="165">
        <f ca="1">SUMPRODUCT(($E$6:$E$1503)*($D$6:$D$1503=L51)*($B$6:$B$1503='רשימת הסעיפים'!$AL$4))</f>
        <v>0</v>
      </c>
      <c r="O51" s="166">
        <f ca="1">ח!O51+$M$1500*(N51-M51)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3" t="str">
        <f ca="1">ח!L52</f>
        <v/>
      </c>
      <c r="M52" s="190">
        <f>ח!M52</f>
        <v>0</v>
      </c>
      <c r="N52" s="165">
        <f ca="1">SUMPRODUCT(($E$6:$E$1503)*($D$6:$D$1503=L52)*($B$6:$B$1503='רשימת הסעיפים'!$AL$4))</f>
        <v>0</v>
      </c>
      <c r="O52" s="166">
        <f ca="1">ח!O52+$M$1500*(N52-M52)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3" t="str">
        <f ca="1">ח!L53</f>
        <v/>
      </c>
      <c r="M53" s="190">
        <f>ח!M53</f>
        <v>0</v>
      </c>
      <c r="N53" s="165">
        <f ca="1">SUMPRODUCT(($E$6:$E$1503)*($D$6:$D$1503=L53)*($B$6:$B$1503='רשימת הסעיפים'!$AL$4))</f>
        <v>0</v>
      </c>
      <c r="O53" s="166">
        <f ca="1">ח!O53+$M$1500*(N53-M53)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3" t="str">
        <f ca="1">ח!L54</f>
        <v/>
      </c>
      <c r="M54" s="190">
        <f>ח!M54</f>
        <v>0</v>
      </c>
      <c r="N54" s="165">
        <f ca="1">SUMPRODUCT(($E$6:$E$1503)*($D$6:$D$1503=L54)*($B$6:$B$1503='רשימת הסעיפים'!$AL$4))</f>
        <v>0</v>
      </c>
      <c r="O54" s="166">
        <f ca="1">ח!O54+$M$1500*(N54-M54)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3" t="str">
        <f ca="1">ח!L55</f>
        <v/>
      </c>
      <c r="M55" s="190">
        <f>ח!M55</f>
        <v>0</v>
      </c>
      <c r="N55" s="165">
        <f ca="1">SUMPRODUCT(($E$6:$E$1503)*($D$6:$D$1503=L55)*($B$6:$B$1503='רשימת הסעיפים'!$AL$4))</f>
        <v>0</v>
      </c>
      <c r="O55" s="166">
        <f ca="1">ח!O55+$M$1500*(N55-M55)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3" t="str">
        <f ca="1">ח!L56</f>
        <v/>
      </c>
      <c r="M56" s="190">
        <f>ח!M56</f>
        <v>0</v>
      </c>
      <c r="N56" s="165">
        <f ca="1">SUMPRODUCT(($E$6:$E$1503)*($D$6:$D$1503=L56)*($B$6:$B$1503='רשימת הסעיפים'!$AL$4))</f>
        <v>0</v>
      </c>
      <c r="O56" s="166">
        <f ca="1">ח!O56+$M$1500*(N56-M56)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3" t="str">
        <f ca="1">ח!L57</f>
        <v/>
      </c>
      <c r="M57" s="190">
        <f>ח!M57</f>
        <v>0</v>
      </c>
      <c r="N57" s="165">
        <f ca="1">SUMPRODUCT(($E$6:$E$1503)*($D$6:$D$1503=L57)*($B$6:$B$1503='רשימת הסעיפים'!$AL$4))</f>
        <v>0</v>
      </c>
      <c r="O57" s="166">
        <f ca="1">ח!O57+$M$1500*(N57-M57)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3" t="str">
        <f ca="1">ח!L58</f>
        <v/>
      </c>
      <c r="M58" s="190">
        <f>ח!M58</f>
        <v>0</v>
      </c>
      <c r="N58" s="165">
        <f ca="1">SUMPRODUCT(($E$6:$E$1503)*($D$6:$D$1503=L58)*($B$6:$B$1503='רשימת הסעיפים'!$AL$4))</f>
        <v>0</v>
      </c>
      <c r="O58" s="166">
        <f ca="1">ח!O58+$M$1500*(N58-M58)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3" t="str">
        <f ca="1">ח!L59</f>
        <v/>
      </c>
      <c r="M59" s="190">
        <f>ח!M59</f>
        <v>0</v>
      </c>
      <c r="N59" s="165">
        <f ca="1">SUMPRODUCT(($E$6:$E$1503)*($D$6:$D$1503=L59)*($B$6:$B$1503='רשימת הסעיפים'!$AL$4))</f>
        <v>0</v>
      </c>
      <c r="O59" s="166">
        <f ca="1">ח!O59+$M$1500*(N59-M59)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3" t="str">
        <f ca="1">ח!L60</f>
        <v/>
      </c>
      <c r="M60" s="190">
        <f>ח!M60</f>
        <v>0</v>
      </c>
      <c r="N60" s="165">
        <f ca="1">SUMPRODUCT(($E$6:$E$1503)*($D$6:$D$1503=L60)*($B$6:$B$1503='רשימת הסעיפים'!$AL$4))</f>
        <v>0</v>
      </c>
      <c r="O60" s="166">
        <f ca="1">ח!O60+$M$1500*(N60-M60)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3" t="str">
        <f ca="1">ח!L61</f>
        <v/>
      </c>
      <c r="M61" s="190">
        <f>ח!M61</f>
        <v>0</v>
      </c>
      <c r="N61" s="165">
        <f ca="1">SUMPRODUCT(($E$6:$E$1503)*($D$6:$D$1503=L61)*($B$6:$B$1503='רשימת הסעיפים'!$AL$4))</f>
        <v>0</v>
      </c>
      <c r="O61" s="166">
        <f ca="1">ח!O61+$M$1500*(N61-M61)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3" t="str">
        <f ca="1">ח!L62</f>
        <v/>
      </c>
      <c r="M62" s="190">
        <f>ח!M62</f>
        <v>0</v>
      </c>
      <c r="N62" s="165">
        <f ca="1">SUMPRODUCT(($E$6:$E$1503)*($D$6:$D$1503=L62)*($B$6:$B$1503='רשימת הסעיפים'!$AL$4))</f>
        <v>0</v>
      </c>
      <c r="O62" s="166">
        <f ca="1">ח!O62+$M$1500*(N62-M62)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3" t="str">
        <f ca="1">ח!L63</f>
        <v/>
      </c>
      <c r="M63" s="190">
        <f>ח!M63</f>
        <v>0</v>
      </c>
      <c r="N63" s="165">
        <f ca="1">SUMPRODUCT(($E$6:$E$1503)*($D$6:$D$1503=L63)*($B$6:$B$1503='רשימת הסעיפים'!$AL$4))</f>
        <v>0</v>
      </c>
      <c r="O63" s="166">
        <f ca="1">ח!O63+$M$1500*(N63-M63)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3" t="str">
        <f ca="1">ח!L64</f>
        <v/>
      </c>
      <c r="M64" s="190">
        <f>ח!M64</f>
        <v>0</v>
      </c>
      <c r="N64" s="165">
        <f ca="1">SUMPRODUCT(($E$6:$E$1503)*($D$6:$D$1503=L64)*($B$6:$B$1503='רשימת הסעיפים'!$AL$4))</f>
        <v>0</v>
      </c>
      <c r="O64" s="166">
        <f ca="1">ח!O64+$M$1500*(N64-M64)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3" t="str">
        <f ca="1">ח!L65</f>
        <v/>
      </c>
      <c r="M65" s="190">
        <f>ח!M65</f>
        <v>0</v>
      </c>
      <c r="N65" s="165">
        <f ca="1">SUMPRODUCT(($E$6:$E$1503)*($D$6:$D$1503=L65)*($B$6:$B$1503='רשימת הסעיפים'!$AL$4))</f>
        <v>0</v>
      </c>
      <c r="O65" s="166">
        <f ca="1">ח!O65+$M$1500*(N65-M65)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4" t="str">
        <f ca="1">ח!L66</f>
        <v/>
      </c>
      <c r="M66" s="347">
        <f>ח!M66</f>
        <v>0</v>
      </c>
      <c r="N66" s="348">
        <f ca="1">SUMPRODUCT(($E$6:$E$1503)*($D$6:$D$1503=L66)*($B$6:$B$1503='רשימת הסעיפים'!$AL$4))</f>
        <v>0</v>
      </c>
      <c r="O66" s="349">
        <f ca="1">ח!O66+$M$1500*(N66-M66)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3"/>
      <c r="M67" s="344"/>
      <c r="N67" s="345"/>
      <c r="O67" s="346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90" t="str">
        <f ca="1">ח!L69</f>
        <v>מזון</v>
      </c>
      <c r="M69" s="187">
        <f>ח!M69</f>
        <v>0</v>
      </c>
      <c r="N69" s="156">
        <f ca="1">SUMPRODUCT(($E$6:$E$1503)*($D$6:$D$1503=L69)*($B$6:$B$1503&lt;&gt;'רשימת הסעיפים'!$AL$4))</f>
        <v>0</v>
      </c>
      <c r="O69" s="157">
        <f ca="1">ח!O69+$M$1500*(M69-N69)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ח!L70</f>
        <v>פארמה וטואלטיקה</v>
      </c>
      <c r="M70" s="187">
        <f>ח!M70</f>
        <v>0</v>
      </c>
      <c r="N70" s="156">
        <f ca="1">SUMPRODUCT(($E$6:$E$1503)*($D$6:$D$1503=L70)*($B$6:$B$1503&lt;&gt;'רשימת הסעיפים'!$AL$4))</f>
        <v>0</v>
      </c>
      <c r="O70" s="157">
        <f ca="1">ח!O70+$M$1500*(M70-N70)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ח!L71</f>
        <v>בר מים</v>
      </c>
      <c r="M71" s="187">
        <f>ח!M71</f>
        <v>0</v>
      </c>
      <c r="N71" s="156">
        <f ca="1">SUMPRODUCT(($E$6:$E$1503)*($D$6:$D$1503=L71)*($B$6:$B$1503&lt;&gt;'רשימת הסעיפים'!$AL$4))</f>
        <v>0</v>
      </c>
      <c r="O71" s="157">
        <f ca="1">ח!O71+$M$1500*(M71-N71)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ח!L72</f>
        <v>אוכל מוכן / בעבודה</v>
      </c>
      <c r="M72" s="187">
        <f>ח!M72</f>
        <v>0</v>
      </c>
      <c r="N72" s="156">
        <f ca="1">SUMPRODUCT(($E$6:$E$1503)*($D$6:$D$1503=L72)*($B$6:$B$1503&lt;&gt;'רשימת הסעיפים'!$AL$4))</f>
        <v>0</v>
      </c>
      <c r="O72" s="157">
        <f ca="1">ח!O72+$M$1500*(M72-N72)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ח!L73</f>
        <v>עישון</v>
      </c>
      <c r="M73" s="187">
        <f>ח!M73</f>
        <v>0</v>
      </c>
      <c r="N73" s="156">
        <f ca="1">SUMPRODUCT(($E$6:$E$1503)*($D$6:$D$1503=L73)*($B$6:$B$1503&lt;&gt;'רשימת הסעיפים'!$AL$4))</f>
        <v>0</v>
      </c>
      <c r="O73" s="157">
        <f ca="1">ח!O73+$M$1500*(M73-N73)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ח!L74</f>
        <v>מזון ופארמה - כללי</v>
      </c>
      <c r="M74" s="187">
        <f>ח!M74</f>
        <v>0</v>
      </c>
      <c r="N74" s="156">
        <f ca="1">SUMPRODUCT(($E$6:$E$1503)*($D$6:$D$1503=L74)*($B$6:$B$1503&lt;&gt;'רשימת הסעיפים'!$AL$4))</f>
        <v>0</v>
      </c>
      <c r="O74" s="157">
        <f ca="1">ח!O74+$M$1500*(M74-N74)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ח!L75</f>
        <v>מסעדה ואוכל בחוץ</v>
      </c>
      <c r="M75" s="187">
        <f>ח!M75</f>
        <v>0</v>
      </c>
      <c r="N75" s="156">
        <f ca="1">SUMPRODUCT(($E$6:$E$1503)*($D$6:$D$1503=L75)*($B$6:$B$1503&lt;&gt;'רשימת הסעיפים'!$AL$4))</f>
        <v>0</v>
      </c>
      <c r="O75" s="157">
        <f ca="1">ח!O75+$M$1500*(M75-N75)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ח!L76</f>
        <v>ספורט</v>
      </c>
      <c r="M76" s="187">
        <f>ח!M76</f>
        <v>0</v>
      </c>
      <c r="N76" s="156">
        <f ca="1">SUMPRODUCT(($E$6:$E$1503)*($D$6:$D$1503=L76)*($B$6:$B$1503&lt;&gt;'רשימת הסעיפים'!$AL$4))</f>
        <v>0</v>
      </c>
      <c r="O76" s="157">
        <f ca="1">ח!O76+$M$1500*(M76-N76)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ח!L77</f>
        <v>חופשות</v>
      </c>
      <c r="M77" s="187">
        <f>ח!M77</f>
        <v>0</v>
      </c>
      <c r="N77" s="156">
        <f ca="1">SUMPRODUCT(($E$6:$E$1503)*($D$6:$D$1503=L77)*($B$6:$B$1503&lt;&gt;'רשימת הסעיפים'!$AL$4))</f>
        <v>0</v>
      </c>
      <c r="O77" s="157">
        <f ca="1">ח!O77+$M$1500*(M77-N77)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ח!L78</f>
        <v>בילויים ומופעים</v>
      </c>
      <c r="M78" s="187">
        <f>ח!M78</f>
        <v>0</v>
      </c>
      <c r="N78" s="156">
        <f ca="1">SUMPRODUCT(($E$6:$E$1503)*($D$6:$D$1503=L78)*($B$6:$B$1503&lt;&gt;'רשימת הסעיפים'!$AL$4))</f>
        <v>0</v>
      </c>
      <c r="O78" s="157">
        <f ca="1">ח!O78+$M$1500*(M78-N78)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ח!L79</f>
        <v>חיות מחמד</v>
      </c>
      <c r="M79" s="187">
        <f>ח!M79</f>
        <v>0</v>
      </c>
      <c r="N79" s="156">
        <f ca="1">SUMPRODUCT(($E$6:$E$1503)*($D$6:$D$1503=L79)*($B$6:$B$1503&lt;&gt;'רשימת הסעיפים'!$AL$4))</f>
        <v>0</v>
      </c>
      <c r="O79" s="157">
        <f ca="1">ח!O79+$M$1500*(M79-N79)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ח!L80</f>
        <v>חוגי מבוגרים</v>
      </c>
      <c r="M80" s="187">
        <f>ח!M80</f>
        <v>0</v>
      </c>
      <c r="N80" s="156">
        <f ca="1">SUMPRODUCT(($E$6:$E$1503)*($D$6:$D$1503=L80)*($B$6:$B$1503&lt;&gt;'רשימת הסעיפים'!$AL$4))</f>
        <v>0</v>
      </c>
      <c r="O80" s="157">
        <f ca="1">ח!O80+$M$1500*(M80-N80)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ח!L81</f>
        <v>בייביסיטר</v>
      </c>
      <c r="M81" s="187">
        <f>ח!M81</f>
        <v>0</v>
      </c>
      <c r="N81" s="156">
        <f ca="1">SUMPRODUCT(($E$6:$E$1503)*($D$6:$D$1503=L81)*($B$6:$B$1503&lt;&gt;'רשימת הסעיפים'!$AL$4))</f>
        <v>0</v>
      </c>
      <c r="O81" s="157">
        <f ca="1">ח!O81+$M$1500*(M81-N81)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ח!L82</f>
        <v>הגרלות</v>
      </c>
      <c r="M82" s="187">
        <f>ח!M82</f>
        <v>0</v>
      </c>
      <c r="N82" s="156">
        <f ca="1">SUMPRODUCT(($E$6:$E$1503)*($D$6:$D$1503=L82)*($B$6:$B$1503&lt;&gt;'רשימת הסעיפים'!$AL$4))</f>
        <v>0</v>
      </c>
      <c r="O82" s="157">
        <f ca="1">ח!O82+$M$1500*(M82-N82)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ח!L83</f>
        <v>פנאי - כללי</v>
      </c>
      <c r="M83" s="187">
        <f>ח!M83</f>
        <v>0</v>
      </c>
      <c r="N83" s="156">
        <f ca="1">SUMPRODUCT(($E$6:$E$1503)*($D$6:$D$1503=L83)*($B$6:$B$1503&lt;&gt;'רשימת הסעיפים'!$AL$4))</f>
        <v>0</v>
      </c>
      <c r="O83" s="157">
        <f ca="1">ח!O83+$M$1500*(M83-N83)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ח!L84</f>
        <v>ביגוד הורים</v>
      </c>
      <c r="M84" s="187">
        <f>ח!M84</f>
        <v>0</v>
      </c>
      <c r="N84" s="156">
        <f ca="1">SUMPRODUCT(($E$6:$E$1503)*($D$6:$D$1503=L84)*($B$6:$B$1503&lt;&gt;'רשימת הסעיפים'!$AL$4))</f>
        <v>0</v>
      </c>
      <c r="O84" s="157">
        <f ca="1">ח!O84+$M$1500*(M84-N84)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ח!L85</f>
        <v>ביגוד ילדים</v>
      </c>
      <c r="M85" s="187">
        <f>ח!M85</f>
        <v>0</v>
      </c>
      <c r="N85" s="156">
        <f ca="1">SUMPRODUCT(($E$6:$E$1503)*($D$6:$D$1503=L85)*($B$6:$B$1503&lt;&gt;'רשימת הסעיפים'!$AL$4))</f>
        <v>0</v>
      </c>
      <c r="O85" s="157">
        <f ca="1">ח!O85+$M$1500*(M85-N85)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ח!L86</f>
        <v>נעליים</v>
      </c>
      <c r="M86" s="187">
        <f>ח!M86</f>
        <v>0</v>
      </c>
      <c r="N86" s="156">
        <f ca="1">SUMPRODUCT(($E$6:$E$1503)*($D$6:$D$1503=L86)*($B$6:$B$1503&lt;&gt;'רשימת הסעיפים'!$AL$4))</f>
        <v>0</v>
      </c>
      <c r="O86" s="157">
        <f ca="1">ח!O86+$M$1500*(M86-N86)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ח!L87</f>
        <v>ביגוד והנעלה - כללי</v>
      </c>
      <c r="M87" s="187">
        <f>ח!M87</f>
        <v>0</v>
      </c>
      <c r="N87" s="156">
        <f ca="1">SUMPRODUCT(($E$6:$E$1503)*($D$6:$D$1503=L87)*($B$6:$B$1503&lt;&gt;'רשימת הסעיפים'!$AL$4))</f>
        <v>0</v>
      </c>
      <c r="O87" s="157">
        <f ca="1">ח!O87+$M$1500*(M87-N87)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ח!L88</f>
        <v>ריהוט</v>
      </c>
      <c r="M88" s="187">
        <f>ח!M88</f>
        <v>0</v>
      </c>
      <c r="N88" s="156">
        <f ca="1">SUMPRODUCT(($E$6:$E$1503)*($D$6:$D$1503=L88)*($B$6:$B$1503&lt;&gt;'רשימת הסעיפים'!$AL$4))</f>
        <v>0</v>
      </c>
      <c r="O88" s="157">
        <f ca="1">ח!O88+$M$1500*(M88-N88)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ח!L89</f>
        <v>מוצרי חשמל ואלקטרוניקה</v>
      </c>
      <c r="M89" s="187">
        <f>ח!M89</f>
        <v>0</v>
      </c>
      <c r="N89" s="156">
        <f ca="1">SUMPRODUCT(($E$6:$E$1503)*($D$6:$D$1503=L89)*($B$6:$B$1503&lt;&gt;'רשימת הסעיפים'!$AL$4))</f>
        <v>0</v>
      </c>
      <c r="O89" s="157">
        <f ca="1">ח!O89+$M$1500*(M89-N89)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ח!L90</f>
        <v>משחקים, צעצועים וספרים</v>
      </c>
      <c r="M90" s="187">
        <f>ח!M90</f>
        <v>0</v>
      </c>
      <c r="N90" s="156">
        <f ca="1">SUMPRODUCT(($E$6:$E$1503)*($D$6:$D$1503=L90)*($B$6:$B$1503&lt;&gt;'רשימת הסעיפים'!$AL$4))</f>
        <v>0</v>
      </c>
      <c r="O90" s="157">
        <f ca="1">ח!O90+$M$1500*(M90-N90)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ח!L91</f>
        <v>כלי בית</v>
      </c>
      <c r="M91" s="187">
        <f>ח!M91</f>
        <v>0</v>
      </c>
      <c r="N91" s="156">
        <f ca="1">SUMPRODUCT(($E$6:$E$1503)*($D$6:$D$1503=L91)*($B$6:$B$1503&lt;&gt;'רשימת הסעיפים'!$AL$4))</f>
        <v>0</v>
      </c>
      <c r="O91" s="157">
        <f ca="1">ח!O91+$M$1500*(M91-N91)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ח!L92</f>
        <v>תכולת בית - כללי</v>
      </c>
      <c r="M92" s="187">
        <f>ח!M92</f>
        <v>0</v>
      </c>
      <c r="N92" s="156">
        <f ca="1">SUMPRODUCT(($E$6:$E$1503)*($D$6:$D$1503=L92)*($B$6:$B$1503&lt;&gt;'רשימת הסעיפים'!$AL$4))</f>
        <v>0</v>
      </c>
      <c r="O92" s="157">
        <f ca="1">ח!O92+$M$1500*(M92-N92)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ח!L93</f>
        <v>חשמל</v>
      </c>
      <c r="M93" s="187">
        <f>ח!M93</f>
        <v>0</v>
      </c>
      <c r="N93" s="156">
        <f ca="1">SUMPRODUCT(($E$6:$E$1503)*($D$6:$D$1503=L93)*($B$6:$B$1503&lt;&gt;'רשימת הסעיפים'!$AL$4))</f>
        <v>0</v>
      </c>
      <c r="O93" s="157">
        <f ca="1">ח!O93+$M$1500*(M93-N93)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ח!L94</f>
        <v>מים וביוב</v>
      </c>
      <c r="M94" s="187">
        <f>ח!M94</f>
        <v>0</v>
      </c>
      <c r="N94" s="156">
        <f ca="1">SUMPRODUCT(($E$6:$E$1503)*($D$6:$D$1503=L94)*($B$6:$B$1503&lt;&gt;'רשימת הסעיפים'!$AL$4))</f>
        <v>0</v>
      </c>
      <c r="O94" s="157">
        <f ca="1">ח!O94+$M$1500*(M94-N94)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ח!L95</f>
        <v>גז</v>
      </c>
      <c r="M95" s="187">
        <f>ח!M95</f>
        <v>0</v>
      </c>
      <c r="N95" s="156">
        <f ca="1">SUMPRODUCT(($E$6:$E$1503)*($D$6:$D$1503=L95)*($B$6:$B$1503&lt;&gt;'רשימת הסעיפים'!$AL$4))</f>
        <v>0</v>
      </c>
      <c r="O95" s="157">
        <f ca="1">ח!O95+$M$1500*(M95-N95)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ח!L96</f>
        <v>ניקיון</v>
      </c>
      <c r="M96" s="187">
        <f>ח!M96</f>
        <v>0</v>
      </c>
      <c r="N96" s="156">
        <f ca="1">SUMPRODUCT(($E$6:$E$1503)*($D$6:$D$1503=L96)*($B$6:$B$1503&lt;&gt;'רשימת הסעיפים'!$AL$4))</f>
        <v>0</v>
      </c>
      <c r="O96" s="157">
        <f ca="1">ח!O96+$M$1500*(M96-N96)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ח!L97</f>
        <v>תיקונים בבית / במכשירים</v>
      </c>
      <c r="M97" s="187">
        <f>ח!M97</f>
        <v>0</v>
      </c>
      <c r="N97" s="156">
        <f ca="1">SUMPRODUCT(($E$6:$E$1503)*($D$6:$D$1503=L97)*($B$6:$B$1503&lt;&gt;'רשימת הסעיפים'!$AL$4))</f>
        <v>0</v>
      </c>
      <c r="O97" s="157">
        <f ca="1">ח!O97+$M$1500*(M97-N97)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ח!L98</f>
        <v>גינה</v>
      </c>
      <c r="M98" s="187">
        <f>ח!M98</f>
        <v>0</v>
      </c>
      <c r="N98" s="156">
        <f ca="1">SUMPRODUCT(($E$6:$E$1503)*($D$6:$D$1503=L98)*($B$6:$B$1503&lt;&gt;'רשימת הסעיפים'!$AL$4))</f>
        <v>0</v>
      </c>
      <c r="O98" s="157">
        <f ca="1">ח!O98+$M$1500*(M98-N98)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ח!L99</f>
        <v>אחזקת בית - כללי</v>
      </c>
      <c r="M99" s="187">
        <f>ח!M99</f>
        <v>0</v>
      </c>
      <c r="N99" s="156">
        <f ca="1">SUMPRODUCT(($E$6:$E$1503)*($D$6:$D$1503=L99)*($B$6:$B$1503&lt;&gt;'רשימת הסעיפים'!$AL$4))</f>
        <v>0</v>
      </c>
      <c r="O99" s="157">
        <f ca="1">ח!O99+$M$1500*(M99-N99)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ח!L100</f>
        <v>מספרה</v>
      </c>
      <c r="M100" s="187">
        <f>ח!M100</f>
        <v>0</v>
      </c>
      <c r="N100" s="156">
        <f ca="1">SUMPRODUCT(($E$6:$E$1503)*($D$6:$D$1503=L100)*($B$6:$B$1503&lt;&gt;'רשימת הסעיפים'!$AL$4))</f>
        <v>0</v>
      </c>
      <c r="O100" s="157">
        <f ca="1">ח!O100+$M$1500*(M100-N100)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ח!L101</f>
        <v>קוסמטיקה</v>
      </c>
      <c r="M101" s="187">
        <f>ח!M101</f>
        <v>0</v>
      </c>
      <c r="N101" s="156">
        <f ca="1">SUMPRODUCT(($E$6:$E$1503)*($D$6:$D$1503=L101)*($B$6:$B$1503&lt;&gt;'רשימת הסעיפים'!$AL$4))</f>
        <v>0</v>
      </c>
      <c r="O101" s="157">
        <f ca="1">ח!O101+$M$1500*(M101-N101)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ח!L102</f>
        <v>טיפוח - כללי</v>
      </c>
      <c r="M102" s="187">
        <f>ח!M102</f>
        <v>0</v>
      </c>
      <c r="N102" s="156">
        <f ca="1">SUMPRODUCT(($E$6:$E$1503)*($D$6:$D$1503=L102)*($B$6:$B$1503&lt;&gt;'רשימת הסעיפים'!$AL$4))</f>
        <v>0</v>
      </c>
      <c r="O102" s="157">
        <f ca="1">ח!O102+$M$1500*(M102-N102)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ח!L103</f>
        <v>בית ספר</v>
      </c>
      <c r="M103" s="187">
        <f>ח!M103</f>
        <v>0</v>
      </c>
      <c r="N103" s="156">
        <f ca="1">SUMPRODUCT(($E$6:$E$1503)*($D$6:$D$1503=L103)*($B$6:$B$1503&lt;&gt;'רשימת הסעיפים'!$AL$4))</f>
        <v>0</v>
      </c>
      <c r="O103" s="157">
        <f ca="1">ח!O103+$M$1500*(M103-N103)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ח!L104</f>
        <v>מסגרות צהריים</v>
      </c>
      <c r="M104" s="187">
        <f>ח!M104</f>
        <v>0</v>
      </c>
      <c r="N104" s="156">
        <f ca="1">SUMPRODUCT(($E$6:$E$1503)*($D$6:$D$1503=L104)*($B$6:$B$1503&lt;&gt;'רשימת הסעיפים'!$AL$4))</f>
        <v>0</v>
      </c>
      <c r="O104" s="157">
        <f ca="1">ח!O104+$M$1500*(M104-N104)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ח!L105</f>
        <v>מסגרות יום</v>
      </c>
      <c r="M105" s="187">
        <f>ח!M105</f>
        <v>0</v>
      </c>
      <c r="N105" s="156">
        <f ca="1">SUMPRODUCT(($E$6:$E$1503)*($D$6:$D$1503=L105)*($B$6:$B$1503&lt;&gt;'רשימת הסעיפים'!$AL$4))</f>
        <v>0</v>
      </c>
      <c r="O105" s="157">
        <f ca="1">ח!O105+$M$1500*(M105-N105)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ח!L106</f>
        <v>צהרון / מטפלת</v>
      </c>
      <c r="M106" s="187">
        <f>ח!M106</f>
        <v>0</v>
      </c>
      <c r="N106" s="156">
        <f ca="1">SUMPRODUCT(($E$6:$E$1503)*($D$6:$D$1503=L106)*($B$6:$B$1503&lt;&gt;'רשימת הסעיפים'!$AL$4))</f>
        <v>0</v>
      </c>
      <c r="O106" s="157">
        <f ca="1">ח!O106+$M$1500*(M106-N106)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ח!L107</f>
        <v>הסעות</v>
      </c>
      <c r="M107" s="187">
        <f>ח!M107</f>
        <v>0</v>
      </c>
      <c r="N107" s="156">
        <f ca="1">SUMPRODUCT(($E$6:$E$1503)*($D$6:$D$1503=L107)*($B$6:$B$1503&lt;&gt;'רשימת הסעיפים'!$AL$4))</f>
        <v>0</v>
      </c>
      <c r="O107" s="157">
        <f ca="1">ח!O107+$M$1500*(M107-N107)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ח!L108</f>
        <v>שיעור פרטי</v>
      </c>
      <c r="M108" s="187">
        <f>ח!M108</f>
        <v>0</v>
      </c>
      <c r="N108" s="156">
        <f ca="1">SUMPRODUCT(($E$6:$E$1503)*($D$6:$D$1503=L108)*($B$6:$B$1503&lt;&gt;'רשימת הסעיפים'!$AL$4))</f>
        <v>0</v>
      </c>
      <c r="O108" s="157">
        <f ca="1">ח!O108+$M$1500*(M108-N108)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ח!L109</f>
        <v>מסגרות קיץ</v>
      </c>
      <c r="M109" s="187">
        <f>ח!M109</f>
        <v>0</v>
      </c>
      <c r="N109" s="156">
        <f ca="1">SUMPRODUCT(($E$6:$E$1503)*($D$6:$D$1503=L109)*($B$6:$B$1503&lt;&gt;'רשימת הסעיפים'!$AL$4))</f>
        <v>0</v>
      </c>
      <c r="O109" s="157">
        <f ca="1">ח!O109+$M$1500*(M109-N109)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ח!L110</f>
        <v>חוגים ותנועת נוער</v>
      </c>
      <c r="M110" s="187">
        <f>ח!M110</f>
        <v>0</v>
      </c>
      <c r="N110" s="156">
        <f ca="1">SUMPRODUCT(($E$6:$E$1503)*($D$6:$D$1503=L110)*($B$6:$B$1503&lt;&gt;'רשימת הסעיפים'!$AL$4))</f>
        <v>0</v>
      </c>
      <c r="O110" s="157">
        <f ca="1">ח!O110+$M$1500*(M110-N110)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ח!L111</f>
        <v>לימודים והשתלמות לבוגרים</v>
      </c>
      <c r="M111" s="187">
        <f>ח!M111</f>
        <v>0</v>
      </c>
      <c r="N111" s="156">
        <f ca="1">SUMPRODUCT(($E$6:$E$1503)*($D$6:$D$1503=L111)*($B$6:$B$1503&lt;&gt;'רשימת הסעיפים'!$AL$4))</f>
        <v>0</v>
      </c>
      <c r="O111" s="157">
        <f ca="1">ח!O111+$M$1500*(M111-N111)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ח!L112</f>
        <v>חינוך - כללי</v>
      </c>
      <c r="M112" s="187">
        <f>ח!M112</f>
        <v>0</v>
      </c>
      <c r="N112" s="156">
        <f ca="1">SUMPRODUCT(($E$6:$E$1503)*($D$6:$D$1503=L112)*($B$6:$B$1503&lt;&gt;'רשימת הסעיפים'!$AL$4))</f>
        <v>0</v>
      </c>
      <c r="O112" s="157">
        <f ca="1">ח!O112+$M$1500*(M112-N112)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ח!L113</f>
        <v>חגים וצרכי דת</v>
      </c>
      <c r="M113" s="187">
        <f>ח!M113</f>
        <v>0</v>
      </c>
      <c r="N113" s="156">
        <f ca="1">SUMPRODUCT(($E$6:$E$1503)*($D$6:$D$1503=L113)*($B$6:$B$1503&lt;&gt;'רשימת הסעיפים'!$AL$4))</f>
        <v>0</v>
      </c>
      <c r="O113" s="157">
        <f ca="1">ח!O113+$M$1500*(M113-N113)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ח!L114</f>
        <v>אירוע בעבודה / לחברים</v>
      </c>
      <c r="M114" s="187">
        <f>ח!M114</f>
        <v>0</v>
      </c>
      <c r="N114" s="156">
        <f ca="1">SUMPRODUCT(($E$6:$E$1503)*($D$6:$D$1503=L114)*($B$6:$B$1503&lt;&gt;'רשימת הסעיפים'!$AL$4))</f>
        <v>0</v>
      </c>
      <c r="O114" s="157">
        <f ca="1">ח!O114+$M$1500*(M114-N114)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ח!L115</f>
        <v>תרומות</v>
      </c>
      <c r="M115" s="187">
        <f>ח!M115</f>
        <v>0</v>
      </c>
      <c r="N115" s="156">
        <f ca="1">SUMPRODUCT(($E$6:$E$1503)*($D$6:$D$1503=L115)*($B$6:$B$1503&lt;&gt;'רשימת הסעיפים'!$AL$4))</f>
        <v>0</v>
      </c>
      <c r="O115" s="157">
        <f ca="1">ח!O115+$M$1500*(M115-N115)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ח!L116</f>
        <v>קופ"ח תשלום קבוע</v>
      </c>
      <c r="M116" s="187">
        <f>ח!M116</f>
        <v>0</v>
      </c>
      <c r="N116" s="156">
        <f ca="1">SUMPRODUCT(($E$6:$E$1503)*($D$6:$D$1503=L116)*($B$6:$B$1503&lt;&gt;'רשימת הסעיפים'!$AL$4))</f>
        <v>0</v>
      </c>
      <c r="O116" s="157">
        <f ca="1">ח!O116+$M$1500*(M116-N116)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ח!L117</f>
        <v>ביטוח רפואי נוסף</v>
      </c>
      <c r="M117" s="187">
        <f>ח!M117</f>
        <v>0</v>
      </c>
      <c r="N117" s="156">
        <f ca="1">SUMPRODUCT(($E$6:$E$1503)*($D$6:$D$1503=L117)*($B$6:$B$1503&lt;&gt;'רשימת הסעיפים'!$AL$4))</f>
        <v>0</v>
      </c>
      <c r="O117" s="157">
        <f ca="1">ח!O117+$M$1500*(M117-N117)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ח!L118</f>
        <v>טיפולים פרטיים</v>
      </c>
      <c r="M118" s="187">
        <f>ח!M118</f>
        <v>0</v>
      </c>
      <c r="N118" s="156">
        <f ca="1">SUMPRODUCT(($E$6:$E$1503)*($D$6:$D$1503=L118)*($B$6:$B$1503&lt;&gt;'רשימת הסעיפים'!$AL$4))</f>
        <v>0</v>
      </c>
      <c r="O118" s="157">
        <f ca="1">ח!O118+$M$1500*(M118-N118)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ח!L119</f>
        <v>תרופות</v>
      </c>
      <c r="M119" s="187">
        <f>ח!M119</f>
        <v>0</v>
      </c>
      <c r="N119" s="156">
        <f ca="1">SUMPRODUCT(($E$6:$E$1503)*($D$6:$D$1503=L119)*($B$6:$B$1503&lt;&gt;'רשימת הסעיפים'!$AL$4))</f>
        <v>0</v>
      </c>
      <c r="O119" s="157">
        <f ca="1">ח!O119+$M$1500*(M119-N119)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ח!L120</f>
        <v>טיפולי שיניים</v>
      </c>
      <c r="M120" s="187">
        <f>ח!M120</f>
        <v>0</v>
      </c>
      <c r="N120" s="156">
        <f ca="1">SUMPRODUCT(($E$6:$E$1503)*($D$6:$D$1503=L120)*($B$6:$B$1503&lt;&gt;'רשימת הסעיפים'!$AL$4))</f>
        <v>0</v>
      </c>
      <c r="O120" s="157">
        <f ca="1">ח!O120+$M$1500*(M120-N120)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ח!L121</f>
        <v>אופטיקה</v>
      </c>
      <c r="M121" s="187">
        <f>ח!M121</f>
        <v>0</v>
      </c>
      <c r="N121" s="156">
        <f ca="1">SUMPRODUCT(($E$6:$E$1503)*($D$6:$D$1503=L121)*($B$6:$B$1503&lt;&gt;'רשימת הסעיפים'!$AL$4))</f>
        <v>0</v>
      </c>
      <c r="O121" s="157">
        <f ca="1">ח!O121+$M$1500*(M121-N121)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ח!L122</f>
        <v>בריאות - כללי</v>
      </c>
      <c r="M122" s="187">
        <f>ח!M122</f>
        <v>0</v>
      </c>
      <c r="N122" s="156">
        <f ca="1">SUMPRODUCT(($E$6:$E$1503)*($D$6:$D$1503=L122)*($B$6:$B$1503&lt;&gt;'רשימת הסעיפים'!$AL$4))</f>
        <v>0</v>
      </c>
      <c r="O122" s="157">
        <f ca="1">ח!O122+$M$1500*(M122-N122)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ח!L123</f>
        <v>דלק</v>
      </c>
      <c r="M123" s="187">
        <f>ח!M123</f>
        <v>0</v>
      </c>
      <c r="N123" s="156">
        <f ca="1">SUMPRODUCT(($E$6:$E$1503)*($D$6:$D$1503=L123)*($B$6:$B$1503&lt;&gt;'רשימת הסעיפים'!$AL$4))</f>
        <v>0</v>
      </c>
      <c r="O123" s="157">
        <f ca="1">ח!O123+$M$1500*(M123-N123)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ח!L124</f>
        <v>חניה</v>
      </c>
      <c r="M124" s="187">
        <f>ח!M124</f>
        <v>0</v>
      </c>
      <c r="N124" s="156">
        <f ca="1">SUMPRODUCT(($E$6:$E$1503)*($D$6:$D$1503=L124)*($B$6:$B$1503&lt;&gt;'רשימת הסעיפים'!$AL$4))</f>
        <v>0</v>
      </c>
      <c r="O124" s="157">
        <f ca="1">ח!O124+$M$1500*(M124-N124)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ח!L125</f>
        <v>כבישי אגרה</v>
      </c>
      <c r="M125" s="187">
        <f>ח!M125</f>
        <v>0</v>
      </c>
      <c r="N125" s="156">
        <f ca="1">SUMPRODUCT(($E$6:$E$1503)*($D$6:$D$1503=L125)*($B$6:$B$1503&lt;&gt;'רשימת הסעיפים'!$AL$4))</f>
        <v>0</v>
      </c>
      <c r="O125" s="157">
        <f ca="1">ח!O125+$M$1500*(M125-N125)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ח!L126</f>
        <v>ביטוח רכב</v>
      </c>
      <c r="M126" s="187">
        <f>ח!M126</f>
        <v>0</v>
      </c>
      <c r="N126" s="156">
        <f ca="1">SUMPRODUCT(($E$6:$E$1503)*($D$6:$D$1503=L126)*($B$6:$B$1503&lt;&gt;'רשימת הסעיפים'!$AL$4))</f>
        <v>0</v>
      </c>
      <c r="O126" s="157">
        <f ca="1">ח!O126+$M$1500*(M126-N126)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ח!L127</f>
        <v>תחזוקת רכב</v>
      </c>
      <c r="M127" s="187">
        <f>ח!M127</f>
        <v>0</v>
      </c>
      <c r="N127" s="156">
        <f ca="1">SUMPRODUCT(($E$6:$E$1503)*($D$6:$D$1503=L127)*($B$6:$B$1503&lt;&gt;'רשימת הסעיפים'!$AL$4))</f>
        <v>0</v>
      </c>
      <c r="O127" s="157">
        <f ca="1">ח!O127+$M$1500*(M127-N127)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ח!L128</f>
        <v>תחבורה ציבורית</v>
      </c>
      <c r="M128" s="187">
        <f>ח!M128</f>
        <v>0</v>
      </c>
      <c r="N128" s="156">
        <f ca="1">SUMPRODUCT(($E$6:$E$1503)*($D$6:$D$1503=L128)*($B$6:$B$1503&lt;&gt;'רשימת הסעיפים'!$AL$4))</f>
        <v>0</v>
      </c>
      <c r="O128" s="157">
        <f ca="1">ח!O128+$M$1500*(M128-N128)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ח!L129</f>
        <v>רישוי רכב</v>
      </c>
      <c r="M129" s="187">
        <f>ח!M129</f>
        <v>0</v>
      </c>
      <c r="N129" s="156">
        <f ca="1">SUMPRODUCT(($E$6:$E$1503)*($D$6:$D$1503=L129)*($B$6:$B$1503&lt;&gt;'רשימת הסעיפים'!$AL$4))</f>
        <v>0</v>
      </c>
      <c r="O129" s="157">
        <f ca="1">ח!O129+$M$1500*(M129-N129)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ח!L130</f>
        <v>תחבורה שיתופית</v>
      </c>
      <c r="M130" s="187">
        <f>ח!M130</f>
        <v>0</v>
      </c>
      <c r="N130" s="156">
        <f ca="1">SUMPRODUCT(($E$6:$E$1503)*($D$6:$D$1503=L130)*($B$6:$B$1503&lt;&gt;'רשימת הסעיפים'!$AL$4))</f>
        <v>0</v>
      </c>
      <c r="O130" s="157">
        <f ca="1">ח!O130+$M$1500*(M130-N130)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ח!L131</f>
        <v>ליסינג</v>
      </c>
      <c r="M131" s="187">
        <f>ח!M131</f>
        <v>0</v>
      </c>
      <c r="N131" s="156">
        <f ca="1">SUMPRODUCT(($E$6:$E$1503)*($D$6:$D$1503=L131)*($B$6:$B$1503&lt;&gt;'רשימת הסעיפים'!$AL$4))</f>
        <v>0</v>
      </c>
      <c r="O131" s="157">
        <f ca="1">ח!O131+$M$1500*(M131-N131)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ח!L132</f>
        <v>תחבורה - כללי</v>
      </c>
      <c r="M132" s="187">
        <f>ח!M132</f>
        <v>0</v>
      </c>
      <c r="N132" s="156">
        <f ca="1">SUMPRODUCT(($E$6:$E$1503)*($D$6:$D$1503=L132)*($B$6:$B$1503&lt;&gt;'רשימת הסעיפים'!$AL$4))</f>
        <v>0</v>
      </c>
      <c r="O132" s="157">
        <f ca="1">ח!O132+$M$1500*(M132-N132)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ח!L133</f>
        <v>ארועי שמחות במשפחה</v>
      </c>
      <c r="M133" s="187">
        <f>ח!M133</f>
        <v>0</v>
      </c>
      <c r="N133" s="156">
        <f ca="1">SUMPRODUCT(($E$6:$E$1503)*($D$6:$D$1503=L133)*($B$6:$B$1503&lt;&gt;'רשימת הסעיפים'!$AL$4))</f>
        <v>0</v>
      </c>
      <c r="O133" s="157">
        <f ca="1">ח!O133+$M$1500*(M133-N133)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ח!L134</f>
        <v>דמי כיס</v>
      </c>
      <c r="M134" s="187">
        <f>ח!M134</f>
        <v>0</v>
      </c>
      <c r="N134" s="156">
        <f ca="1">SUMPRODUCT(($E$6:$E$1503)*($D$6:$D$1503=L134)*($B$6:$B$1503&lt;&gt;'רשימת הסעיפים'!$AL$4))</f>
        <v>0</v>
      </c>
      <c r="O134" s="157">
        <f ca="1">ח!O134+$M$1500*(M134-N134)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ח!L135</f>
        <v>עזרה למשפחה</v>
      </c>
      <c r="M135" s="187">
        <f>ח!M135</f>
        <v>0</v>
      </c>
      <c r="N135" s="156">
        <f ca="1">SUMPRODUCT(($E$6:$E$1503)*($D$6:$D$1503=L135)*($B$6:$B$1503&lt;&gt;'רשימת הסעיפים'!$AL$4))</f>
        <v>0</v>
      </c>
      <c r="O135" s="157">
        <f ca="1">ח!O135+$M$1500*(M135-N135)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ח!L136</f>
        <v>תשלום מזונות</v>
      </c>
      <c r="M136" s="187">
        <f>ח!M136</f>
        <v>0</v>
      </c>
      <c r="N136" s="156">
        <f ca="1">SUMPRODUCT(($E$6:$E$1503)*($D$6:$D$1503=L136)*($B$6:$B$1503&lt;&gt;'רשימת הסעיפים'!$AL$4))</f>
        <v>0</v>
      </c>
      <c r="O136" s="157">
        <f ca="1">ח!O136+$M$1500*(M136-N136)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ח!L137</f>
        <v>משפחה - כללי</v>
      </c>
      <c r="M137" s="187">
        <f>ח!M137</f>
        <v>0</v>
      </c>
      <c r="N137" s="156">
        <f ca="1">SUMPRODUCT(($E$6:$E$1503)*($D$6:$D$1503=L137)*($B$6:$B$1503&lt;&gt;'רשימת הסעיפים'!$AL$4))</f>
        <v>0</v>
      </c>
      <c r="O137" s="157">
        <f ca="1">ח!O137+$M$1500*(M137-N137)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ח!L138</f>
        <v>טלפון נייד ונייח</v>
      </c>
      <c r="M138" s="187">
        <f>ח!M138</f>
        <v>0</v>
      </c>
      <c r="N138" s="156">
        <f ca="1">SUMPRODUCT(($E$6:$E$1503)*($D$6:$D$1503=L138)*($B$6:$B$1503&lt;&gt;'רשימת הסעיפים'!$AL$4))</f>
        <v>0</v>
      </c>
      <c r="O138" s="157">
        <f ca="1">ח!O138+$M$1500*(M138-N138)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ח!L139</f>
        <v>טלויזיה ואינטרנט (ספק ותשתית)</v>
      </c>
      <c r="M139" s="187">
        <f>ח!M139</f>
        <v>0</v>
      </c>
      <c r="N139" s="156">
        <f ca="1">SUMPRODUCT(($E$6:$E$1503)*($D$6:$D$1503=L139)*($B$6:$B$1503&lt;&gt;'רשימת הסעיפים'!$AL$4))</f>
        <v>0</v>
      </c>
      <c r="O139" s="157">
        <f ca="1">ח!O139+$M$1500*(M139-N139)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ח!L140</f>
        <v>שירותי תוכן</v>
      </c>
      <c r="M140" s="187">
        <f>ח!M140</f>
        <v>0</v>
      </c>
      <c r="N140" s="156">
        <f ca="1">SUMPRODUCT(($E$6:$E$1503)*($D$6:$D$1503=L140)*($B$6:$B$1503&lt;&gt;'רשימת הסעיפים'!$AL$4))</f>
        <v>0</v>
      </c>
      <c r="O140" s="157">
        <f ca="1">ח!O140+$M$1500*(M140-N140)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ח!L141</f>
        <v>תקשורת - כללי</v>
      </c>
      <c r="M141" s="187">
        <f>ח!M141</f>
        <v>0</v>
      </c>
      <c r="N141" s="156">
        <f ca="1">SUMPRODUCT(($E$6:$E$1503)*($D$6:$D$1503=L141)*($B$6:$B$1503&lt;&gt;'רשימת הסעיפים'!$AL$4))</f>
        <v>0</v>
      </c>
      <c r="O141" s="157">
        <f ca="1">ח!O141+$M$1500*(M141-N141)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ח!L142</f>
        <v>משכנתה</v>
      </c>
      <c r="M142" s="187">
        <f>ח!M142</f>
        <v>0</v>
      </c>
      <c r="N142" s="156">
        <f ca="1">SUMPRODUCT(($E$6:$E$1503)*($D$6:$D$1503=L142)*($B$6:$B$1503&lt;&gt;'רשימת הסעיפים'!$AL$4))</f>
        <v>0</v>
      </c>
      <c r="O142" s="157">
        <f ca="1">ח!O142+$M$1500*(M142-N142)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ח!L143</f>
        <v>שכר דירה</v>
      </c>
      <c r="M143" s="187">
        <f>ח!M143</f>
        <v>0</v>
      </c>
      <c r="N143" s="156">
        <f ca="1">SUMPRODUCT(($E$6:$E$1503)*($D$6:$D$1503=L143)*($B$6:$B$1503&lt;&gt;'רשימת הסעיפים'!$AL$4))</f>
        <v>0</v>
      </c>
      <c r="O143" s="157">
        <f ca="1">ח!O143+$M$1500*(M143-N143)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ח!L144</f>
        <v>מיסי ישוב / ועד בית</v>
      </c>
      <c r="M144" s="187">
        <f>ח!M144</f>
        <v>0</v>
      </c>
      <c r="N144" s="156">
        <f ca="1">SUMPRODUCT(($E$6:$E$1503)*($D$6:$D$1503=L144)*($B$6:$B$1503&lt;&gt;'רשימת הסעיפים'!$AL$4))</f>
        <v>0</v>
      </c>
      <c r="O144" s="157">
        <f ca="1">ח!O144+$M$1500*(M144-N144)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ח!L145</f>
        <v>ארנונה</v>
      </c>
      <c r="M145" s="187">
        <f>ח!M145</f>
        <v>0</v>
      </c>
      <c r="N145" s="156">
        <f ca="1">SUMPRODUCT(($E$6:$E$1503)*($D$6:$D$1503=L145)*($B$6:$B$1503&lt;&gt;'רשימת הסעיפים'!$AL$4))</f>
        <v>0</v>
      </c>
      <c r="O145" s="157">
        <f ca="1">ח!O145+$M$1500*(M145-N145)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ח!L146</f>
        <v>ביטוח נכס ותכולה</v>
      </c>
      <c r="M146" s="187">
        <f>ח!M146</f>
        <v>0</v>
      </c>
      <c r="N146" s="156">
        <f ca="1">SUMPRODUCT(($E$6:$E$1503)*($D$6:$D$1503=L146)*($B$6:$B$1503&lt;&gt;'רשימת הסעיפים'!$AL$4))</f>
        <v>0</v>
      </c>
      <c r="O146" s="157">
        <f ca="1">ח!O146+$M$1500*(M146-N146)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ח!L147</f>
        <v>דיור - כללי</v>
      </c>
      <c r="M147" s="187">
        <f>ח!M147</f>
        <v>0</v>
      </c>
      <c r="N147" s="156">
        <f ca="1">SUMPRODUCT(($E$6:$E$1503)*($D$6:$D$1503=L147)*($B$6:$B$1503&lt;&gt;'רשימת הסעיפים'!$AL$4))</f>
        <v>0</v>
      </c>
      <c r="O147" s="157">
        <f ca="1">ח!O147+$M$1500*(M147-N147)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ח!L148</f>
        <v>החזר חובות חודשי (למעט משכנתה) - כללי</v>
      </c>
      <c r="M148" s="187">
        <f>ח!M148</f>
        <v>0</v>
      </c>
      <c r="N148" s="156">
        <f ca="1">SUMPRODUCT(($E$6:$E$1503)*($D$6:$D$1503=L148)*($B$6:$B$1503&lt;&gt;'רשימת הסעיפים'!$AL$4))</f>
        <v>0</v>
      </c>
      <c r="O148" s="157">
        <f ca="1">ח!O148+$M$1500*(M148-N148)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ח!L149</f>
        <v>ריביות משיכת יתר</v>
      </c>
      <c r="M149" s="187">
        <f>ח!M149</f>
        <v>0</v>
      </c>
      <c r="N149" s="156">
        <f ca="1">SUMPRODUCT(($E$6:$E$1503)*($D$6:$D$1503=L149)*($B$6:$B$1503&lt;&gt;'רשימת הסעיפים'!$AL$4))</f>
        <v>0</v>
      </c>
      <c r="O149" s="157">
        <f ca="1">ח!O149+$M$1500*(M149-N149)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ח!L150</f>
        <v>הפקדות לחסכונות - כללי</v>
      </c>
      <c r="M150" s="187">
        <f>ח!M150</f>
        <v>0</v>
      </c>
      <c r="N150" s="156">
        <f ca="1">SUMPRODUCT(($E$6:$E$1503)*($D$6:$D$1503=L150)*($B$6:$B$1503&lt;&gt;'רשימת הסעיפים'!$AL$4))</f>
        <v>0</v>
      </c>
      <c r="O150" s="157">
        <f ca="1">ח!O150+$M$1500*(M150-N150)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ח!L151</f>
        <v>עמלות</v>
      </c>
      <c r="M151" s="187">
        <f>ח!M151</f>
        <v>0</v>
      </c>
      <c r="N151" s="156">
        <f ca="1">SUMPRODUCT(($E$6:$E$1503)*($D$6:$D$1503=L151)*($B$6:$B$1503&lt;&gt;'רשימת הסעיפים'!$AL$4))</f>
        <v>0</v>
      </c>
      <c r="O151" s="157">
        <f ca="1">ח!O151+$M$1500*(M151-N151)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ח!L152</f>
        <v>ביטוח חיים</v>
      </c>
      <c r="M152" s="187">
        <f>ח!M152</f>
        <v>0</v>
      </c>
      <c r="N152" s="156">
        <f ca="1">SUMPRODUCT(($E$6:$E$1503)*($D$6:$D$1503=L152)*($B$6:$B$1503&lt;&gt;'רשימת הסעיפים'!$AL$4))</f>
        <v>0</v>
      </c>
      <c r="O152" s="157">
        <f ca="1">ח!O152+$M$1500*(M152-N152)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ח!L153</f>
        <v>ביטוח לאומי (למי שלא עובד)</v>
      </c>
      <c r="M153" s="187">
        <f>ח!M153</f>
        <v>0</v>
      </c>
      <c r="N153" s="156">
        <f ca="1">SUMPRODUCT(($E$6:$E$1503)*($D$6:$D$1503=L153)*($B$6:$B$1503&lt;&gt;'רשימת הסעיפים'!$AL$4))</f>
        <v>0</v>
      </c>
      <c r="O153" s="157">
        <f ca="1">ח!O153+$M$1500*(M153-N153)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ח!L154</f>
        <v>פיננסים - כללי</v>
      </c>
      <c r="M154" s="187">
        <f>ח!M154</f>
        <v>0</v>
      </c>
      <c r="N154" s="156">
        <f ca="1">SUMPRODUCT(($E$6:$E$1503)*($D$6:$D$1503=L154)*($B$6:$B$1503&lt;&gt;'רשימת הסעיפים'!$AL$4))</f>
        <v>0</v>
      </c>
      <c r="O154" s="157">
        <f ca="1">ח!O154+$M$1500*(M154-N154)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ח!L155</f>
        <v/>
      </c>
      <c r="M155" s="187">
        <f>ח!M155</f>
        <v>0</v>
      </c>
      <c r="N155" s="156">
        <f ca="1">SUMPRODUCT(($E$6:$E$1503)*($D$6:$D$1503=L155)*($B$6:$B$1503&lt;&gt;'רשימת הסעיפים'!$AL$4))</f>
        <v>0</v>
      </c>
      <c r="O155" s="157">
        <f ca="1">ח!O155+$M$1500*(M155-N155)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ח!L156</f>
        <v/>
      </c>
      <c r="M156" s="187">
        <f>ח!M156</f>
        <v>0</v>
      </c>
      <c r="N156" s="156">
        <f ca="1">SUMPRODUCT(($E$6:$E$1503)*($D$6:$D$1503=L156)*($B$6:$B$1503&lt;&gt;'רשימת הסעיפים'!$AL$4))</f>
        <v>0</v>
      </c>
      <c r="O156" s="157">
        <f ca="1">ח!O156+$M$1500*(M156-N156)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ח!L157</f>
        <v/>
      </c>
      <c r="M157" s="187">
        <f>ח!M157</f>
        <v>0</v>
      </c>
      <c r="N157" s="156">
        <f ca="1">SUMPRODUCT(($E$6:$E$1503)*($D$6:$D$1503=L157)*($B$6:$B$1503&lt;&gt;'רשימת הסעיפים'!$AL$4))</f>
        <v>0</v>
      </c>
      <c r="O157" s="157">
        <f ca="1">ח!O157+$M$1500*(M157-N157)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ח!L158</f>
        <v/>
      </c>
      <c r="M158" s="187">
        <f>ח!M158</f>
        <v>0</v>
      </c>
      <c r="N158" s="156">
        <f ca="1">SUMPRODUCT(($E$6:$E$1503)*($D$6:$D$1503=L158)*($B$6:$B$1503&lt;&gt;'רשימת הסעיפים'!$AL$4))</f>
        <v>0</v>
      </c>
      <c r="O158" s="157">
        <f ca="1">ח!O158+$M$1500*(M158-N158)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ח!L159</f>
        <v/>
      </c>
      <c r="M159" s="187">
        <f>ח!M159</f>
        <v>0</v>
      </c>
      <c r="N159" s="156">
        <f ca="1">SUMPRODUCT(($E$6:$E$1503)*($D$6:$D$1503=L159)*($B$6:$B$1503&lt;&gt;'רשימת הסעיפים'!$AL$4))</f>
        <v>0</v>
      </c>
      <c r="O159" s="157">
        <f ca="1">ח!O159+$M$1500*(M159-N159)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ח!L160</f>
        <v/>
      </c>
      <c r="M160" s="187">
        <f>ח!M160</f>
        <v>0</v>
      </c>
      <c r="N160" s="156">
        <f ca="1">SUMPRODUCT(($E$6:$E$1503)*($D$6:$D$1503=L160)*($B$6:$B$1503&lt;&gt;'רשימת הסעיפים'!$AL$4))</f>
        <v>0</v>
      </c>
      <c r="O160" s="157">
        <f ca="1">ח!O160+$M$1500*(M160-N160)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ח!L161</f>
        <v/>
      </c>
      <c r="M161" s="187">
        <f>ח!M161</f>
        <v>0</v>
      </c>
      <c r="N161" s="156">
        <f ca="1">SUMPRODUCT(($E$6:$E$1503)*($D$6:$D$1503=L161)*($B$6:$B$1503&lt;&gt;'רשימת הסעיפים'!$AL$4))</f>
        <v>0</v>
      </c>
      <c r="O161" s="157">
        <f ca="1">ח!O161+$M$1500*(M161-N161)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ח!L162</f>
        <v/>
      </c>
      <c r="M162" s="187">
        <f>ח!M162</f>
        <v>0</v>
      </c>
      <c r="N162" s="156">
        <f ca="1">SUMPRODUCT(($E$6:$E$1503)*($D$6:$D$1503=L162)*($B$6:$B$1503&lt;&gt;'רשימת הסעיפים'!$AL$4))</f>
        <v>0</v>
      </c>
      <c r="O162" s="157">
        <f ca="1">ח!O162+$M$1500*(M162-N162)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ח!L163</f>
        <v/>
      </c>
      <c r="M163" s="187">
        <f>ח!M163</f>
        <v>0</v>
      </c>
      <c r="N163" s="156">
        <f ca="1">SUMPRODUCT(($E$6:$E$1503)*($D$6:$D$1503=L163)*($B$6:$B$1503&lt;&gt;'רשימת הסעיפים'!$AL$4))</f>
        <v>0</v>
      </c>
      <c r="O163" s="157">
        <f ca="1">ח!O163+$M$1500*(M163-N163)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ח!L164</f>
        <v/>
      </c>
      <c r="M164" s="187">
        <f>ח!M164</f>
        <v>0</v>
      </c>
      <c r="N164" s="156">
        <f ca="1">SUMPRODUCT(($E$6:$E$1503)*($D$6:$D$1503=L164)*($B$6:$B$1503&lt;&gt;'רשימת הסעיפים'!$AL$4))</f>
        <v>0</v>
      </c>
      <c r="O164" s="157">
        <f ca="1">ח!O164+$M$1500*(M164-N164)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ח!L165</f>
        <v/>
      </c>
      <c r="M165" s="187">
        <f>ח!M165</f>
        <v>0</v>
      </c>
      <c r="N165" s="156">
        <f ca="1">SUMPRODUCT(($E$6:$E$1503)*($D$6:$D$1503=L165)*($B$6:$B$1503&lt;&gt;'רשימת הסעיפים'!$AL$4))</f>
        <v>0</v>
      </c>
      <c r="O165" s="157">
        <f ca="1">ח!O165+$M$1500*(M165-N165)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ח!L166</f>
        <v/>
      </c>
      <c r="M166" s="187">
        <f>ח!M166</f>
        <v>0</v>
      </c>
      <c r="N166" s="156">
        <f ca="1">SUMPRODUCT(($E$6:$E$1503)*($D$6:$D$1503=L166)*($B$6:$B$1503&lt;&gt;'רשימת הסעיפים'!$AL$4))</f>
        <v>0</v>
      </c>
      <c r="O166" s="157">
        <f ca="1">ח!O166+$M$1500*(M166-N166)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ח!L167</f>
        <v/>
      </c>
      <c r="M167" s="187">
        <f>ח!M167</f>
        <v>0</v>
      </c>
      <c r="N167" s="156">
        <f ca="1">SUMPRODUCT(($E$6:$E$1503)*($D$6:$D$1503=L167)*($B$6:$B$1503&lt;&gt;'רשימת הסעיפים'!$AL$4))</f>
        <v>0</v>
      </c>
      <c r="O167" s="157">
        <f ca="1">ח!O167+$M$1500*(M167-N167)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ח!L168</f>
        <v/>
      </c>
      <c r="M168" s="187">
        <f>ח!M168</f>
        <v>0</v>
      </c>
      <c r="N168" s="156">
        <f ca="1">SUMPRODUCT(($E$6:$E$1503)*($D$6:$D$1503=L168)*($B$6:$B$1503&lt;&gt;'רשימת הסעיפים'!$AL$4))</f>
        <v>0</v>
      </c>
      <c r="O168" s="157">
        <f ca="1">ח!O168+$M$1500*(M168-N168)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ח!L169</f>
        <v/>
      </c>
      <c r="M169" s="187">
        <f>ח!M169</f>
        <v>0</v>
      </c>
      <c r="N169" s="156">
        <f ca="1">SUMPRODUCT(($E$6:$E$1503)*($D$6:$D$1503=L169)*($B$6:$B$1503&lt;&gt;'רשימת הסעיפים'!$AL$4))</f>
        <v>0</v>
      </c>
      <c r="O169" s="157">
        <f ca="1">ח!O169+$M$1500*(M169-N169)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ח!L170</f>
        <v/>
      </c>
      <c r="M170" s="187">
        <f>ח!M170</f>
        <v>0</v>
      </c>
      <c r="N170" s="156">
        <f ca="1">SUMPRODUCT(($E$6:$E$1503)*($D$6:$D$1503=L170)*($B$6:$B$1503&lt;&gt;'רשימת הסעיפים'!$AL$4))</f>
        <v>0</v>
      </c>
      <c r="O170" s="157">
        <f ca="1">ח!O170+$M$1500*(M170-N170)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ח!L171</f>
        <v/>
      </c>
      <c r="M171" s="187">
        <f>ח!M171</f>
        <v>0</v>
      </c>
      <c r="N171" s="156">
        <f ca="1">SUMPRODUCT(($E$6:$E$1503)*($D$6:$D$1503=L171)*($B$6:$B$1503&lt;&gt;'רשימת הסעיפים'!$AL$4))</f>
        <v>0</v>
      </c>
      <c r="O171" s="157">
        <f ca="1">ח!O171+$M$1500*(M171-N171)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ח!L172</f>
        <v/>
      </c>
      <c r="M172" s="187">
        <f>ח!M172</f>
        <v>0</v>
      </c>
      <c r="N172" s="156">
        <f ca="1">SUMPRODUCT(($E$6:$E$1503)*($D$6:$D$1503=L172)*($B$6:$B$1503&lt;&gt;'רשימת הסעיפים'!$AL$4))</f>
        <v>0</v>
      </c>
      <c r="O172" s="157">
        <f ca="1">ח!O172+$M$1500*(M172-N172)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ח!L173</f>
        <v/>
      </c>
      <c r="M173" s="187">
        <f>ח!M173</f>
        <v>0</v>
      </c>
      <c r="N173" s="156">
        <f ca="1">SUMPRODUCT(($E$6:$E$1503)*($D$6:$D$1503=L173)*($B$6:$B$1503&lt;&gt;'רשימת הסעיפים'!$AL$4))</f>
        <v>0</v>
      </c>
      <c r="O173" s="157">
        <f ca="1">ח!O173+$M$1500*(M173-N173)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ח!L174</f>
        <v/>
      </c>
      <c r="M174" s="187">
        <f>ח!M174</f>
        <v>0</v>
      </c>
      <c r="N174" s="156">
        <f ca="1">SUMPRODUCT(($E$6:$E$1503)*($D$6:$D$1503=L174)*($B$6:$B$1503&lt;&gt;'רשימת הסעיפים'!$AL$4))</f>
        <v>0</v>
      </c>
      <c r="O174" s="157">
        <f ca="1">ח!O174+$M$1500*(M174-N174)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ח!L175</f>
        <v/>
      </c>
      <c r="M175" s="187">
        <f>ח!M175</f>
        <v>0</v>
      </c>
      <c r="N175" s="156">
        <f ca="1">SUMPRODUCT(($E$6:$E$1503)*($D$6:$D$1503=L175)*($B$6:$B$1503&lt;&gt;'רשימת הסעיפים'!$AL$4))</f>
        <v>0</v>
      </c>
      <c r="O175" s="157">
        <f ca="1">ח!O175+$M$1500*(M175-N175)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ח!L176</f>
        <v/>
      </c>
      <c r="M176" s="187">
        <f>ח!M176</f>
        <v>0</v>
      </c>
      <c r="N176" s="156">
        <f ca="1">SUMPRODUCT(($E$6:$E$1503)*($D$6:$D$1503=L176)*($B$6:$B$1503&lt;&gt;'רשימת הסעיפים'!$AL$4))</f>
        <v>0</v>
      </c>
      <c r="O176" s="157">
        <f ca="1">ח!O176+$M$1500*(M176-N176)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ח!L177</f>
        <v/>
      </c>
      <c r="M177" s="187">
        <f>ח!M177</f>
        <v>0</v>
      </c>
      <c r="N177" s="156">
        <f ca="1">SUMPRODUCT(($E$6:$E$1503)*($D$6:$D$1503=L177)*($B$6:$B$1503&lt;&gt;'רשימת הסעיפים'!$AL$4))</f>
        <v>0</v>
      </c>
      <c r="O177" s="157">
        <f ca="1">ח!O177+$M$1500*(M177-N177)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ח!L178</f>
        <v/>
      </c>
      <c r="M178" s="187">
        <f>ח!M178</f>
        <v>0</v>
      </c>
      <c r="N178" s="156">
        <f ca="1">SUMPRODUCT(($E$6:$E$1503)*($D$6:$D$1503=L178)*($B$6:$B$1503&lt;&gt;'רשימת הסעיפים'!$AL$4))</f>
        <v>0</v>
      </c>
      <c r="O178" s="157">
        <f ca="1">ח!O178+$M$1500*(M178-N178)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ח!L179</f>
        <v/>
      </c>
      <c r="M179" s="187">
        <f>ח!M179</f>
        <v>0</v>
      </c>
      <c r="N179" s="156">
        <f ca="1">SUMPRODUCT(($E$6:$E$1503)*($D$6:$D$1503=L179)*($B$6:$B$1503&lt;&gt;'רשימת הסעיפים'!$AL$4))</f>
        <v>0</v>
      </c>
      <c r="O179" s="157">
        <f ca="1">ח!O179+$M$1500*(M179-N179)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ח!L180</f>
        <v/>
      </c>
      <c r="M180" s="187">
        <f>ח!M180</f>
        <v>0</v>
      </c>
      <c r="N180" s="156">
        <f ca="1">SUMPRODUCT(($E$6:$E$1503)*($D$6:$D$1503=L180)*($B$6:$B$1503&lt;&gt;'רשימת הסעיפים'!$AL$4))</f>
        <v>0</v>
      </c>
      <c r="O180" s="157">
        <f ca="1">ח!O180+$M$1500*(M180-N180)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ח!L181</f>
        <v/>
      </c>
      <c r="M181" s="187">
        <f>ח!M181</f>
        <v>0</v>
      </c>
      <c r="N181" s="156">
        <f ca="1">SUMPRODUCT(($E$6:$E$1503)*($D$6:$D$1503=L181)*($B$6:$B$1503&lt;&gt;'רשימת הסעיפים'!$AL$4))</f>
        <v>0</v>
      </c>
      <c r="O181" s="157">
        <f ca="1">ח!O181+$M$1500*(M181-N181)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ח!L182</f>
        <v/>
      </c>
      <c r="M182" s="187">
        <f>ח!M182</f>
        <v>0</v>
      </c>
      <c r="N182" s="156">
        <f ca="1">SUMPRODUCT(($E$6:$E$1503)*($D$6:$D$1503=L182)*($B$6:$B$1503&lt;&gt;'רשימת הסעיפים'!$AL$4))</f>
        <v>0</v>
      </c>
      <c r="O182" s="157">
        <f ca="1">ח!O182+$M$1500*(M182-N182)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ח!L183</f>
        <v/>
      </c>
      <c r="M183" s="187">
        <f>ח!M183</f>
        <v>0</v>
      </c>
      <c r="N183" s="156">
        <f ca="1">SUMPRODUCT(($E$6:$E$1503)*($D$6:$D$1503=L183)*($B$6:$B$1503&lt;&gt;'רשימת הסעיפים'!$AL$4))</f>
        <v>0</v>
      </c>
      <c r="O183" s="157">
        <f ca="1">ח!O183+$M$1500*(M183-N183)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ח!L184</f>
        <v/>
      </c>
      <c r="M184" s="187">
        <f>ח!M184</f>
        <v>0</v>
      </c>
      <c r="N184" s="156">
        <f ca="1">SUMPRODUCT(($E$6:$E$1503)*($D$6:$D$1503=L184)*($B$6:$B$1503&lt;&gt;'רשימת הסעיפים'!$AL$4))</f>
        <v>0</v>
      </c>
      <c r="O184" s="157">
        <f ca="1">ח!O184+$M$1500*(M184-N184)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ח!L185</f>
        <v/>
      </c>
      <c r="M185" s="187">
        <f>ח!M185</f>
        <v>0</v>
      </c>
      <c r="N185" s="156">
        <f ca="1">SUMPRODUCT(($E$6:$E$1503)*($D$6:$D$1503=L185)*($B$6:$B$1503&lt;&gt;'רשימת הסעיפים'!$AL$4))</f>
        <v>0</v>
      </c>
      <c r="O185" s="157">
        <f ca="1">ח!O185+$M$1500*(M185-N185)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ח!L186</f>
        <v/>
      </c>
      <c r="M186" s="187">
        <f>ח!M186</f>
        <v>0</v>
      </c>
      <c r="N186" s="156">
        <f ca="1">SUMPRODUCT(($E$6:$E$1503)*($D$6:$D$1503=L186)*($B$6:$B$1503&lt;&gt;'רשימת הסעיפים'!$AL$4))</f>
        <v>0</v>
      </c>
      <c r="O186" s="157">
        <f ca="1">ח!O186+$M$1500*(M186-N186)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ח!L187</f>
        <v/>
      </c>
      <c r="M187" s="187">
        <f>ח!M187</f>
        <v>0</v>
      </c>
      <c r="N187" s="156">
        <f ca="1">SUMPRODUCT(($E$6:$E$1503)*($D$6:$D$1503=L187)*($B$6:$B$1503&lt;&gt;'רשימת הסעיפים'!$AL$4))</f>
        <v>0</v>
      </c>
      <c r="O187" s="157">
        <f ca="1">ח!O187+$M$1500*(M187-N187)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ח!L188</f>
        <v/>
      </c>
      <c r="M188" s="187">
        <f>ח!M188</f>
        <v>0</v>
      </c>
      <c r="N188" s="156">
        <f ca="1">SUMPRODUCT(($E$6:$E$1503)*($D$6:$D$1503=L188)*($B$6:$B$1503&lt;&gt;'רשימת הסעיפים'!$AL$4))</f>
        <v>0</v>
      </c>
      <c r="O188" s="157">
        <f ca="1">ח!O188+$M$1500*(M188-N188)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ח!L189</f>
        <v/>
      </c>
      <c r="M189" s="187">
        <f>ח!M189</f>
        <v>0</v>
      </c>
      <c r="N189" s="156">
        <f ca="1">SUMPRODUCT(($E$6:$E$1503)*($D$6:$D$1503=L189)*($B$6:$B$1503&lt;&gt;'רשימת הסעיפים'!$AL$4))</f>
        <v>0</v>
      </c>
      <c r="O189" s="157">
        <f ca="1">ח!O189+$M$1500*(M189-N189)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ח!L190</f>
        <v/>
      </c>
      <c r="M190" s="187">
        <f>ח!M190</f>
        <v>0</v>
      </c>
      <c r="N190" s="156">
        <f ca="1">SUMPRODUCT(($E$6:$E$1503)*($D$6:$D$1503=L190)*($B$6:$B$1503&lt;&gt;'רשימת הסעיפים'!$AL$4))</f>
        <v>0</v>
      </c>
      <c r="O190" s="157">
        <f ca="1">ח!O190+$M$1500*(M190-N190)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ח!L191</f>
        <v/>
      </c>
      <c r="M191" s="187">
        <f>ח!M191</f>
        <v>0</v>
      </c>
      <c r="N191" s="156">
        <f ca="1">SUMPRODUCT(($E$6:$E$1503)*($D$6:$D$1503=L191)*($B$6:$B$1503&lt;&gt;'רשימת הסעיפים'!$AL$4))</f>
        <v>0</v>
      </c>
      <c r="O191" s="157">
        <f ca="1">ח!O191+$M$1500*(M191-N191)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ח!L192</f>
        <v/>
      </c>
      <c r="M192" s="187">
        <f>ח!M192</f>
        <v>0</v>
      </c>
      <c r="N192" s="156">
        <f ca="1">SUMPRODUCT(($E$6:$E$1503)*($D$6:$D$1503=L192)*($B$6:$B$1503&lt;&gt;'רשימת הסעיפים'!$AL$4))</f>
        <v>0</v>
      </c>
      <c r="O192" s="157">
        <f ca="1">ח!O192+$M$1500*(M192-N192)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ח!L193</f>
        <v/>
      </c>
      <c r="M193" s="187">
        <f>ח!M193</f>
        <v>0</v>
      </c>
      <c r="N193" s="156">
        <f ca="1">SUMPRODUCT(($E$6:$E$1503)*($D$6:$D$1503=L193)*($B$6:$B$1503&lt;&gt;'רשימת הסעיפים'!$AL$4))</f>
        <v>0</v>
      </c>
      <c r="O193" s="157">
        <f ca="1">ח!O193+$M$1500*(M193-N193)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ח!L194</f>
        <v/>
      </c>
      <c r="M194" s="187">
        <f>ח!M194</f>
        <v>0</v>
      </c>
      <c r="N194" s="156">
        <f ca="1">SUMPRODUCT(($E$6:$E$1503)*($D$6:$D$1503=L194)*($B$6:$B$1503&lt;&gt;'רשימת הסעיפים'!$AL$4))</f>
        <v>0</v>
      </c>
      <c r="O194" s="157">
        <f ca="1">ח!O194+$M$1500*(M194-N194)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ח!L195</f>
        <v/>
      </c>
      <c r="M195" s="187">
        <f>ח!M195</f>
        <v>0</v>
      </c>
      <c r="N195" s="156">
        <f ca="1">SUMPRODUCT(($E$6:$E$1503)*($D$6:$D$1503=L195)*($B$6:$B$1503&lt;&gt;'רשימת הסעיפים'!$AL$4))</f>
        <v>0</v>
      </c>
      <c r="O195" s="157">
        <f ca="1">ח!O195+$M$1500*(M195-N195)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ח!L196</f>
        <v/>
      </c>
      <c r="M196" s="187">
        <f>ח!M196</f>
        <v>0</v>
      </c>
      <c r="N196" s="156">
        <f ca="1">SUMPRODUCT(($E$6:$E$1503)*($D$6:$D$1503=L196)*($B$6:$B$1503&lt;&gt;'רשימת הסעיפים'!$AL$4))</f>
        <v>0</v>
      </c>
      <c r="O196" s="157">
        <f ca="1">ח!O196+$M$1500*(M196-N196)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ח!L197</f>
        <v/>
      </c>
      <c r="M197" s="187">
        <f>ח!M197</f>
        <v>0</v>
      </c>
      <c r="N197" s="156">
        <f ca="1">SUMPRODUCT(($E$6:$E$1503)*($D$6:$D$1503=L197)*($B$6:$B$1503&lt;&gt;'רשימת הסעיפים'!$AL$4))</f>
        <v>0</v>
      </c>
      <c r="O197" s="157">
        <f ca="1">ח!O197+$M$1500*(M197-N197)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ח!L198</f>
        <v/>
      </c>
      <c r="M198" s="187">
        <f>ח!M198</f>
        <v>0</v>
      </c>
      <c r="N198" s="156">
        <f ca="1">SUMPRODUCT(($E$6:$E$1503)*($D$6:$D$1503=L198)*($B$6:$B$1503&lt;&gt;'רשימת הסעיפים'!$AL$4))</f>
        <v>0</v>
      </c>
      <c r="O198" s="157">
        <f ca="1">ח!O198+$M$1500*(M198-N198)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ח!L199</f>
        <v/>
      </c>
      <c r="M199" s="187">
        <f>ח!M199</f>
        <v>0</v>
      </c>
      <c r="N199" s="156">
        <f ca="1">SUMPRODUCT(($E$6:$E$1503)*($D$6:$D$1503=L199)*($B$6:$B$1503&lt;&gt;'רשימת הסעיפים'!$AL$4))</f>
        <v>0</v>
      </c>
      <c r="O199" s="157">
        <f ca="1">ח!O199+$M$1500*(M199-N199)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ח!L200</f>
        <v/>
      </c>
      <c r="M200" s="187">
        <f>ח!M200</f>
        <v>0</v>
      </c>
      <c r="N200" s="156">
        <f ca="1">SUMPRODUCT(($E$6:$E$1503)*($D$6:$D$1503=L200)*($B$6:$B$1503&lt;&gt;'רשימת הסעיפים'!$AL$4))</f>
        <v>0</v>
      </c>
      <c r="O200" s="157">
        <f ca="1">ח!O200+$M$1500*(M200-N200)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ח!L201</f>
        <v/>
      </c>
      <c r="M201" s="187">
        <f>ח!M201</f>
        <v>0</v>
      </c>
      <c r="N201" s="156">
        <f ca="1">SUMPRODUCT(($E$6:$E$1503)*($D$6:$D$1503=L201)*($B$6:$B$1503&lt;&gt;'רשימת הסעיפים'!$AL$4))</f>
        <v>0</v>
      </c>
      <c r="O201" s="157">
        <f ca="1">ח!O201+$M$1500*(M201-N201)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ח!L202</f>
        <v/>
      </c>
      <c r="M202" s="187">
        <f>ח!M202</f>
        <v>0</v>
      </c>
      <c r="N202" s="156">
        <f ca="1">SUMPRODUCT(($E$6:$E$1503)*($D$6:$D$1503=L202)*($B$6:$B$1503&lt;&gt;'רשימת הסעיפים'!$AL$4))</f>
        <v>0</v>
      </c>
      <c r="O202" s="157">
        <f ca="1">ח!O202+$M$1500*(M202-N202)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ח!L203</f>
        <v/>
      </c>
      <c r="M203" s="187">
        <f>ח!M203</f>
        <v>0</v>
      </c>
      <c r="N203" s="156">
        <f ca="1">SUMPRODUCT(($E$6:$E$1503)*($D$6:$D$1503=L203)*($B$6:$B$1503&lt;&gt;'רשימת הסעיפים'!$AL$4))</f>
        <v>0</v>
      </c>
      <c r="O203" s="157">
        <f ca="1">ח!O203+$M$1500*(M203-N203)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ח!L204</f>
        <v/>
      </c>
      <c r="M204" s="187">
        <f>ח!M204</f>
        <v>0</v>
      </c>
      <c r="N204" s="156">
        <f ca="1">SUMPRODUCT(($E$6:$E$1503)*($D$6:$D$1503=L204)*($B$6:$B$1503&lt;&gt;'רשימת הסעיפים'!$AL$4))</f>
        <v>0</v>
      </c>
      <c r="O204" s="157">
        <f ca="1">ח!O204+$M$1500*(M204-N204)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ח!L205</f>
        <v/>
      </c>
      <c r="M205" s="187">
        <f>ח!M205</f>
        <v>0</v>
      </c>
      <c r="N205" s="156">
        <f ca="1">SUMPRODUCT(($E$6:$E$1503)*($D$6:$D$1503=L205)*($B$6:$B$1503&lt;&gt;'רשימת הסעיפים'!$AL$4))</f>
        <v>0</v>
      </c>
      <c r="O205" s="157">
        <f ca="1">ח!O205+$M$1500*(M205-N205)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ח!L206</f>
        <v/>
      </c>
      <c r="M206" s="187">
        <f>ח!M206</f>
        <v>0</v>
      </c>
      <c r="N206" s="156">
        <f ca="1">SUMPRODUCT(($E$6:$E$1503)*($D$6:$D$1503=L206)*($B$6:$B$1503&lt;&gt;'רשימת הסעיפים'!$AL$4))</f>
        <v>0</v>
      </c>
      <c r="O206" s="157">
        <f ca="1">ח!O206+$M$1500*(M206-N206)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ח!L207</f>
        <v/>
      </c>
      <c r="M207" s="187">
        <f>ח!M207</f>
        <v>0</v>
      </c>
      <c r="N207" s="156">
        <f ca="1">SUMPRODUCT(($E$6:$E$1503)*($D$6:$D$1503=L207)*($B$6:$B$1503&lt;&gt;'רשימת הסעיפים'!$AL$4))</f>
        <v>0</v>
      </c>
      <c r="O207" s="157">
        <f ca="1">ח!O207+$M$1500*(M207-N207)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ח!L208</f>
        <v/>
      </c>
      <c r="M208" s="187">
        <f>ח!M208</f>
        <v>0</v>
      </c>
      <c r="N208" s="156">
        <f ca="1">SUMPRODUCT(($E$6:$E$1503)*($D$6:$D$1503=L208)*($B$6:$B$1503&lt;&gt;'רשימת הסעיפים'!$AL$4))</f>
        <v>0</v>
      </c>
      <c r="O208" s="157">
        <f ca="1">ח!O208+$M$1500*(M208-N208)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ח!L209</f>
        <v/>
      </c>
      <c r="M209" s="187">
        <f>ח!M209</f>
        <v>0</v>
      </c>
      <c r="N209" s="156">
        <f ca="1">SUMPRODUCT(($E$6:$E$1503)*($D$6:$D$1503=L209)*($B$6:$B$1503&lt;&gt;'רשימת הסעיפים'!$AL$4))</f>
        <v>0</v>
      </c>
      <c r="O209" s="157">
        <f ca="1">ח!O209+$M$1500*(M209-N209)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ח!L210</f>
        <v/>
      </c>
      <c r="M210" s="187">
        <f>ח!M210</f>
        <v>0</v>
      </c>
      <c r="N210" s="156">
        <f ca="1">SUMPRODUCT(($E$6:$E$1503)*($D$6:$D$1503=L210)*($B$6:$B$1503&lt;&gt;'רשימת הסעיפים'!$AL$4))</f>
        <v>0</v>
      </c>
      <c r="O210" s="157">
        <f ca="1">ח!O210+$M$1500*(M210-N210)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ח!L211</f>
        <v/>
      </c>
      <c r="M211" s="187">
        <f>ח!M211</f>
        <v>0</v>
      </c>
      <c r="N211" s="156">
        <f ca="1">SUMPRODUCT(($E$6:$E$1503)*($D$6:$D$1503=L211)*($B$6:$B$1503&lt;&gt;'רשימת הסעיפים'!$AL$4))</f>
        <v>0</v>
      </c>
      <c r="O211" s="157">
        <f ca="1">ח!O211+$M$1500*(M211-N211)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ח!L212</f>
        <v/>
      </c>
      <c r="M212" s="187">
        <f>ח!M212</f>
        <v>0</v>
      </c>
      <c r="N212" s="156">
        <f ca="1">SUMPRODUCT(($E$6:$E$1503)*($D$6:$D$1503=L212)*($B$6:$B$1503&lt;&gt;'רשימת הסעיפים'!$AL$4))</f>
        <v>0</v>
      </c>
      <c r="O212" s="157">
        <f ca="1">ח!O212+$M$1500*(M212-N212)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ח!L213</f>
        <v/>
      </c>
      <c r="M213" s="187">
        <f>ח!M213</f>
        <v>0</v>
      </c>
      <c r="N213" s="156">
        <f ca="1">SUMPRODUCT(($E$6:$E$1503)*($D$6:$D$1503=L213)*($B$6:$B$1503&lt;&gt;'רשימת הסעיפים'!$AL$4))</f>
        <v>0</v>
      </c>
      <c r="O213" s="157">
        <f ca="1">ח!O213+$M$1500*(M213-N213)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ח!L214</f>
        <v/>
      </c>
      <c r="M214" s="187">
        <f>ח!M214</f>
        <v>0</v>
      </c>
      <c r="N214" s="156">
        <f ca="1">SUMPRODUCT(($E$6:$E$1503)*($D$6:$D$1503=L214)*($B$6:$B$1503&lt;&gt;'רשימת הסעיפים'!$AL$4))</f>
        <v>0</v>
      </c>
      <c r="O214" s="157">
        <f ca="1">ח!O214+$M$1500*(M214-N214)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ח!L215</f>
        <v/>
      </c>
      <c r="M215" s="187">
        <f>ח!M215</f>
        <v>0</v>
      </c>
      <c r="N215" s="156">
        <f ca="1">SUMPRODUCT(($E$6:$E$1503)*($D$6:$D$1503=L215)*($B$6:$B$1503&lt;&gt;'רשימת הסעיפים'!$AL$4))</f>
        <v>0</v>
      </c>
      <c r="O215" s="157">
        <f ca="1">ח!O215+$M$1500*(M215-N215)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ח!L216</f>
        <v/>
      </c>
      <c r="M216" s="187">
        <f>ח!M216</f>
        <v>0</v>
      </c>
      <c r="N216" s="156">
        <f ca="1">SUMPRODUCT(($E$6:$E$1503)*($D$6:$D$1503=L216)*($B$6:$B$1503&lt;&gt;'רשימת הסעיפים'!$AL$4))</f>
        <v>0</v>
      </c>
      <c r="O216" s="157">
        <f ca="1">ח!O216+$M$1500*(M216-N216)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ח!L217</f>
        <v/>
      </c>
      <c r="M217" s="187">
        <f>ח!M217</f>
        <v>0</v>
      </c>
      <c r="N217" s="156">
        <f ca="1">SUMPRODUCT(($E$6:$E$1503)*($D$6:$D$1503=L217)*($B$6:$B$1503&lt;&gt;'רשימת הסעיפים'!$AL$4))</f>
        <v>0</v>
      </c>
      <c r="O217" s="157">
        <f ca="1">ח!O217+$M$1500*(M217-N217)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ח!L218</f>
        <v/>
      </c>
      <c r="M218" s="187">
        <f>ח!M218</f>
        <v>0</v>
      </c>
      <c r="N218" s="156">
        <f ca="1">SUMPRODUCT(($E$6:$E$1503)*($D$6:$D$1503=L218)*($B$6:$B$1503&lt;&gt;'רשימת הסעיפים'!$AL$4))</f>
        <v>0</v>
      </c>
      <c r="O218" s="157">
        <f ca="1">ח!O218+$M$1500*(M218-N218)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ח!L219</f>
        <v/>
      </c>
      <c r="M219" s="187">
        <f>ח!M219</f>
        <v>0</v>
      </c>
      <c r="N219" s="156">
        <f ca="1">SUMPRODUCT(($E$6:$E$1503)*($D$6:$D$1503=L219)*($B$6:$B$1503&lt;&gt;'רשימת הסעיפים'!$AL$4))</f>
        <v>0</v>
      </c>
      <c r="O219" s="157">
        <f ca="1">ח!O219+$M$1500*(M219-N219)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ח!L220</f>
        <v/>
      </c>
      <c r="M220" s="187">
        <f>ח!M220</f>
        <v>0</v>
      </c>
      <c r="N220" s="156">
        <f ca="1">SUMPRODUCT(($E$6:$E$1503)*($D$6:$D$1503=L220)*($B$6:$B$1503&lt;&gt;'רשימת הסעיפים'!$AL$4))</f>
        <v>0</v>
      </c>
      <c r="O220" s="157">
        <f ca="1">ח!O220+$M$1500*(M220-N220)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ח!L221</f>
        <v/>
      </c>
      <c r="M221" s="187">
        <f>ח!M221</f>
        <v>0</v>
      </c>
      <c r="N221" s="156">
        <f ca="1">SUMPRODUCT(($E$6:$E$1503)*($D$6:$D$1503=L221)*($B$6:$B$1503&lt;&gt;'רשימת הסעיפים'!$AL$4))</f>
        <v>0</v>
      </c>
      <c r="O221" s="157">
        <f ca="1">ח!O221+$M$1500*(M221-N221)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ח!L222</f>
        <v/>
      </c>
      <c r="M222" s="187">
        <f>ח!M222</f>
        <v>0</v>
      </c>
      <c r="N222" s="156">
        <f ca="1">SUMPRODUCT(($E$6:$E$1503)*($D$6:$D$1503=L222)*($B$6:$B$1503&lt;&gt;'רשימת הסעיפים'!$AL$4))</f>
        <v>0</v>
      </c>
      <c r="O222" s="157">
        <f ca="1">ח!O222+$M$1500*(M222-N222)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ח!L223</f>
        <v/>
      </c>
      <c r="M223" s="187">
        <f>ח!M223</f>
        <v>0</v>
      </c>
      <c r="N223" s="156">
        <f ca="1">SUMPRODUCT(($E$6:$E$1503)*($D$6:$D$1503=L223)*($B$6:$B$1503&lt;&gt;'רשימת הסעיפים'!$AL$4))</f>
        <v>0</v>
      </c>
      <c r="O223" s="157">
        <f ca="1">ח!O223+$M$1500*(M223-N223)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ח!L224</f>
        <v/>
      </c>
      <c r="M224" s="187">
        <f>ח!M224</f>
        <v>0</v>
      </c>
      <c r="N224" s="156">
        <f ca="1">SUMPRODUCT(($E$6:$E$1503)*($D$6:$D$1503=L224)*($B$6:$B$1503&lt;&gt;'רשימת הסעיפים'!$AL$4))</f>
        <v>0</v>
      </c>
      <c r="O224" s="157">
        <f ca="1">ח!O224+$M$1500*(M224-N224)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ח!L225</f>
        <v/>
      </c>
      <c r="M225" s="187">
        <f>ח!M225</f>
        <v>0</v>
      </c>
      <c r="N225" s="156">
        <f ca="1">SUMPRODUCT(($E$6:$E$1503)*($D$6:$D$1503=L225)*($B$6:$B$1503&lt;&gt;'רשימת הסעיפים'!$AL$4))</f>
        <v>0</v>
      </c>
      <c r="O225" s="157">
        <f ca="1">ח!O225+$M$1500*(M225-N225)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ח!L226</f>
        <v/>
      </c>
      <c r="M226" s="187">
        <f>ח!M226</f>
        <v>0</v>
      </c>
      <c r="N226" s="156">
        <f ca="1">SUMPRODUCT(($E$6:$E$1503)*($D$6:$D$1503=L226)*($B$6:$B$1503&lt;&gt;'רשימת הסעיפים'!$AL$4))</f>
        <v>0</v>
      </c>
      <c r="O226" s="157">
        <f ca="1">ח!O226+$M$1500*(M226-N226)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ח!L227</f>
        <v/>
      </c>
      <c r="M227" s="187">
        <f>ח!M227</f>
        <v>0</v>
      </c>
      <c r="N227" s="156">
        <f ca="1">SUMPRODUCT(($E$6:$E$1503)*($D$6:$D$1503=L227)*($B$6:$B$1503&lt;&gt;'רשימת הסעיפים'!$AL$4))</f>
        <v>0</v>
      </c>
      <c r="O227" s="157">
        <f ca="1">ח!O227+$M$1500*(M227-N227)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ח!L228</f>
        <v/>
      </c>
      <c r="M228" s="187">
        <f>ח!M228</f>
        <v>0</v>
      </c>
      <c r="N228" s="156">
        <f ca="1">SUMPRODUCT(($E$6:$E$1503)*($D$6:$D$1503=L228)*($B$6:$B$1503&lt;&gt;'רשימת הסעיפים'!$AL$4))</f>
        <v>0</v>
      </c>
      <c r="O228" s="157">
        <f ca="1">ח!O228+$M$1500*(M228-N228)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ח!L229</f>
        <v/>
      </c>
      <c r="M229" s="187">
        <f>ח!M229</f>
        <v>0</v>
      </c>
      <c r="N229" s="156">
        <f ca="1">SUMPRODUCT(($E$6:$E$1503)*($D$6:$D$1503=L229)*($B$6:$B$1503&lt;&gt;'רשימת הסעיפים'!$AL$4))</f>
        <v>0</v>
      </c>
      <c r="O229" s="157">
        <f ca="1">ח!O229+$M$1500*(M229-N229)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ח!L230</f>
        <v/>
      </c>
      <c r="M230" s="187">
        <f>ח!M230</f>
        <v>0</v>
      </c>
      <c r="N230" s="156">
        <f ca="1">SUMPRODUCT(($E$6:$E$1503)*($D$6:$D$1503=L230)*($B$6:$B$1503&lt;&gt;'רשימת הסעיפים'!$AL$4))</f>
        <v>0</v>
      </c>
      <c r="O230" s="157">
        <f ca="1">ח!O230+$M$1500*(M230-N230)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ח!L231</f>
        <v/>
      </c>
      <c r="M231" s="187">
        <f>ח!M231</f>
        <v>0</v>
      </c>
      <c r="N231" s="156">
        <f ca="1">SUMPRODUCT(($E$6:$E$1503)*($D$6:$D$1503=L231)*($B$6:$B$1503&lt;&gt;'רשימת הסעיפים'!$AL$4))</f>
        <v>0</v>
      </c>
      <c r="O231" s="157">
        <f ca="1">ח!O231+$M$1500*(M231-N231)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ח!L232</f>
        <v/>
      </c>
      <c r="M232" s="187">
        <f>ח!M232</f>
        <v>0</v>
      </c>
      <c r="N232" s="156">
        <f ca="1">SUMPRODUCT(($E$6:$E$1503)*($D$6:$D$1503=L232)*($B$6:$B$1503&lt;&gt;'רשימת הסעיפים'!$AL$4))</f>
        <v>0</v>
      </c>
      <c r="O232" s="157">
        <f ca="1">ח!O232+$M$1500*(M232-N232)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ח!L233</f>
        <v/>
      </c>
      <c r="M233" s="187">
        <f>ח!M233</f>
        <v>0</v>
      </c>
      <c r="N233" s="156">
        <f ca="1">SUMPRODUCT(($E$6:$E$1503)*($D$6:$D$1503=L233)*($B$6:$B$1503&lt;&gt;'רשימת הסעיפים'!$AL$4))</f>
        <v>0</v>
      </c>
      <c r="O233" s="157">
        <f ca="1">ח!O233+$M$1500*(M233-N233)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ח!L234</f>
        <v/>
      </c>
      <c r="M234" s="187">
        <f>ח!M234</f>
        <v>0</v>
      </c>
      <c r="N234" s="156">
        <f ca="1">SUMPRODUCT(($E$6:$E$1503)*($D$6:$D$1503=L234)*($B$6:$B$1503&lt;&gt;'רשימת הסעיפים'!$AL$4))</f>
        <v>0</v>
      </c>
      <c r="O234" s="157">
        <f ca="1">ח!O234+$M$1500*(M234-N234)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ח!L235</f>
        <v/>
      </c>
      <c r="M235" s="187">
        <f>ח!M235</f>
        <v>0</v>
      </c>
      <c r="N235" s="156">
        <f ca="1">SUMPRODUCT(($E$6:$E$1503)*($D$6:$D$1503=L235)*($B$6:$B$1503&lt;&gt;'רשימת הסעיפים'!$AL$4))</f>
        <v>0</v>
      </c>
      <c r="O235" s="157">
        <f ca="1">ח!O235+$M$1500*(M235-N235)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ח!L236</f>
        <v/>
      </c>
      <c r="M236" s="187">
        <f>ח!M236</f>
        <v>0</v>
      </c>
      <c r="N236" s="156">
        <f ca="1">SUMPRODUCT(($E$6:$E$1503)*($D$6:$D$1503=L236)*($B$6:$B$1503&lt;&gt;'רשימת הסעיפים'!$AL$4))</f>
        <v>0</v>
      </c>
      <c r="O236" s="157">
        <f ca="1">ח!O236+$M$1500*(M236-N236)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ח!L237</f>
        <v/>
      </c>
      <c r="M237" s="187">
        <f>ח!M237</f>
        <v>0</v>
      </c>
      <c r="N237" s="156">
        <f ca="1">SUMPRODUCT(($E$6:$E$1503)*($D$6:$D$1503=L237)*($B$6:$B$1503&lt;&gt;'רשימת הסעיפים'!$AL$4))</f>
        <v>0</v>
      </c>
      <c r="O237" s="157">
        <f ca="1">ח!O237+$M$1500*(M237-N237)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ח!L238</f>
        <v/>
      </c>
      <c r="M238" s="187">
        <f>ח!M238</f>
        <v>0</v>
      </c>
      <c r="N238" s="156">
        <f ca="1">SUMPRODUCT(($E$6:$E$1503)*($D$6:$D$1503=L238)*($B$6:$B$1503&lt;&gt;'רשימת הסעיפים'!$AL$4))</f>
        <v>0</v>
      </c>
      <c r="O238" s="157">
        <f ca="1">ח!O238+$M$1500*(M238-N238)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ח!L239</f>
        <v/>
      </c>
      <c r="M239" s="187">
        <f>ח!M239</f>
        <v>0</v>
      </c>
      <c r="N239" s="156">
        <f ca="1">SUMPRODUCT(($E$6:$E$1503)*($D$6:$D$1503=L239)*($B$6:$B$1503&lt;&gt;'רשימת הסעיפים'!$AL$4))</f>
        <v>0</v>
      </c>
      <c r="O239" s="157">
        <f ca="1">ח!O239+$M$1500*(M239-N239)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ח!L240</f>
        <v/>
      </c>
      <c r="M240" s="187">
        <f>ח!M240</f>
        <v>0</v>
      </c>
      <c r="N240" s="156">
        <f ca="1">SUMPRODUCT(($E$6:$E$1503)*($D$6:$D$1503=L240)*($B$6:$B$1503&lt;&gt;'רשימת הסעיפים'!$AL$4))</f>
        <v>0</v>
      </c>
      <c r="O240" s="157">
        <f ca="1">ח!O240+$M$1500*(M240-N240)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ח!L241</f>
        <v/>
      </c>
      <c r="M241" s="187">
        <f>ח!M241</f>
        <v>0</v>
      </c>
      <c r="N241" s="156">
        <f ca="1">SUMPRODUCT(($E$6:$E$1503)*($D$6:$D$1503=L241)*($B$6:$B$1503&lt;&gt;'רשימת הסעיפים'!$AL$4))</f>
        <v>0</v>
      </c>
      <c r="O241" s="157">
        <f ca="1">ח!O241+$M$1500*(M241-N241)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ח!L242</f>
        <v/>
      </c>
      <c r="M242" s="187">
        <f>ח!M242</f>
        <v>0</v>
      </c>
      <c r="N242" s="156">
        <f ca="1">SUMPRODUCT(($E$6:$E$1503)*($D$6:$D$1503=L242)*($B$6:$B$1503&lt;&gt;'רשימת הסעיפים'!$AL$4))</f>
        <v>0</v>
      </c>
      <c r="O242" s="157">
        <f ca="1">ח!O242+$M$1500*(M242-N242)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ח!L243</f>
        <v/>
      </c>
      <c r="M243" s="187">
        <f>ח!M243</f>
        <v>0</v>
      </c>
      <c r="N243" s="156">
        <f ca="1">SUMPRODUCT(($E$6:$E$1503)*($D$6:$D$1503=L243)*($B$6:$B$1503&lt;&gt;'רשימת הסעיפים'!$AL$4))</f>
        <v>0</v>
      </c>
      <c r="O243" s="157">
        <f ca="1">ח!O243+$M$1500*(M243-N243)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ח!L244</f>
        <v/>
      </c>
      <c r="M244" s="187">
        <f>ח!M244</f>
        <v>0</v>
      </c>
      <c r="N244" s="156">
        <f ca="1">SUMPRODUCT(($E$6:$E$1503)*($D$6:$D$1503=L244)*($B$6:$B$1503&lt;&gt;'רשימת הסעיפים'!$AL$4))</f>
        <v>0</v>
      </c>
      <c r="O244" s="157">
        <f ca="1">ח!O244+$M$1500*(M244-N244)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ח!L245</f>
        <v/>
      </c>
      <c r="M245" s="187">
        <f>ח!M245</f>
        <v>0</v>
      </c>
      <c r="N245" s="156">
        <f ca="1">SUMPRODUCT(($E$6:$E$1503)*($D$6:$D$1503=L245)*($B$6:$B$1503&lt;&gt;'רשימת הסעיפים'!$AL$4))</f>
        <v>0</v>
      </c>
      <c r="O245" s="157">
        <f ca="1">ח!O245+$M$1500*(M245-N245)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ח!L246</f>
        <v/>
      </c>
      <c r="M246" s="187">
        <f>ח!M246</f>
        <v>0</v>
      </c>
      <c r="N246" s="156">
        <f ca="1">SUMPRODUCT(($E$6:$E$1503)*($D$6:$D$1503=L246)*($B$6:$B$1503&lt;&gt;'רשימת הסעיפים'!$AL$4))</f>
        <v>0</v>
      </c>
      <c r="O246" s="157">
        <f ca="1">ח!O246+$M$1500*(M246-N246)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ח!L247</f>
        <v/>
      </c>
      <c r="M247" s="187">
        <f>ח!M247</f>
        <v>0</v>
      </c>
      <c r="N247" s="156">
        <f ca="1">SUMPRODUCT(($E$6:$E$1503)*($D$6:$D$1503=L247)*($B$6:$B$1503&lt;&gt;'רשימת הסעיפים'!$AL$4))</f>
        <v>0</v>
      </c>
      <c r="O247" s="157">
        <f ca="1">ח!O247+$M$1500*(M247-N247)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ח!L248</f>
        <v/>
      </c>
      <c r="M248" s="187">
        <f>ח!M248</f>
        <v>0</v>
      </c>
      <c r="N248" s="156">
        <f ca="1">SUMPRODUCT(($E$6:$E$1503)*($D$6:$D$1503=L248)*($B$6:$B$1503&lt;&gt;'רשימת הסעיפים'!$AL$4))</f>
        <v>0</v>
      </c>
      <c r="O248" s="157">
        <f ca="1">ח!O248+$M$1500*(M248-N248)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ח!L249</f>
        <v/>
      </c>
      <c r="M249" s="187">
        <f>ח!M249</f>
        <v>0</v>
      </c>
      <c r="N249" s="156">
        <f ca="1">SUMPRODUCT(($E$6:$E$1503)*($D$6:$D$1503=L249)*($B$6:$B$1503&lt;&gt;'רשימת הסעיפים'!$AL$4))</f>
        <v>0</v>
      </c>
      <c r="O249" s="157">
        <f ca="1">ח!O249+$M$1500*(M249-N249)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ח!L250</f>
        <v/>
      </c>
      <c r="M250" s="187">
        <f>ח!M250</f>
        <v>0</v>
      </c>
      <c r="N250" s="156">
        <f ca="1">SUMPRODUCT(($E$6:$E$1503)*($D$6:$D$1503=L250)*($B$6:$B$1503&lt;&gt;'רשימת הסעיפים'!$AL$4))</f>
        <v>0</v>
      </c>
      <c r="O250" s="157">
        <f ca="1">ח!O250+$M$1500*(M250-N250)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ח!L251</f>
        <v/>
      </c>
      <c r="M251" s="187">
        <f>ח!M251</f>
        <v>0</v>
      </c>
      <c r="N251" s="156">
        <f ca="1">SUMPRODUCT(($E$6:$E$1503)*($D$6:$D$1503=L251)*($B$6:$B$1503&lt;&gt;'רשימת הסעיפים'!$AL$4))</f>
        <v>0</v>
      </c>
      <c r="O251" s="157">
        <f ca="1">ח!O251+$M$1500*(M251-N251)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ח!L252</f>
        <v/>
      </c>
      <c r="M252" s="187">
        <f>ח!M252</f>
        <v>0</v>
      </c>
      <c r="N252" s="156">
        <f ca="1">SUMPRODUCT(($E$6:$E$1503)*($D$6:$D$1503=L252)*($B$6:$B$1503&lt;&gt;'רשימת הסעיפים'!$AL$4))</f>
        <v>0</v>
      </c>
      <c r="O252" s="157">
        <f ca="1">ח!O252+$M$1500*(M252-N252)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ח!L253</f>
        <v/>
      </c>
      <c r="M253" s="187">
        <f>ח!M253</f>
        <v>0</v>
      </c>
      <c r="N253" s="156">
        <f ca="1">SUMPRODUCT(($E$6:$E$1503)*($D$6:$D$1503=L253)*($B$6:$B$1503&lt;&gt;'רשימת הסעיפים'!$AL$4))</f>
        <v>0</v>
      </c>
      <c r="O253" s="157">
        <f ca="1">ח!O253+$M$1500*(M253-N253)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ח!L254</f>
        <v/>
      </c>
      <c r="M254" s="187">
        <f>ח!M254</f>
        <v>0</v>
      </c>
      <c r="N254" s="156">
        <f ca="1">SUMPRODUCT(($E$6:$E$1503)*($D$6:$D$1503=L254)*($B$6:$B$1503&lt;&gt;'רשימת הסעיפים'!$AL$4))</f>
        <v>0</v>
      </c>
      <c r="O254" s="157">
        <f ca="1">ח!O254+$M$1500*(M254-N254)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ח!L255</f>
        <v/>
      </c>
      <c r="M255" s="187">
        <f>ח!M255</f>
        <v>0</v>
      </c>
      <c r="N255" s="156">
        <f ca="1">SUMPRODUCT(($E$6:$E$1503)*($D$6:$D$1503=L255)*($B$6:$B$1503&lt;&gt;'רשימת הסעיפים'!$AL$4))</f>
        <v>0</v>
      </c>
      <c r="O255" s="157">
        <f ca="1">ח!O255+$M$1500*(M255-N255)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ח!L256</f>
        <v/>
      </c>
      <c r="M256" s="187">
        <f>ח!M256</f>
        <v>0</v>
      </c>
      <c r="N256" s="156">
        <f ca="1">SUMPRODUCT(($E$6:$E$1503)*($D$6:$D$1503=L256)*($B$6:$B$1503&lt;&gt;'רשימת הסעיפים'!$AL$4))</f>
        <v>0</v>
      </c>
      <c r="O256" s="157">
        <f ca="1">ח!O256+$M$1500*(M256-N256)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ח!L257</f>
        <v/>
      </c>
      <c r="M257" s="187">
        <f>ח!M257</f>
        <v>0</v>
      </c>
      <c r="N257" s="156">
        <f ca="1">SUMPRODUCT(($E$6:$E$1503)*($D$6:$D$1503=L257)*($B$6:$B$1503&lt;&gt;'רשימת הסעיפים'!$AL$4))</f>
        <v>0</v>
      </c>
      <c r="O257" s="157">
        <f ca="1">ח!O257+$M$1500*(M257-N257)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ח!L258</f>
        <v/>
      </c>
      <c r="M258" s="187">
        <f>ח!M258</f>
        <v>0</v>
      </c>
      <c r="N258" s="156">
        <f ca="1">SUMPRODUCT(($E$6:$E$1503)*($D$6:$D$1503=L258)*($B$6:$B$1503&lt;&gt;'רשימת הסעיפים'!$AL$4))</f>
        <v>0</v>
      </c>
      <c r="O258" s="157">
        <f ca="1">ח!O258+$M$1500*(M258-N258)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ח!L259</f>
        <v/>
      </c>
      <c r="M259" s="187">
        <f>ח!M259</f>
        <v>0</v>
      </c>
      <c r="N259" s="156">
        <f ca="1">SUMPRODUCT(($E$6:$E$1503)*($D$6:$D$1503=L259)*($B$6:$B$1503&lt;&gt;'רשימת הסעיפים'!$AL$4))</f>
        <v>0</v>
      </c>
      <c r="O259" s="157">
        <f ca="1">ח!O259+$M$1500*(M259-N259)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ח!L260</f>
        <v/>
      </c>
      <c r="M260" s="187">
        <f>ח!M260</f>
        <v>0</v>
      </c>
      <c r="N260" s="156">
        <f ca="1">SUMPRODUCT(($E$6:$E$1503)*($D$6:$D$1503=L260)*($B$6:$B$1503&lt;&gt;'רשימת הסעיפים'!$AL$4))</f>
        <v>0</v>
      </c>
      <c r="O260" s="157">
        <f ca="1">ח!O260+$M$1500*(M260-N260)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ח!L261</f>
        <v/>
      </c>
      <c r="M261" s="187">
        <f>ח!M261</f>
        <v>0</v>
      </c>
      <c r="N261" s="156">
        <f ca="1">SUMPRODUCT(($E$6:$E$1503)*($D$6:$D$1503=L261)*($B$6:$B$1503&lt;&gt;'רשימת הסעיפים'!$AL$4))</f>
        <v>0</v>
      </c>
      <c r="O261" s="157">
        <f ca="1">ח!O261+$M$1500*(M261-N261)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ח!L262</f>
        <v/>
      </c>
      <c r="M262" s="187">
        <f>ח!M262</f>
        <v>0</v>
      </c>
      <c r="N262" s="156">
        <f ca="1">SUMPRODUCT(($E$6:$E$1503)*($D$6:$D$1503=L262)*($B$6:$B$1503&lt;&gt;'רשימת הסעיפים'!$AL$4))</f>
        <v>0</v>
      </c>
      <c r="O262" s="157">
        <f ca="1">ח!O262+$M$1500*(M262-N262)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ח!L263</f>
        <v/>
      </c>
      <c r="M263" s="187">
        <f>ח!M263</f>
        <v>0</v>
      </c>
      <c r="N263" s="156">
        <f ca="1">SUMPRODUCT(($E$6:$E$1503)*($D$6:$D$1503=L263)*($B$6:$B$1503&lt;&gt;'רשימת הסעיפים'!$AL$4))</f>
        <v>0</v>
      </c>
      <c r="O263" s="157">
        <f ca="1">ח!O263+$M$1500*(M263-N263)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ח!L264</f>
        <v/>
      </c>
      <c r="M264" s="187">
        <f>ח!M264</f>
        <v>0</v>
      </c>
      <c r="N264" s="156">
        <f ca="1">SUMPRODUCT(($E$6:$E$1503)*($D$6:$D$1503=L264)*($B$6:$B$1503&lt;&gt;'רשימת הסעיפים'!$AL$4))</f>
        <v>0</v>
      </c>
      <c r="O264" s="157">
        <f ca="1">ח!O264+$M$1500*(M264-N264)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ח!L265</f>
        <v/>
      </c>
      <c r="M265" s="187">
        <f>ח!M265</f>
        <v>0</v>
      </c>
      <c r="N265" s="156">
        <f ca="1">SUMPRODUCT(($E$6:$E$1503)*($D$6:$D$1503=L265)*($B$6:$B$1503&lt;&gt;'רשימת הסעיפים'!$AL$4))</f>
        <v>0</v>
      </c>
      <c r="O265" s="157">
        <f ca="1">ח!O265+$M$1500*(M265-N265)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ח!L266</f>
        <v/>
      </c>
      <c r="M266" s="187">
        <f>ח!M266</f>
        <v>0</v>
      </c>
      <c r="N266" s="156">
        <f ca="1">SUMPRODUCT(($E$6:$E$1503)*($D$6:$D$1503=L266)*($B$6:$B$1503&lt;&gt;'רשימת הסעיפים'!$AL$4))</f>
        <v>0</v>
      </c>
      <c r="O266" s="157">
        <f ca="1">ח!O266+$M$1500*(M266-N266)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ח!L267</f>
        <v/>
      </c>
      <c r="M267" s="187">
        <f>ח!M267</f>
        <v>0</v>
      </c>
      <c r="N267" s="156">
        <f ca="1">SUMPRODUCT(($E$6:$E$1503)*($D$6:$D$1503=L267)*($B$6:$B$1503&lt;&gt;'רשימת הסעיפים'!$AL$4))</f>
        <v>0</v>
      </c>
      <c r="O267" s="157">
        <f ca="1">ח!O267+$M$1500*(M267-N267)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ח!L268</f>
        <v/>
      </c>
      <c r="M268" s="187">
        <f>ח!M268</f>
        <v>0</v>
      </c>
      <c r="N268" s="156">
        <f ca="1">SUMPRODUCT(($E$6:$E$1503)*($D$6:$D$1503=L268)*($B$6:$B$1503&lt;&gt;'רשימת הסעיפים'!$AL$4))</f>
        <v>0</v>
      </c>
      <c r="O268" s="157">
        <f ca="1">ח!O268+$M$1500*(M268-N268)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ח!L269</f>
        <v/>
      </c>
      <c r="M269" s="187">
        <f>ח!M269</f>
        <v>0</v>
      </c>
      <c r="N269" s="156">
        <f ca="1">SUMPRODUCT(($E$6:$E$1503)*($D$6:$D$1503=L269)*($B$6:$B$1503&lt;&gt;'רשימת הסעיפים'!$AL$4))</f>
        <v>0</v>
      </c>
      <c r="O269" s="157">
        <f ca="1">ח!O269+$M$1500*(M269-N269)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ח!L270</f>
        <v/>
      </c>
      <c r="M270" s="187">
        <f>ח!M270</f>
        <v>0</v>
      </c>
      <c r="N270" s="156">
        <f ca="1">SUMPRODUCT(($E$6:$E$1503)*($D$6:$D$1503=L270)*($B$6:$B$1503&lt;&gt;'רשימת הסעיפים'!$AL$4))</f>
        <v>0</v>
      </c>
      <c r="O270" s="157">
        <f ca="1">ח!O270+$M$1500*(M270-N270)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ח!L271</f>
        <v/>
      </c>
      <c r="M271" s="187">
        <f>ח!M271</f>
        <v>0</v>
      </c>
      <c r="N271" s="156">
        <f ca="1">SUMPRODUCT(($E$6:$E$1503)*($D$6:$D$1503=L271)*($B$6:$B$1503&lt;&gt;'רשימת הסעיפים'!$AL$4))</f>
        <v>0</v>
      </c>
      <c r="O271" s="157">
        <f ca="1">ח!O271+$M$1500*(M271-N271)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ח!L272</f>
        <v/>
      </c>
      <c r="M272" s="187">
        <f>ח!M272</f>
        <v>0</v>
      </c>
      <c r="N272" s="156">
        <f ca="1">SUMPRODUCT(($E$6:$E$1503)*($D$6:$D$1503=L272)*($B$6:$B$1503&lt;&gt;'רשימת הסעיפים'!$AL$4))</f>
        <v>0</v>
      </c>
      <c r="O272" s="157">
        <f ca="1">ח!O272+$M$1500*(M272-N272)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ח!L273</f>
        <v/>
      </c>
      <c r="M273" s="187">
        <f>ח!M273</f>
        <v>0</v>
      </c>
      <c r="N273" s="156">
        <f ca="1">SUMPRODUCT(($E$6:$E$1503)*($D$6:$D$1503=L273)*($B$6:$B$1503&lt;&gt;'רשימת הסעיפים'!$AL$4))</f>
        <v>0</v>
      </c>
      <c r="O273" s="157">
        <f ca="1">ח!O273+$M$1500*(M273-N273)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ח!L274</f>
        <v/>
      </c>
      <c r="M274" s="187">
        <f>ח!M274</f>
        <v>0</v>
      </c>
      <c r="N274" s="156">
        <f ca="1">SUMPRODUCT(($E$6:$E$1503)*($D$6:$D$1503=L274)*($B$6:$B$1503&lt;&gt;'רשימת הסעיפים'!$AL$4))</f>
        <v>0</v>
      </c>
      <c r="O274" s="157">
        <f ca="1">ח!O274+$M$1500*(M274-N274)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ח!L275</f>
        <v/>
      </c>
      <c r="M275" s="187">
        <f>ח!M275</f>
        <v>0</v>
      </c>
      <c r="N275" s="156">
        <f ca="1">SUMPRODUCT(($E$6:$E$1503)*($D$6:$D$1503=L275)*($B$6:$B$1503&lt;&gt;'רשימת הסעיפים'!$AL$4))</f>
        <v>0</v>
      </c>
      <c r="O275" s="157">
        <f ca="1">ח!O275+$M$1500*(M275-N275)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ח!L276</f>
        <v/>
      </c>
      <c r="M276" s="187">
        <f>ח!M276</f>
        <v>0</v>
      </c>
      <c r="N276" s="156">
        <f ca="1">SUMPRODUCT(($E$6:$E$1503)*($D$6:$D$1503=L276)*($B$6:$B$1503&lt;&gt;'רשימת הסעיפים'!$AL$4))</f>
        <v>0</v>
      </c>
      <c r="O276" s="157">
        <f ca="1">ח!O276+$M$1500*(M276-N276)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ח!L277</f>
        <v/>
      </c>
      <c r="M277" s="187">
        <f>ח!M277</f>
        <v>0</v>
      </c>
      <c r="N277" s="156">
        <f ca="1">SUMPRODUCT(($E$6:$E$1503)*($D$6:$D$1503=L277)*($B$6:$B$1503&lt;&gt;'רשימת הסעיפים'!$AL$4))</f>
        <v>0</v>
      </c>
      <c r="O277" s="157">
        <f ca="1">ח!O277+$M$1500*(M277-N277)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ח!L278</f>
        <v/>
      </c>
      <c r="M278" s="187">
        <f>ח!M278</f>
        <v>0</v>
      </c>
      <c r="N278" s="156">
        <f ca="1">SUMPRODUCT(($E$6:$E$1503)*($D$6:$D$1503=L278)*($B$6:$B$1503&lt;&gt;'רשימת הסעיפים'!$AL$4))</f>
        <v>0</v>
      </c>
      <c r="O278" s="157">
        <f ca="1">ח!O278+$M$1500*(M278-N278)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ח!L279</f>
        <v/>
      </c>
      <c r="M279" s="187">
        <f>ח!M279</f>
        <v>0</v>
      </c>
      <c r="N279" s="156">
        <f ca="1">SUMPRODUCT(($E$6:$E$1503)*($D$6:$D$1503=L279)*($B$6:$B$1503&lt;&gt;'רשימת הסעיפים'!$AL$4))</f>
        <v>0</v>
      </c>
      <c r="O279" s="157">
        <f ca="1">ח!O279+$M$1500*(M279-N279)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ח!L280</f>
        <v/>
      </c>
      <c r="M280" s="187">
        <f>ח!M280</f>
        <v>0</v>
      </c>
      <c r="N280" s="156">
        <f ca="1">SUMPRODUCT(($E$6:$E$1503)*($D$6:$D$1503=L280)*($B$6:$B$1503&lt;&gt;'רשימת הסעיפים'!$AL$4))</f>
        <v>0</v>
      </c>
      <c r="O280" s="157">
        <f ca="1">ח!O280+$M$1500*(M280-N280)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ח!L281</f>
        <v/>
      </c>
      <c r="M281" s="187">
        <f>ח!M281</f>
        <v>0</v>
      </c>
      <c r="N281" s="156">
        <f ca="1">SUMPRODUCT(($E$6:$E$1503)*($D$6:$D$1503=L281)*($B$6:$B$1503&lt;&gt;'רשימת הסעיפים'!$AL$4))</f>
        <v>0</v>
      </c>
      <c r="O281" s="157">
        <f ca="1">ח!O281+$M$1500*(M281-N281)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ח!L282</f>
        <v/>
      </c>
      <c r="M282" s="187">
        <f>ח!M282</f>
        <v>0</v>
      </c>
      <c r="N282" s="156">
        <f ca="1">SUMPRODUCT(($E$6:$E$1503)*($D$6:$D$1503=L282)*($B$6:$B$1503&lt;&gt;'רשימת הסעיפים'!$AL$4))</f>
        <v>0</v>
      </c>
      <c r="O282" s="157">
        <f ca="1">ח!O282+$M$1500*(M282-N282)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ח!L283</f>
        <v/>
      </c>
      <c r="M283" s="187">
        <f>ח!M283</f>
        <v>0</v>
      </c>
      <c r="N283" s="156">
        <f ca="1">SUMPRODUCT(($E$6:$E$1503)*($D$6:$D$1503=L283)*($B$6:$B$1503&lt;&gt;'רשימת הסעיפים'!$AL$4))</f>
        <v>0</v>
      </c>
      <c r="O283" s="157">
        <f ca="1">ח!O283+$M$1500*(M283-N283)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ח!L284</f>
        <v/>
      </c>
      <c r="M284" s="187">
        <f>ח!M284</f>
        <v>0</v>
      </c>
      <c r="N284" s="156">
        <f ca="1">SUMPRODUCT(($E$6:$E$1503)*($D$6:$D$1503=L284)*($B$6:$B$1503&lt;&gt;'רשימת הסעיפים'!$AL$4))</f>
        <v>0</v>
      </c>
      <c r="O284" s="157">
        <f ca="1">ח!O284+$M$1500*(M284-N284)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ח!L285</f>
        <v/>
      </c>
      <c r="M285" s="187">
        <f>ח!M285</f>
        <v>0</v>
      </c>
      <c r="N285" s="156">
        <f ca="1">SUMPRODUCT(($E$6:$E$1503)*($D$6:$D$1503=L285)*($B$6:$B$1503&lt;&gt;'רשימת הסעיפים'!$AL$4))</f>
        <v>0</v>
      </c>
      <c r="O285" s="157">
        <f ca="1">ח!O285+$M$1500*(M285-N285)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ח!L286</f>
        <v/>
      </c>
      <c r="M286" s="187">
        <f>ח!M286</f>
        <v>0</v>
      </c>
      <c r="N286" s="156">
        <f ca="1">SUMPRODUCT(($E$6:$E$1503)*($D$6:$D$1503=L286)*($B$6:$B$1503&lt;&gt;'רשימת הסעיפים'!$AL$4))</f>
        <v>0</v>
      </c>
      <c r="O286" s="157">
        <f ca="1">ח!O286+$M$1500*(M286-N286)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ח!L287</f>
        <v/>
      </c>
      <c r="M287" s="187">
        <f>ח!M287</f>
        <v>0</v>
      </c>
      <c r="N287" s="156">
        <f ca="1">SUMPRODUCT(($E$6:$E$1503)*($D$6:$D$1503=L287)*($B$6:$B$1503&lt;&gt;'רשימת הסעיפים'!$AL$4))</f>
        <v>0</v>
      </c>
      <c r="O287" s="157">
        <f ca="1">ח!O287+$M$1500*(M287-N287)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ח!L288</f>
        <v/>
      </c>
      <c r="M288" s="187">
        <f>ח!M288</f>
        <v>0</v>
      </c>
      <c r="N288" s="156">
        <f ca="1">SUMPRODUCT(($E$6:$E$1503)*($D$6:$D$1503=L288)*($B$6:$B$1503&lt;&gt;'רשימת הסעיפים'!$AL$4))</f>
        <v>0</v>
      </c>
      <c r="O288" s="157">
        <f ca="1">ח!O288+$M$1500*(M288-N288)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ח!L289</f>
        <v/>
      </c>
      <c r="M289" s="187">
        <f>ח!M289</f>
        <v>0</v>
      </c>
      <c r="N289" s="156">
        <f ca="1">SUMPRODUCT(($E$6:$E$1503)*($D$6:$D$1503=L289)*($B$6:$B$1503&lt;&gt;'רשימת הסעיפים'!$AL$4))</f>
        <v>0</v>
      </c>
      <c r="O289" s="157">
        <f ca="1">ח!O289+$M$1500*(M289-N289)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ח!L290</f>
        <v/>
      </c>
      <c r="M290" s="187">
        <f>ח!M290</f>
        <v>0</v>
      </c>
      <c r="N290" s="156">
        <f ca="1">SUMPRODUCT(($E$6:$E$1503)*($D$6:$D$1503=L290)*($B$6:$B$1503&lt;&gt;'רשימת הסעיפים'!$AL$4))</f>
        <v>0</v>
      </c>
      <c r="O290" s="157">
        <f ca="1">ח!O290+$M$1500*(M290-N290)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ח!L291</f>
        <v/>
      </c>
      <c r="M291" s="187">
        <f>ח!M291</f>
        <v>0</v>
      </c>
      <c r="N291" s="156">
        <f ca="1">SUMPRODUCT(($E$6:$E$1503)*($D$6:$D$1503=L291)*($B$6:$B$1503&lt;&gt;'רשימת הסעיפים'!$AL$4))</f>
        <v>0</v>
      </c>
      <c r="O291" s="157">
        <f ca="1">ח!O291+$M$1500*(M291-N291)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ח!L292</f>
        <v/>
      </c>
      <c r="M292" s="187">
        <f>ח!M292</f>
        <v>0</v>
      </c>
      <c r="N292" s="156">
        <f ca="1">SUMPRODUCT(($E$6:$E$1503)*($D$6:$D$1503=L292)*($B$6:$B$1503&lt;&gt;'רשימת הסעיפים'!$AL$4))</f>
        <v>0</v>
      </c>
      <c r="O292" s="157">
        <f ca="1">ח!O292+$M$1500*(M292-N292)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ח!L293</f>
        <v/>
      </c>
      <c r="M293" s="187">
        <f>ח!M293</f>
        <v>0</v>
      </c>
      <c r="N293" s="156">
        <f ca="1">SUMPRODUCT(($E$6:$E$1503)*($D$6:$D$1503=L293)*($B$6:$B$1503&lt;&gt;'רשימת הסעיפים'!$AL$4))</f>
        <v>0</v>
      </c>
      <c r="O293" s="157">
        <f ca="1">ח!O293+$M$1500*(M293-N293)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ח!L294</f>
        <v/>
      </c>
      <c r="M294" s="187">
        <f>ח!M294</f>
        <v>0</v>
      </c>
      <c r="N294" s="156">
        <f ca="1">SUMPRODUCT(($E$6:$E$1503)*($D$6:$D$1503=L294)*($B$6:$B$1503&lt;&gt;'רשימת הסעיפים'!$AL$4))</f>
        <v>0</v>
      </c>
      <c r="O294" s="157">
        <f ca="1">ח!O294+$M$1500*(M294-N294)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ח!L295</f>
        <v/>
      </c>
      <c r="M295" s="187">
        <f>ח!M295</f>
        <v>0</v>
      </c>
      <c r="N295" s="156">
        <f ca="1">SUMPRODUCT(($E$6:$E$1503)*($D$6:$D$1503=L295)*($B$6:$B$1503&lt;&gt;'רשימת הסעיפים'!$AL$4))</f>
        <v>0</v>
      </c>
      <c r="O295" s="157">
        <f ca="1">ח!O295+$M$1500*(M295-N295)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ח!L296</f>
        <v/>
      </c>
      <c r="M296" s="187">
        <f>ח!M296</f>
        <v>0</v>
      </c>
      <c r="N296" s="156">
        <f ca="1">SUMPRODUCT(($E$6:$E$1503)*($D$6:$D$1503=L296)*($B$6:$B$1503&lt;&gt;'רשימת הסעיפים'!$AL$4))</f>
        <v>0</v>
      </c>
      <c r="O296" s="157">
        <f ca="1">ח!O296+$M$1500*(M296-N296)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ח!L297</f>
        <v/>
      </c>
      <c r="M297" s="187">
        <f>ח!M297</f>
        <v>0</v>
      </c>
      <c r="N297" s="156">
        <f ca="1">SUMPRODUCT(($E$6:$E$1503)*($D$6:$D$1503=L297)*($B$6:$B$1503&lt;&gt;'רשימת הסעיפים'!$AL$4))</f>
        <v>0</v>
      </c>
      <c r="O297" s="157">
        <f ca="1">ח!O297+$M$1500*(M297-N297)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ח!L298</f>
        <v/>
      </c>
      <c r="M298" s="187">
        <f>ח!M298</f>
        <v>0</v>
      </c>
      <c r="N298" s="156">
        <f ca="1">SUMPRODUCT(($E$6:$E$1503)*($D$6:$D$1503=L298)*($B$6:$B$1503&lt;&gt;'רשימת הסעיפים'!$AL$4))</f>
        <v>0</v>
      </c>
      <c r="O298" s="157">
        <f ca="1">ח!O298+$M$1500*(M298-N298)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ח!L299</f>
        <v/>
      </c>
      <c r="M299" s="187">
        <f>ח!M299</f>
        <v>0</v>
      </c>
      <c r="N299" s="156">
        <f ca="1">SUMPRODUCT(($E$6:$E$1503)*($D$6:$D$1503=L299)*($B$6:$B$1503&lt;&gt;'רשימת הסעיפים'!$AL$4))</f>
        <v>0</v>
      </c>
      <c r="O299" s="157">
        <f ca="1">ח!O299+$M$1500*(M299-N299)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ח!L300</f>
        <v/>
      </c>
      <c r="M300" s="187">
        <f>ח!M300</f>
        <v>0</v>
      </c>
      <c r="N300" s="156">
        <f ca="1">SUMPRODUCT(($E$6:$E$1503)*($D$6:$D$1503=L300)*($B$6:$B$1503&lt;&gt;'רשימת הסעיפים'!$AL$4))</f>
        <v>0</v>
      </c>
      <c r="O300" s="157">
        <f ca="1">ח!O300+$M$1500*(M300-N300)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ח!L301</f>
        <v/>
      </c>
      <c r="M301" s="187">
        <f>ח!M301</f>
        <v>0</v>
      </c>
      <c r="N301" s="156">
        <f ca="1">SUMPRODUCT(($E$6:$E$1503)*($D$6:$D$1503=L301)*($B$6:$B$1503&lt;&gt;'רשימת הסעיפים'!$AL$4))</f>
        <v>0</v>
      </c>
      <c r="O301" s="157">
        <f ca="1">ח!O301+$M$1500*(M301-N301)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ח!L302</f>
        <v/>
      </c>
      <c r="M302" s="187">
        <f>ח!M302</f>
        <v>0</v>
      </c>
      <c r="N302" s="156">
        <f ca="1">SUMPRODUCT(($E$6:$E$1503)*($D$6:$D$1503=L302)*($B$6:$B$1503&lt;&gt;'רשימת הסעיפים'!$AL$4))</f>
        <v>0</v>
      </c>
      <c r="O302" s="157">
        <f ca="1">ח!O302+$M$1500*(M302-N302)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ח!L303</f>
        <v/>
      </c>
      <c r="M303" s="187">
        <f>ח!M303</f>
        <v>0</v>
      </c>
      <c r="N303" s="156">
        <f ca="1">SUMPRODUCT(($E$6:$E$1503)*($D$6:$D$1503=L303)*($B$6:$B$1503&lt;&gt;'רשימת הסעיפים'!$AL$4))</f>
        <v>0</v>
      </c>
      <c r="O303" s="157">
        <f ca="1">ח!O303+$M$1500*(M303-N303)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ח!L304</f>
        <v/>
      </c>
      <c r="M304" s="187">
        <f>ח!M304</f>
        <v>0</v>
      </c>
      <c r="N304" s="156">
        <f ca="1">SUMPRODUCT(($E$6:$E$1503)*($D$6:$D$1503=L304)*($B$6:$B$1503&lt;&gt;'רשימת הסעיפים'!$AL$4))</f>
        <v>0</v>
      </c>
      <c r="O304" s="157">
        <f ca="1">ח!O304+$M$1500*(M304-N304)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ח!L305</f>
        <v/>
      </c>
      <c r="M305" s="187">
        <f>ח!M305</f>
        <v>0</v>
      </c>
      <c r="N305" s="156">
        <f ca="1">SUMPRODUCT(($E$6:$E$1503)*($D$6:$D$1503=L305)*($B$6:$B$1503&lt;&gt;'רשימת הסעיפים'!$AL$4))</f>
        <v>0</v>
      </c>
      <c r="O305" s="157">
        <f ca="1">ח!O305+$M$1500*(M305-N305)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ח!L306</f>
        <v/>
      </c>
      <c r="M306" s="187">
        <f>ח!M306</f>
        <v>0</v>
      </c>
      <c r="N306" s="156">
        <f ca="1">SUMPRODUCT(($E$6:$E$1503)*($D$6:$D$1503=L306)*($B$6:$B$1503&lt;&gt;'רשימת הסעיפים'!$AL$4))</f>
        <v>0</v>
      </c>
      <c r="O306" s="157">
        <f ca="1">ח!O306+$M$1500*(M306-N306)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ח!L307</f>
        <v/>
      </c>
      <c r="M307" s="187">
        <f>ח!M307</f>
        <v>0</v>
      </c>
      <c r="N307" s="156">
        <f ca="1">SUMPRODUCT(($E$6:$E$1503)*($D$6:$D$1503=L307)*($B$6:$B$1503&lt;&gt;'רשימת הסעיפים'!$AL$4))</f>
        <v>0</v>
      </c>
      <c r="O307" s="157">
        <f ca="1">ח!O307+$M$1500*(M307-N307)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ח!L308</f>
        <v/>
      </c>
      <c r="M308" s="187">
        <f>ח!M308</f>
        <v>0</v>
      </c>
      <c r="N308" s="156">
        <f ca="1">SUMPRODUCT(($E$6:$E$1503)*($D$6:$D$1503=L308)*($B$6:$B$1503&lt;&gt;'רשימת הסעיפים'!$AL$4))</f>
        <v>0</v>
      </c>
      <c r="O308" s="157">
        <f ca="1">ח!O308+$M$1500*(M308-N308)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ח!L309</f>
        <v/>
      </c>
      <c r="M309" s="187">
        <f>ח!M309</f>
        <v>0</v>
      </c>
      <c r="N309" s="156">
        <f ca="1">SUMPRODUCT(($E$6:$E$1503)*($D$6:$D$1503=L309)*($B$6:$B$1503&lt;&gt;'רשימת הסעיפים'!$AL$4))</f>
        <v>0</v>
      </c>
      <c r="O309" s="157">
        <f ca="1">ח!O309+$M$1500*(M309-N309)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ח!L310</f>
        <v/>
      </c>
      <c r="M310" s="187">
        <f>ח!M310</f>
        <v>0</v>
      </c>
      <c r="N310" s="156">
        <f ca="1">SUMPRODUCT(($E$6:$E$1503)*($D$6:$D$1503=L310)*($B$6:$B$1503&lt;&gt;'רשימת הסעיפים'!$AL$4))</f>
        <v>0</v>
      </c>
      <c r="O310" s="157">
        <f ca="1">ח!O310+$M$1500*(M310-N310)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ח!L311</f>
        <v/>
      </c>
      <c r="M311" s="187">
        <f>ח!M311</f>
        <v>0</v>
      </c>
      <c r="N311" s="156">
        <f ca="1">SUMPRODUCT(($E$6:$E$1503)*($D$6:$D$1503=L311)*($B$6:$B$1503&lt;&gt;'רשימת הסעיפים'!$AL$4))</f>
        <v>0</v>
      </c>
      <c r="O311" s="157">
        <f ca="1">ח!O311+$M$1500*(M311-N311)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ח!L312</f>
        <v/>
      </c>
      <c r="M312" s="187">
        <f>ח!M312</f>
        <v>0</v>
      </c>
      <c r="N312" s="156">
        <f ca="1">SUMPRODUCT(($E$6:$E$1503)*($D$6:$D$1503=L312)*($B$6:$B$1503&lt;&gt;'רשימת הסעיפים'!$AL$4))</f>
        <v>0</v>
      </c>
      <c r="O312" s="157">
        <f ca="1">ח!O312+$M$1500*(M312-N312)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ח!L313</f>
        <v/>
      </c>
      <c r="M313" s="187">
        <f>ח!M313</f>
        <v>0</v>
      </c>
      <c r="N313" s="156">
        <f ca="1">SUMPRODUCT(($E$6:$E$1503)*($D$6:$D$1503=L313)*($B$6:$B$1503&lt;&gt;'רשימת הסעיפים'!$AL$4))</f>
        <v>0</v>
      </c>
      <c r="O313" s="157">
        <f ca="1">ח!O313+$M$1500*(M313-N313)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ח!L314</f>
        <v/>
      </c>
      <c r="M314" s="187">
        <f>ח!M314</f>
        <v>0</v>
      </c>
      <c r="N314" s="156">
        <f ca="1">SUMPRODUCT(($E$6:$E$1503)*($D$6:$D$1503=L314)*($B$6:$B$1503&lt;&gt;'רשימת הסעיפים'!$AL$4))</f>
        <v>0</v>
      </c>
      <c r="O314" s="157">
        <f ca="1">ח!O314+$M$1500*(M314-N314)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ח!L315</f>
        <v/>
      </c>
      <c r="M315" s="187">
        <f>ח!M315</f>
        <v>0</v>
      </c>
      <c r="N315" s="156">
        <f ca="1">SUMPRODUCT(($E$6:$E$1503)*($D$6:$D$1503=L315)*($B$6:$B$1503&lt;&gt;'רשימת הסעיפים'!$AL$4))</f>
        <v>0</v>
      </c>
      <c r="O315" s="157">
        <f ca="1">ח!O315+$M$1500*(M315-N315)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ח!L316</f>
        <v/>
      </c>
      <c r="M316" s="187">
        <f>ח!M316</f>
        <v>0</v>
      </c>
      <c r="N316" s="156">
        <f ca="1">SUMPRODUCT(($E$6:$E$1503)*($D$6:$D$1503=L316)*($B$6:$B$1503&lt;&gt;'רשימת הסעיפים'!$AL$4))</f>
        <v>0</v>
      </c>
      <c r="O316" s="157">
        <f ca="1">ח!O316+$M$1500*(M316-N316)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ח!L317</f>
        <v/>
      </c>
      <c r="M317" s="187">
        <f>ח!M317</f>
        <v>0</v>
      </c>
      <c r="N317" s="156">
        <f ca="1">SUMPRODUCT(($E$6:$E$1503)*($D$6:$D$1503=L317)*($B$6:$B$1503&lt;&gt;'רשימת הסעיפים'!$AL$4))</f>
        <v>0</v>
      </c>
      <c r="O317" s="157">
        <f ca="1">ח!O317+$M$1500*(M317-N317)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ח!L318</f>
        <v/>
      </c>
      <c r="M318" s="187">
        <f>ח!M318</f>
        <v>0</v>
      </c>
      <c r="N318" s="156">
        <f ca="1">SUMPRODUCT(($E$6:$E$1503)*($D$6:$D$1503=L318)*($B$6:$B$1503&lt;&gt;'רשימת הסעיפים'!$AL$4))</f>
        <v>0</v>
      </c>
      <c r="O318" s="157">
        <f ca="1">ח!O318+$M$1500*(M318-N318)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ח!L319</f>
        <v/>
      </c>
      <c r="M319" s="187">
        <f>ח!M319</f>
        <v>0</v>
      </c>
      <c r="N319" s="156">
        <f ca="1">SUMPRODUCT(($E$6:$E$1503)*($D$6:$D$1503=L319)*($B$6:$B$1503&lt;&gt;'רשימת הסעיפים'!$AL$4))</f>
        <v>0</v>
      </c>
      <c r="O319" s="157">
        <f ca="1">ח!O319+$M$1500*(M319-N319)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ח!L320</f>
        <v/>
      </c>
      <c r="M320" s="187">
        <f>ח!M320</f>
        <v>0</v>
      </c>
      <c r="N320" s="156">
        <f ca="1">SUMPRODUCT(($E$6:$E$1503)*($D$6:$D$1503=L320)*($B$6:$B$1503&lt;&gt;'רשימת הסעיפים'!$AL$4))</f>
        <v>0</v>
      </c>
      <c r="O320" s="157">
        <f ca="1">ח!O320+$M$1500*(M320-N320)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ח!L321</f>
        <v/>
      </c>
      <c r="M321" s="187">
        <f>ח!M321</f>
        <v>0</v>
      </c>
      <c r="N321" s="156">
        <f ca="1">SUMPRODUCT(($E$6:$E$1503)*($D$6:$D$1503=L321)*($B$6:$B$1503&lt;&gt;'רשימת הסעיפים'!$AL$4))</f>
        <v>0</v>
      </c>
      <c r="O321" s="157">
        <f ca="1">ח!O321+$M$1500*(M321-N321)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ח!L322</f>
        <v/>
      </c>
      <c r="M322" s="187">
        <f>ח!M322</f>
        <v>0</v>
      </c>
      <c r="N322" s="156">
        <f ca="1">SUMPRODUCT(($E$6:$E$1503)*($D$6:$D$1503=L322)*($B$6:$B$1503&lt;&gt;'רשימת הסעיפים'!$AL$4))</f>
        <v>0</v>
      </c>
      <c r="O322" s="157">
        <f ca="1">ח!O322+$M$1500*(M322-N322)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ח!L323</f>
        <v/>
      </c>
      <c r="M323" s="187">
        <f>ח!M323</f>
        <v>0</v>
      </c>
      <c r="N323" s="156">
        <f ca="1">SUMPRODUCT(($E$6:$E$1503)*($D$6:$D$1503=L323)*($B$6:$B$1503&lt;&gt;'רשימת הסעיפים'!$AL$4))</f>
        <v>0</v>
      </c>
      <c r="O323" s="157">
        <f ca="1">ח!O323+$M$1500*(M323-N323)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ח!L324</f>
        <v/>
      </c>
      <c r="M324" s="187">
        <f>ח!M324</f>
        <v>0</v>
      </c>
      <c r="N324" s="156">
        <f ca="1">SUMPRODUCT(($E$6:$E$1503)*($D$6:$D$1503=L324)*($B$6:$B$1503&lt;&gt;'רשימת הסעיפים'!$AL$4))</f>
        <v>0</v>
      </c>
      <c r="O324" s="157">
        <f ca="1">ח!O324+$M$1500*(M324-N324)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ח!L325</f>
        <v/>
      </c>
      <c r="M325" s="187">
        <f>ח!M325</f>
        <v>0</v>
      </c>
      <c r="N325" s="156">
        <f ca="1">SUMPRODUCT(($E$6:$E$1503)*($D$6:$D$1503=L325)*($B$6:$B$1503&lt;&gt;'רשימת הסעיפים'!$AL$4))</f>
        <v>0</v>
      </c>
      <c r="O325" s="157">
        <f ca="1">ח!O325+$M$1500*(M325-N325)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ח!L326</f>
        <v/>
      </c>
      <c r="M326" s="187">
        <f>ח!M326</f>
        <v>0</v>
      </c>
      <c r="N326" s="156">
        <f ca="1">SUMPRODUCT(($E$6:$E$1503)*($D$6:$D$1503=L326)*($B$6:$B$1503&lt;&gt;'רשימת הסעיפים'!$AL$4))</f>
        <v>0</v>
      </c>
      <c r="O326" s="157">
        <f ca="1">ח!O326+$M$1500*(M326-N326)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ח!L327</f>
        <v/>
      </c>
      <c r="M327" s="187">
        <f>ח!M327</f>
        <v>0</v>
      </c>
      <c r="N327" s="156">
        <f ca="1">SUMPRODUCT(($E$6:$E$1503)*($D$6:$D$1503=L327)*($B$6:$B$1503&lt;&gt;'רשימת הסעיפים'!$AL$4))</f>
        <v>0</v>
      </c>
      <c r="O327" s="157">
        <f ca="1">ח!O327+$M$1500*(M327-N327)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ח!L328</f>
        <v/>
      </c>
      <c r="M328" s="187">
        <f>ח!M328</f>
        <v>0</v>
      </c>
      <c r="N328" s="156">
        <f ca="1">SUMPRODUCT(($E$6:$E$1503)*($D$6:$D$1503=L328)*($B$6:$B$1503&lt;&gt;'רשימת הסעיפים'!$AL$4))</f>
        <v>0</v>
      </c>
      <c r="O328" s="157">
        <f ca="1">ח!O328+$M$1500*(M328-N328)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ח!L329</f>
        <v/>
      </c>
      <c r="M329" s="187">
        <f>ח!M329</f>
        <v>0</v>
      </c>
      <c r="N329" s="156">
        <f ca="1">SUMPRODUCT(($E$6:$E$1503)*($D$6:$D$1503=L329)*($B$6:$B$1503&lt;&gt;'רשימת הסעיפים'!$AL$4))</f>
        <v>0</v>
      </c>
      <c r="O329" s="157">
        <f ca="1">ח!O329+$M$1500*(M329-N329)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ח!L330</f>
        <v/>
      </c>
      <c r="M330" s="187">
        <f>ח!M330</f>
        <v>0</v>
      </c>
      <c r="N330" s="156">
        <f ca="1">SUMPRODUCT(($E$6:$E$1503)*($D$6:$D$1503=L330)*($B$6:$B$1503&lt;&gt;'רשימת הסעיפים'!$AL$4))</f>
        <v>0</v>
      </c>
      <c r="O330" s="157">
        <f ca="1">ח!O330+$M$1500*(M330-N330)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ח!L331</f>
        <v/>
      </c>
      <c r="M331" s="187">
        <f>ח!M331</f>
        <v>0</v>
      </c>
      <c r="N331" s="156">
        <f ca="1">SUMPRODUCT(($E$6:$E$1503)*($D$6:$D$1503=L331)*($B$6:$B$1503&lt;&gt;'רשימת הסעיפים'!$AL$4))</f>
        <v>0</v>
      </c>
      <c r="O331" s="157">
        <f ca="1">ח!O331+$M$1500*(M331-N331)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ח!L332</f>
        <v/>
      </c>
      <c r="M332" s="187">
        <f>ח!M332</f>
        <v>0</v>
      </c>
      <c r="N332" s="156">
        <f ca="1">SUMPRODUCT(($E$6:$E$1503)*($D$6:$D$1503=L332)*($B$6:$B$1503&lt;&gt;'רשימת הסעיפים'!$AL$4))</f>
        <v>0</v>
      </c>
      <c r="O332" s="157">
        <f ca="1">ח!O332+$M$1500*(M332-N332)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ח!L333</f>
        <v/>
      </c>
      <c r="M333" s="187">
        <f>ח!M333</f>
        <v>0</v>
      </c>
      <c r="N333" s="156">
        <f ca="1">SUMPRODUCT(($E$6:$E$1503)*($D$6:$D$1503=L333)*($B$6:$B$1503&lt;&gt;'רשימת הסעיפים'!$AL$4))</f>
        <v>0</v>
      </c>
      <c r="O333" s="157">
        <f ca="1">ח!O333+$M$1500*(M333-N333)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ח!L334</f>
        <v/>
      </c>
      <c r="M334" s="187">
        <f>ח!M334</f>
        <v>0</v>
      </c>
      <c r="N334" s="156">
        <f ca="1">SUMPRODUCT(($E$6:$E$1503)*($D$6:$D$1503=L334)*($B$6:$B$1503&lt;&gt;'רשימת הסעיפים'!$AL$4))</f>
        <v>0</v>
      </c>
      <c r="O334" s="157">
        <f ca="1">ח!O334+$M$1500*(M334-N334)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ח!L335</f>
        <v/>
      </c>
      <c r="M335" s="187">
        <f>ח!M335</f>
        <v>0</v>
      </c>
      <c r="N335" s="156">
        <f ca="1">SUMPRODUCT(($E$6:$E$1503)*($D$6:$D$1503=L335)*($B$6:$B$1503&lt;&gt;'רשימת הסעיפים'!$AL$4))</f>
        <v>0</v>
      </c>
      <c r="O335" s="157">
        <f ca="1">ח!O335+$M$1500*(M335-N335)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ח!L336</f>
        <v/>
      </c>
      <c r="M336" s="187">
        <f>ח!M336</f>
        <v>0</v>
      </c>
      <c r="N336" s="156">
        <f ca="1">SUMPRODUCT(($E$6:$E$1503)*($D$6:$D$1503=L336)*($B$6:$B$1503&lt;&gt;'רשימת הסעיפים'!$AL$4))</f>
        <v>0</v>
      </c>
      <c r="O336" s="157">
        <f ca="1">ח!O336+$M$1500*(M336-N336)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ח!L337</f>
        <v/>
      </c>
      <c r="M337" s="187">
        <f>ח!M337</f>
        <v>0</v>
      </c>
      <c r="N337" s="156">
        <f ca="1">SUMPRODUCT(($E$6:$E$1503)*($D$6:$D$1503=L337)*($B$6:$B$1503&lt;&gt;'רשימת הסעיפים'!$AL$4))</f>
        <v>0</v>
      </c>
      <c r="O337" s="157">
        <f ca="1">ח!O337+$M$1500*(M337-N337)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ח!L338</f>
        <v/>
      </c>
      <c r="M338" s="187">
        <f>ח!M338</f>
        <v>0</v>
      </c>
      <c r="N338" s="156">
        <f ca="1">SUMPRODUCT(($E$6:$E$1503)*($D$6:$D$1503=L338)*($B$6:$B$1503&lt;&gt;'רשימת הסעיפים'!$AL$4))</f>
        <v>0</v>
      </c>
      <c r="O338" s="157">
        <f ca="1">ח!O338+$M$1500*(M338-N338)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ח!L339</f>
        <v/>
      </c>
      <c r="M339" s="187">
        <f>ח!M339</f>
        <v>0</v>
      </c>
      <c r="N339" s="156">
        <f ca="1">SUMPRODUCT(($E$6:$E$1503)*($D$6:$D$1503=L339)*($B$6:$B$1503&lt;&gt;'רשימת הסעיפים'!$AL$4))</f>
        <v>0</v>
      </c>
      <c r="O339" s="157">
        <f ca="1">ח!O339+$M$1500*(M339-N339)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ח!L340</f>
        <v/>
      </c>
      <c r="M340" s="187">
        <f>ח!M340</f>
        <v>0</v>
      </c>
      <c r="N340" s="156">
        <f ca="1">SUMPRODUCT(($E$6:$E$1503)*($D$6:$D$1503=L340)*($B$6:$B$1503&lt;&gt;'רשימת הסעיפים'!$AL$4))</f>
        <v>0</v>
      </c>
      <c r="O340" s="157">
        <f ca="1">ח!O340+$M$1500*(M340-N340)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ח!L341</f>
        <v/>
      </c>
      <c r="M341" s="187">
        <f>ח!M341</f>
        <v>0</v>
      </c>
      <c r="N341" s="156">
        <f ca="1">SUMPRODUCT(($E$6:$E$1503)*($D$6:$D$1503=L341)*($B$6:$B$1503&lt;&gt;'רשימת הסעיפים'!$AL$4))</f>
        <v>0</v>
      </c>
      <c r="O341" s="157">
        <f ca="1">ח!O341+$M$1500*(M341-N341)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ח!L342</f>
        <v/>
      </c>
      <c r="M342" s="187">
        <f>ח!M342</f>
        <v>0</v>
      </c>
      <c r="N342" s="156">
        <f ca="1">SUMPRODUCT(($E$6:$E$1503)*($D$6:$D$1503=L342)*($B$6:$B$1503&lt;&gt;'רשימת הסעיפים'!$AL$4))</f>
        <v>0</v>
      </c>
      <c r="O342" s="157">
        <f ca="1">ח!O342+$M$1500*(M342-N342)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ח!L343</f>
        <v/>
      </c>
      <c r="M343" s="187">
        <f>ח!M343</f>
        <v>0</v>
      </c>
      <c r="N343" s="156">
        <f ca="1">SUMPRODUCT(($E$6:$E$1503)*($D$6:$D$1503=L343)*($B$6:$B$1503&lt;&gt;'רשימת הסעיפים'!$AL$4))</f>
        <v>0</v>
      </c>
      <c r="O343" s="157">
        <f ca="1">ח!O343+$M$1500*(M343-N343)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ח!L344</f>
        <v/>
      </c>
      <c r="M344" s="187">
        <f>ח!M344</f>
        <v>0</v>
      </c>
      <c r="N344" s="156">
        <f ca="1">SUMPRODUCT(($E$6:$E$1503)*($D$6:$D$1503=L344)*($B$6:$B$1503&lt;&gt;'רשימת הסעיפים'!$AL$4))</f>
        <v>0</v>
      </c>
      <c r="O344" s="157">
        <f ca="1">ח!O344+$M$1500*(M344-N344)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ח!L345</f>
        <v/>
      </c>
      <c r="M345" s="187">
        <f>ח!M345</f>
        <v>0</v>
      </c>
      <c r="N345" s="156">
        <f ca="1">SUMPRODUCT(($E$6:$E$1503)*($D$6:$D$1503=L345)*($B$6:$B$1503&lt;&gt;'רשימת הסעיפים'!$AL$4))</f>
        <v>0</v>
      </c>
      <c r="O345" s="157">
        <f ca="1">ח!O345+$M$1500*(M345-N345)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ח!L346</f>
        <v/>
      </c>
      <c r="M346" s="187">
        <f>ח!M346</f>
        <v>0</v>
      </c>
      <c r="N346" s="156">
        <f ca="1">SUMPRODUCT(($E$6:$E$1503)*($D$6:$D$1503=L346)*($B$6:$B$1503&lt;&gt;'רשימת הסעיפים'!$AL$4))</f>
        <v>0</v>
      </c>
      <c r="O346" s="157">
        <f ca="1">ח!O346+$M$1500*(M346-N346)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ח!L347</f>
        <v/>
      </c>
      <c r="M347" s="187">
        <f>ח!M347</f>
        <v>0</v>
      </c>
      <c r="N347" s="156">
        <f ca="1">SUMPRODUCT(($E$6:$E$1503)*($D$6:$D$1503=L347)*($B$6:$B$1503&lt;&gt;'רשימת הסעיפים'!$AL$4))</f>
        <v>0</v>
      </c>
      <c r="O347" s="157">
        <f ca="1">ח!O347+$M$1500*(M347-N347)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ח!L348</f>
        <v/>
      </c>
      <c r="M348" s="187">
        <f>ח!M348</f>
        <v>0</v>
      </c>
      <c r="N348" s="156">
        <f ca="1">SUMPRODUCT(($E$6:$E$1503)*($D$6:$D$1503=L348)*($B$6:$B$1503&lt;&gt;'רשימת הסעיפים'!$AL$4))</f>
        <v>0</v>
      </c>
      <c r="O348" s="157">
        <f ca="1">ח!O348+$M$1500*(M348-N348)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ח!L349</f>
        <v/>
      </c>
      <c r="M349" s="187">
        <f>ח!M349</f>
        <v>0</v>
      </c>
      <c r="N349" s="156">
        <f ca="1">SUMPRODUCT(($E$6:$E$1503)*($D$6:$D$1503=L349)*($B$6:$B$1503&lt;&gt;'רשימת הסעיפים'!$AL$4))</f>
        <v>0</v>
      </c>
      <c r="O349" s="157">
        <f ca="1">ח!O349+$M$1500*(M349-N349)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ח!L350</f>
        <v/>
      </c>
      <c r="M350" s="187">
        <f>ח!M350</f>
        <v>0</v>
      </c>
      <c r="N350" s="156">
        <f ca="1">SUMPRODUCT(($E$6:$E$1503)*($D$6:$D$1503=L350)*($B$6:$B$1503&lt;&gt;'רשימת הסעיפים'!$AL$4))</f>
        <v>0</v>
      </c>
      <c r="O350" s="157">
        <f ca="1">ח!O350+$M$1500*(M350-N350)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ח!L351</f>
        <v/>
      </c>
      <c r="M351" s="187">
        <f>ח!M351</f>
        <v>0</v>
      </c>
      <c r="N351" s="156">
        <f ca="1">SUMPRODUCT(($E$6:$E$1503)*($D$6:$D$1503=L351)*($B$6:$B$1503&lt;&gt;'רשימת הסעיפים'!$AL$4))</f>
        <v>0</v>
      </c>
      <c r="O351" s="157">
        <f ca="1">ח!O351+$M$1500*(M351-N351)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ח!L352</f>
        <v/>
      </c>
      <c r="M352" s="187">
        <f>ח!M352</f>
        <v>0</v>
      </c>
      <c r="N352" s="156">
        <f ca="1">SUMPRODUCT(($E$6:$E$1503)*($D$6:$D$1503=L352)*($B$6:$B$1503&lt;&gt;'רשימת הסעיפים'!$AL$4))</f>
        <v>0</v>
      </c>
      <c r="O352" s="157">
        <f ca="1">ח!O352+$M$1500*(M352-N352)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ח!L353</f>
        <v/>
      </c>
      <c r="M353" s="187">
        <f>ח!M353</f>
        <v>0</v>
      </c>
      <c r="N353" s="156">
        <f ca="1">SUMPRODUCT(($E$6:$E$1503)*($D$6:$D$1503=L353)*($B$6:$B$1503&lt;&gt;'רשימת הסעיפים'!$AL$4))</f>
        <v>0</v>
      </c>
      <c r="O353" s="157">
        <f ca="1">ח!O353+$M$1500*(M353-N353)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ח!L354</f>
        <v/>
      </c>
      <c r="M354" s="187">
        <f>ח!M354</f>
        <v>0</v>
      </c>
      <c r="N354" s="156">
        <f ca="1">SUMPRODUCT(($E$6:$E$1503)*($D$6:$D$1503=L354)*($B$6:$B$1503&lt;&gt;'רשימת הסעיפים'!$AL$4))</f>
        <v>0</v>
      </c>
      <c r="O354" s="157">
        <f ca="1">ח!O354+$M$1500*(M354-N354)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ח!L355</f>
        <v/>
      </c>
      <c r="M355" s="187">
        <f>ח!M355</f>
        <v>0</v>
      </c>
      <c r="N355" s="156">
        <f ca="1">SUMPRODUCT(($E$6:$E$1503)*($D$6:$D$1503=L355)*($B$6:$B$1503&lt;&gt;'רשימת הסעיפים'!$AL$4))</f>
        <v>0</v>
      </c>
      <c r="O355" s="157">
        <f ca="1">ח!O355+$M$1500*(M355-N355)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ח!L356</f>
        <v/>
      </c>
      <c r="M356" s="187">
        <f>ח!M356</f>
        <v>0</v>
      </c>
      <c r="N356" s="156">
        <f ca="1">SUMPRODUCT(($E$6:$E$1503)*($D$6:$D$1503=L356)*($B$6:$B$1503&lt;&gt;'רשימת הסעיפים'!$AL$4))</f>
        <v>0</v>
      </c>
      <c r="O356" s="157">
        <f ca="1">ח!O356+$M$1500*(M356-N356)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ח!L357</f>
        <v/>
      </c>
      <c r="M357" s="187">
        <f>ח!M357</f>
        <v>0</v>
      </c>
      <c r="N357" s="156">
        <f ca="1">SUMPRODUCT(($E$6:$E$1503)*($D$6:$D$1503=L357)*($B$6:$B$1503&lt;&gt;'רשימת הסעיפים'!$AL$4))</f>
        <v>0</v>
      </c>
      <c r="O357" s="157">
        <f ca="1">ח!O357+$M$1500*(M357-N357)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ח!L358</f>
        <v/>
      </c>
      <c r="M358" s="187">
        <f>ח!M358</f>
        <v>0</v>
      </c>
      <c r="N358" s="156">
        <f ca="1">SUMPRODUCT(($E$6:$E$1503)*($D$6:$D$1503=L358)*($B$6:$B$1503&lt;&gt;'רשימת הסעיפים'!$AL$4))</f>
        <v>0</v>
      </c>
      <c r="O358" s="157">
        <f ca="1">ח!O358+$M$1500*(M358-N358)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ח!L359</f>
        <v/>
      </c>
      <c r="M359" s="187">
        <f>ח!M359</f>
        <v>0</v>
      </c>
      <c r="N359" s="156">
        <f ca="1">SUMPRODUCT(($E$6:$E$1503)*($D$6:$D$1503=L359)*($B$6:$B$1503&lt;&gt;'רשימת הסעיפים'!$AL$4))</f>
        <v>0</v>
      </c>
      <c r="O359" s="157">
        <f ca="1">ח!O359+$M$1500*(M359-N359)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ח!L360</f>
        <v/>
      </c>
      <c r="M360" s="187">
        <f>ח!M360</f>
        <v>0</v>
      </c>
      <c r="N360" s="156">
        <f ca="1">SUMPRODUCT(($E$6:$E$1503)*($D$6:$D$1503=L360)*($B$6:$B$1503&lt;&gt;'רשימת הסעיפים'!$AL$4))</f>
        <v>0</v>
      </c>
      <c r="O360" s="157">
        <f ca="1">ח!O360+$M$1500*(M360-N360)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ח!L361</f>
        <v/>
      </c>
      <c r="M361" s="187">
        <f>ח!M361</f>
        <v>0</v>
      </c>
      <c r="N361" s="156">
        <f ca="1">SUMPRODUCT(($E$6:$E$1503)*($D$6:$D$1503=L361)*($B$6:$B$1503&lt;&gt;'רשימת הסעיפים'!$AL$4))</f>
        <v>0</v>
      </c>
      <c r="O361" s="157">
        <f ca="1">ח!O361+$M$1500*(M361-N361)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ח!L362</f>
        <v/>
      </c>
      <c r="M362" s="187">
        <f>ח!M362</f>
        <v>0</v>
      </c>
      <c r="N362" s="156">
        <f ca="1">SUMPRODUCT(($E$6:$E$1503)*($D$6:$D$1503=L362)*($B$6:$B$1503&lt;&gt;'רשימת הסעיפים'!$AL$4))</f>
        <v>0</v>
      </c>
      <c r="O362" s="157">
        <f ca="1">ח!O362+$M$1500*(M362-N362)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ח!L363</f>
        <v/>
      </c>
      <c r="M363" s="187">
        <f>ח!M363</f>
        <v>0</v>
      </c>
      <c r="N363" s="156">
        <f ca="1">SUMPRODUCT(($E$6:$E$1503)*($D$6:$D$1503=L363)*($B$6:$B$1503&lt;&gt;'רשימת הסעיפים'!$AL$4))</f>
        <v>0</v>
      </c>
      <c r="O363" s="157">
        <f ca="1">ח!O363+$M$1500*(M363-N363)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ח!L364</f>
        <v/>
      </c>
      <c r="M364" s="187">
        <f>ח!M364</f>
        <v>0</v>
      </c>
      <c r="N364" s="156">
        <f ca="1">SUMPRODUCT(($E$6:$E$1503)*($D$6:$D$1503=L364)*($B$6:$B$1503&lt;&gt;'רשימת הסעיפים'!$AL$4))</f>
        <v>0</v>
      </c>
      <c r="O364" s="157">
        <f ca="1">ח!O364+$M$1500*(M364-N364)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ח!L365</f>
        <v/>
      </c>
      <c r="M365" s="187">
        <f>ח!M365</f>
        <v>0</v>
      </c>
      <c r="N365" s="156">
        <f ca="1">SUMPRODUCT(($E$6:$E$1503)*($D$6:$D$1503=L365)*($B$6:$B$1503&lt;&gt;'רשימת הסעיפים'!$AL$4))</f>
        <v>0</v>
      </c>
      <c r="O365" s="157">
        <f ca="1">ח!O365+$M$1500*(M365-N365)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ח!L366</f>
        <v/>
      </c>
      <c r="M366" s="187">
        <f>ח!M366</f>
        <v>0</v>
      </c>
      <c r="N366" s="156">
        <f ca="1">SUMPRODUCT(($E$6:$E$1503)*($D$6:$D$1503=L366)*($B$6:$B$1503&lt;&gt;'רשימת הסעיפים'!$AL$4))</f>
        <v>0</v>
      </c>
      <c r="O366" s="157">
        <f ca="1">ח!O366+$M$1500*(M366-N366)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ח!L367</f>
        <v/>
      </c>
      <c r="M367" s="187">
        <f>ח!M367</f>
        <v>0</v>
      </c>
      <c r="N367" s="156">
        <f ca="1">SUMPRODUCT(($E$6:$E$1503)*($D$6:$D$1503=L367)*($B$6:$B$1503&lt;&gt;'רשימת הסעיפים'!$AL$4))</f>
        <v>0</v>
      </c>
      <c r="O367" s="157">
        <f ca="1">ח!O367+$M$1500*(M367-N367)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ח!L368</f>
        <v/>
      </c>
      <c r="M368" s="187">
        <f>ח!M368</f>
        <v>0</v>
      </c>
      <c r="N368" s="156">
        <f ca="1">SUMPRODUCT(($E$6:$E$1503)*($D$6:$D$1503=L368)*($B$6:$B$1503&lt;&gt;'רשימת הסעיפים'!$AL$4))</f>
        <v>0</v>
      </c>
      <c r="O368" s="157">
        <f ca="1">ח!O368+$M$1500*(M368-N368)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ח!L369</f>
        <v/>
      </c>
      <c r="M369" s="187">
        <f>ח!M369</f>
        <v>0</v>
      </c>
      <c r="N369" s="156">
        <f ca="1">SUMPRODUCT(($E$6:$E$1503)*($D$6:$D$1503=L369)*($B$6:$B$1503&lt;&gt;'רשימת הסעיפים'!$AL$4))</f>
        <v>0</v>
      </c>
      <c r="O369" s="157">
        <f ca="1">ח!O369+$M$1500*(M369-N369)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ח!L370</f>
        <v/>
      </c>
      <c r="M370" s="187">
        <f>ח!M370</f>
        <v>0</v>
      </c>
      <c r="N370" s="156">
        <f ca="1">SUMPRODUCT(($E$6:$E$1503)*($D$6:$D$1503=L370)*($B$6:$B$1503&lt;&gt;'רשימת הסעיפים'!$AL$4))</f>
        <v>0</v>
      </c>
      <c r="O370" s="157">
        <f ca="1">ח!O370+$M$1500*(M370-N370)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ח!L371</f>
        <v/>
      </c>
      <c r="M371" s="187">
        <f>ח!M371</f>
        <v>0</v>
      </c>
      <c r="N371" s="156">
        <f ca="1">SUMPRODUCT(($E$6:$E$1503)*($D$6:$D$1503=L371)*($B$6:$B$1503&lt;&gt;'רשימת הסעיפים'!$AL$4))</f>
        <v>0</v>
      </c>
      <c r="O371" s="157">
        <f ca="1">ח!O371+$M$1500*(M371-N371)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ח!L372</f>
        <v/>
      </c>
      <c r="M372" s="187">
        <f>ח!M372</f>
        <v>0</v>
      </c>
      <c r="N372" s="156">
        <f ca="1">SUMPRODUCT(($E$6:$E$1503)*($D$6:$D$1503=L372)*($B$6:$B$1503&lt;&gt;'רשימת הסעיפים'!$AL$4))</f>
        <v>0</v>
      </c>
      <c r="O372" s="157">
        <f ca="1">ח!O372+$M$1500*(M372-N372)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ח!L373</f>
        <v/>
      </c>
      <c r="M373" s="187">
        <f>ח!M373</f>
        <v>0</v>
      </c>
      <c r="N373" s="156">
        <f ca="1">SUMPRODUCT(($E$6:$E$1503)*($D$6:$D$1503=L373)*($B$6:$B$1503&lt;&gt;'רשימת הסעיפים'!$AL$4))</f>
        <v>0</v>
      </c>
      <c r="O373" s="157">
        <f ca="1">ח!O373+$M$1500*(M373-N373)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ח!L374</f>
        <v/>
      </c>
      <c r="M374" s="187">
        <f>ח!M374</f>
        <v>0</v>
      </c>
      <c r="N374" s="156">
        <f ca="1">SUMPRODUCT(($E$6:$E$1503)*($D$6:$D$1503=L374)*($B$6:$B$1503&lt;&gt;'רשימת הסעיפים'!$AL$4))</f>
        <v>0</v>
      </c>
      <c r="O374" s="157">
        <f ca="1">ח!O374+$M$1500*(M374-N374)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ח!L375</f>
        <v/>
      </c>
      <c r="M375" s="187">
        <f>ח!M375</f>
        <v>0</v>
      </c>
      <c r="N375" s="156">
        <f ca="1">SUMPRODUCT(($E$6:$E$1503)*($D$6:$D$1503=L375)*($B$6:$B$1503&lt;&gt;'רשימת הסעיפים'!$AL$4))</f>
        <v>0</v>
      </c>
      <c r="O375" s="157">
        <f ca="1">ח!O375+$M$1500*(M375-N375)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ח!L376</f>
        <v/>
      </c>
      <c r="M376" s="187">
        <f>ח!M376</f>
        <v>0</v>
      </c>
      <c r="N376" s="156">
        <f ca="1">SUMPRODUCT(($E$6:$E$1503)*($D$6:$D$1503=L376)*($B$6:$B$1503&lt;&gt;'רשימת הסעיפים'!$AL$4))</f>
        <v>0</v>
      </c>
      <c r="O376" s="157">
        <f ca="1">ח!O376+$M$1500*(M376-N376)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ח!L377</f>
        <v/>
      </c>
      <c r="M377" s="187">
        <f>ח!M377</f>
        <v>0</v>
      </c>
      <c r="N377" s="156">
        <f ca="1">SUMPRODUCT(($E$6:$E$1503)*($D$6:$D$1503=L377)*($B$6:$B$1503&lt;&gt;'רשימת הסעיפים'!$AL$4))</f>
        <v>0</v>
      </c>
      <c r="O377" s="157">
        <f ca="1">ח!O377+$M$1500*(M377-N377)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ח!L378</f>
        <v/>
      </c>
      <c r="M378" s="187">
        <f>ח!M378</f>
        <v>0</v>
      </c>
      <c r="N378" s="156">
        <f ca="1">SUMPRODUCT(($E$6:$E$1503)*($D$6:$D$1503=L378)*($B$6:$B$1503&lt;&gt;'רשימת הסעיפים'!$AL$4))</f>
        <v>0</v>
      </c>
      <c r="O378" s="157">
        <f ca="1">ח!O378+$M$1500*(M378-N378)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ח!L379</f>
        <v/>
      </c>
      <c r="M379" s="187">
        <f>ח!M379</f>
        <v>0</v>
      </c>
      <c r="N379" s="156">
        <f ca="1">SUMPRODUCT(($E$6:$E$1503)*($D$6:$D$1503=L379)*($B$6:$B$1503&lt;&gt;'רשימת הסעיפים'!$AL$4))</f>
        <v>0</v>
      </c>
      <c r="O379" s="157">
        <f ca="1">ח!O379+$M$1500*(M379-N379)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ח!L380</f>
        <v/>
      </c>
      <c r="M380" s="187">
        <f>ח!M380</f>
        <v>0</v>
      </c>
      <c r="N380" s="156">
        <f ca="1">SUMPRODUCT(($E$6:$E$1503)*($D$6:$D$1503=L380)*($B$6:$B$1503&lt;&gt;'רשימת הסעיפים'!$AL$4))</f>
        <v>0</v>
      </c>
      <c r="O380" s="157">
        <f ca="1">ח!O380+$M$1500*(M380-N380)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ח!L381</f>
        <v/>
      </c>
      <c r="M381" s="187">
        <f>ח!M381</f>
        <v>0</v>
      </c>
      <c r="N381" s="156">
        <f ca="1">SUMPRODUCT(($E$6:$E$1503)*($D$6:$D$1503=L381)*($B$6:$B$1503&lt;&gt;'רשימת הסעיפים'!$AL$4))</f>
        <v>0</v>
      </c>
      <c r="O381" s="157">
        <f ca="1">ח!O381+$M$1500*(M381-N381)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ח!L382</f>
        <v/>
      </c>
      <c r="M382" s="187">
        <f>ח!M382</f>
        <v>0</v>
      </c>
      <c r="N382" s="156">
        <f ca="1">SUMPRODUCT(($E$6:$E$1503)*($D$6:$D$1503=L382)*($B$6:$B$1503&lt;&gt;'רשימת הסעיפים'!$AL$4))</f>
        <v>0</v>
      </c>
      <c r="O382" s="157">
        <f ca="1">ח!O382+$M$1500*(M382-N382)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ח!L383</f>
        <v/>
      </c>
      <c r="M383" s="187">
        <f>ח!M383</f>
        <v>0</v>
      </c>
      <c r="N383" s="156">
        <f ca="1">SUMPRODUCT(($E$6:$E$1503)*($D$6:$D$1503=L383)*($B$6:$B$1503&lt;&gt;'רשימת הסעיפים'!$AL$4))</f>
        <v>0</v>
      </c>
      <c r="O383" s="157">
        <f ca="1">ח!O383+$M$1500*(M383-N383)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ח!L384</f>
        <v/>
      </c>
      <c r="M384" s="187">
        <f>ח!M384</f>
        <v>0</v>
      </c>
      <c r="N384" s="156">
        <f ca="1">SUMPRODUCT(($E$6:$E$1503)*($D$6:$D$1503=L384)*($B$6:$B$1503&lt;&gt;'רשימת הסעיפים'!$AL$4))</f>
        <v>0</v>
      </c>
      <c r="O384" s="157">
        <f ca="1">ח!O384+$M$1500*(M384-N384)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ח!L385</f>
        <v/>
      </c>
      <c r="M385" s="187">
        <f>ח!M385</f>
        <v>0</v>
      </c>
      <c r="N385" s="156">
        <f ca="1">SUMPRODUCT(($E$6:$E$1503)*($D$6:$D$1503=L385)*($B$6:$B$1503&lt;&gt;'רשימת הסעיפים'!$AL$4))</f>
        <v>0</v>
      </c>
      <c r="O385" s="157">
        <f ca="1">ח!O385+$M$1500*(M385-N385)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ח!L386</f>
        <v/>
      </c>
      <c r="M386" s="187">
        <f>ח!M386</f>
        <v>0</v>
      </c>
      <c r="N386" s="156">
        <f ca="1">SUMPRODUCT(($E$6:$E$1503)*($D$6:$D$1503=L386)*($B$6:$B$1503&lt;&gt;'רשימת הסעיפים'!$AL$4))</f>
        <v>0</v>
      </c>
      <c r="O386" s="157">
        <f ca="1">ח!O386+$M$1500*(M386-N386)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ח!L387</f>
        <v/>
      </c>
      <c r="M387" s="340">
        <f>ח!M387</f>
        <v>0</v>
      </c>
      <c r="N387" s="341">
        <f ca="1">SUMPRODUCT(($E$6:$E$1503)*($D$6:$D$1503=L387)*($B$6:$B$1503&lt;&gt;'רשימת הסעיפים'!$AL$4))</f>
        <v>0</v>
      </c>
      <c r="O387" s="342">
        <f ca="1">ח!O387+$M$1500*(M387-N387)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Go8Ks8mbT25Gkcsc4rKh9d5pP1BzCRMwKBfxNoJoA+3Yhjd06hhWdZpIcOs2Q/YuZ6icpa1lCGZkNviwex820Q==" saltValue="nV+cCrUEwOBrt+L9+MbgxA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26" priority="7" operator="lessThan">
      <formula>0</formula>
    </cfRule>
  </conditionalFormatting>
  <conditionalFormatting sqref="A1">
    <cfRule type="containsText" dxfId="25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87DFAFE-354A-442D-9A79-14F50A14F124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B7117076-FB67-49BF-AD09-650A58276BC2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F8F631F7-87D1-45EB-8E60-A5134774A434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76F93544-E028-4C1C-B4A5-4F4935A86379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4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IFERROR(ט!A1:E1+31,"חודש ?")</f>
        <v>חודש ?</v>
      </c>
      <c r="B1" s="455"/>
      <c r="C1" s="455"/>
      <c r="D1" s="339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2" t="str">
        <f ca="1">ט!L7</f>
        <v>שכר עבודה 1</v>
      </c>
      <c r="M7" s="189">
        <f>ט!M7</f>
        <v>0</v>
      </c>
      <c r="N7" s="163">
        <f ca="1">SUMPRODUCT(($E$6:$E$1503)*($D$6:$D$1503=L7)*($B$6:$B$1503='רשימת הסעיפים'!$AL$4))</f>
        <v>0</v>
      </c>
      <c r="O7" s="163">
        <f ca="1">ט!O7+$M$1500*(N7-M7)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3" t="str">
        <f ca="1">ט!L8</f>
        <v>שכר עבודה 2</v>
      </c>
      <c r="M8" s="190">
        <f>ט!M8</f>
        <v>0</v>
      </c>
      <c r="N8" s="165">
        <f ca="1">SUMPRODUCT(($E$6:$E$1503)*($D$6:$D$1503=L8)*($B$6:$B$1503='רשימת הסעיפים'!$AL$4))</f>
        <v>0</v>
      </c>
      <c r="O8" s="166">
        <f ca="1">ט!O8+$M$1500*(N8-M8)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3" t="str">
        <f ca="1">ט!L9</f>
        <v>שכר עבודה 3</v>
      </c>
      <c r="M9" s="190">
        <f>ט!M9</f>
        <v>0</v>
      </c>
      <c r="N9" s="165">
        <f ca="1">SUMPRODUCT(($E$6:$E$1503)*($D$6:$D$1503=L9)*($B$6:$B$1503='רשימת הסעיפים'!$AL$4))</f>
        <v>0</v>
      </c>
      <c r="O9" s="166">
        <f ca="1">ט!O9+$M$1500*(N9-M9)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3" t="str">
        <f ca="1">ט!L10</f>
        <v>שכר עבודה 4</v>
      </c>
      <c r="M10" s="190">
        <f>ט!M10</f>
        <v>0</v>
      </c>
      <c r="N10" s="165">
        <f ca="1">SUMPRODUCT(($E$6:$E$1503)*($D$6:$D$1503=L10)*($B$6:$B$1503='רשימת הסעיפים'!$AL$4))</f>
        <v>0</v>
      </c>
      <c r="O10" s="166">
        <f ca="1">ט!O10+$M$1500*(N10-M10)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3" t="str">
        <f ca="1">ט!L11</f>
        <v>קצבת נכות</v>
      </c>
      <c r="M11" s="190">
        <f>ט!M11</f>
        <v>0</v>
      </c>
      <c r="N11" s="165">
        <f ca="1">SUMPRODUCT(($E$6:$E$1503)*($D$6:$D$1503=L11)*($B$6:$B$1503='רשימת הסעיפים'!$AL$4))</f>
        <v>0</v>
      </c>
      <c r="O11" s="166">
        <f ca="1">ט!O11+$M$1500*(N11-M11)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3" t="str">
        <f ca="1">ט!L12</f>
        <v>שכר - כללי</v>
      </c>
      <c r="M12" s="190">
        <f>ט!M12</f>
        <v>0</v>
      </c>
      <c r="N12" s="165">
        <f ca="1">SUMPRODUCT(($E$6:$E$1503)*($D$6:$D$1503=L12)*($B$6:$B$1503='רשימת הסעיפים'!$AL$4))</f>
        <v>0</v>
      </c>
      <c r="O12" s="166">
        <f ca="1">ט!O12+$M$1500*(N12-M12)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3" t="str">
        <f ca="1">ט!L13</f>
        <v>קצבת ילדים</v>
      </c>
      <c r="M13" s="190">
        <f>ט!M13</f>
        <v>0</v>
      </c>
      <c r="N13" s="165">
        <f ca="1">SUMPRODUCT(($E$6:$E$1503)*($D$6:$D$1503=L13)*($B$6:$B$1503='רשימת הסעיפים'!$AL$4))</f>
        <v>0</v>
      </c>
      <c r="O13" s="166">
        <f ca="1">ט!O13+$M$1500*(N13-M13)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3" t="str">
        <f ca="1">ט!L14</f>
        <v>סיוע בשכר דירה</v>
      </c>
      <c r="M14" s="190">
        <f>ט!M14</f>
        <v>0</v>
      </c>
      <c r="N14" s="165">
        <f ca="1">SUMPRODUCT(($E$6:$E$1503)*($D$6:$D$1503=L14)*($B$6:$B$1503='רשימת הסעיפים'!$AL$4))</f>
        <v>0</v>
      </c>
      <c r="O14" s="166">
        <f ca="1">ט!O14+$M$1500*(N14-M14)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3" t="str">
        <f ca="1">ט!L15</f>
        <v>קצבת זיקנה</v>
      </c>
      <c r="M15" s="190">
        <f>ט!M15</f>
        <v>0</v>
      </c>
      <c r="N15" s="165">
        <f ca="1">SUMPRODUCT(($E$6:$E$1503)*($D$6:$D$1503=L15)*($B$6:$B$1503='רשימת הסעיפים'!$AL$4))</f>
        <v>0</v>
      </c>
      <c r="O15" s="166">
        <f ca="1">ט!O15+$M$1500*(N15-M15)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3" t="str">
        <f ca="1">ט!L16</f>
        <v>קצבאות - כללי</v>
      </c>
      <c r="M16" s="190">
        <f>ט!M16</f>
        <v>0</v>
      </c>
      <c r="N16" s="165">
        <f ca="1">SUMPRODUCT(($E$6:$E$1503)*($D$6:$D$1503=L16)*($B$6:$B$1503='רשימת הסעיפים'!$AL$4))</f>
        <v>0</v>
      </c>
      <c r="O16" s="166">
        <f ca="1">ט!O16+$M$1500*(N16-M16)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3" t="str">
        <f ca="1">ט!L17</f>
        <v>קבלת מזונות</v>
      </c>
      <c r="M17" s="190">
        <f>ט!M17</f>
        <v>0</v>
      </c>
      <c r="N17" s="165">
        <f ca="1">SUMPRODUCT(($E$6:$E$1503)*($D$6:$D$1503=L17)*($B$6:$B$1503='רשימת הסעיפים'!$AL$4))</f>
        <v>0</v>
      </c>
      <c r="O17" s="166">
        <f ca="1">ט!O17+$M$1500*(N17-M17)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3" t="str">
        <f ca="1">ט!L18</f>
        <v>הכנסה מנכס</v>
      </c>
      <c r="M18" s="190">
        <f>ט!M18</f>
        <v>0</v>
      </c>
      <c r="N18" s="165">
        <f ca="1">SUMPRODUCT(($E$6:$E$1503)*($D$6:$D$1503=L18)*($B$6:$B$1503='רשימת הסעיפים'!$AL$4))</f>
        <v>0</v>
      </c>
      <c r="O18" s="166">
        <f ca="1">ט!O18+$M$1500*(N18-M18)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3" t="str">
        <f ca="1">ט!L19</f>
        <v>עזרה מההורים</v>
      </c>
      <c r="M19" s="190">
        <f>ט!M19</f>
        <v>0</v>
      </c>
      <c r="N19" s="165">
        <f ca="1">SUMPRODUCT(($E$6:$E$1503)*($D$6:$D$1503=L19)*($B$6:$B$1503='רשימת הסעיפים'!$AL$4))</f>
        <v>0</v>
      </c>
      <c r="O19" s="166">
        <f ca="1">ט!O19+$M$1500*(N19-M19)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3" t="str">
        <f ca="1">ט!L20</f>
        <v>הכנסות שונות - כללי</v>
      </c>
      <c r="M20" s="190">
        <f>ט!M20</f>
        <v>0</v>
      </c>
      <c r="N20" s="165">
        <f ca="1">SUMPRODUCT(($E$6:$E$1503)*($D$6:$D$1503=L20)*($B$6:$B$1503='רשימת הסעיפים'!$AL$4))</f>
        <v>0</v>
      </c>
      <c r="O20" s="166">
        <f ca="1">ט!O20+$M$1500*(N20-M20)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3" t="str">
        <f ca="1">ט!L21</f>
        <v/>
      </c>
      <c r="M21" s="190">
        <f>ט!M21</f>
        <v>0</v>
      </c>
      <c r="N21" s="165">
        <f ca="1">SUMPRODUCT(($E$6:$E$1503)*($D$6:$D$1503=L21)*($B$6:$B$1503='רשימת הסעיפים'!$AL$4))</f>
        <v>0</v>
      </c>
      <c r="O21" s="166">
        <f ca="1">ט!O21+$M$1500*(N21-M21)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3" t="str">
        <f ca="1">ט!L22</f>
        <v/>
      </c>
      <c r="M22" s="190">
        <f>ט!M22</f>
        <v>0</v>
      </c>
      <c r="N22" s="165">
        <f ca="1">SUMPRODUCT(($E$6:$E$1503)*($D$6:$D$1503=L22)*($B$6:$B$1503='רשימת הסעיפים'!$AL$4))</f>
        <v>0</v>
      </c>
      <c r="O22" s="166">
        <f ca="1">ט!O22+$M$1500*(N22-M22)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3" t="str">
        <f ca="1">ט!L23</f>
        <v/>
      </c>
      <c r="M23" s="190">
        <f>ט!M23</f>
        <v>0</v>
      </c>
      <c r="N23" s="165">
        <f ca="1">SUMPRODUCT(($E$6:$E$1503)*($D$6:$D$1503=L23)*($B$6:$B$1503='רשימת הסעיפים'!$AL$4))</f>
        <v>0</v>
      </c>
      <c r="O23" s="166">
        <f ca="1">ט!O23+$M$1500*(N23-M23)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3" t="str">
        <f ca="1">ט!L24</f>
        <v/>
      </c>
      <c r="M24" s="190">
        <f>ט!M24</f>
        <v>0</v>
      </c>
      <c r="N24" s="165">
        <f ca="1">SUMPRODUCT(($E$6:$E$1503)*($D$6:$D$1503=L24)*($B$6:$B$1503='רשימת הסעיפים'!$AL$4))</f>
        <v>0</v>
      </c>
      <c r="O24" s="166">
        <f ca="1">ט!O24+$M$1500*(N24-M24)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3" t="str">
        <f ca="1">ט!L25</f>
        <v/>
      </c>
      <c r="M25" s="190">
        <f>ט!M25</f>
        <v>0</v>
      </c>
      <c r="N25" s="165">
        <f ca="1">SUMPRODUCT(($E$6:$E$1503)*($D$6:$D$1503=L25)*($B$6:$B$1503='רשימת הסעיפים'!$AL$4))</f>
        <v>0</v>
      </c>
      <c r="O25" s="166">
        <f ca="1">ט!O25+$M$1500*(N25-M25)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3" t="str">
        <f ca="1">ט!L26</f>
        <v/>
      </c>
      <c r="M26" s="190">
        <f>ט!M26</f>
        <v>0</v>
      </c>
      <c r="N26" s="165">
        <f ca="1">SUMPRODUCT(($E$6:$E$1503)*($D$6:$D$1503=L26)*($B$6:$B$1503='רשימת הסעיפים'!$AL$4))</f>
        <v>0</v>
      </c>
      <c r="O26" s="166">
        <f ca="1">ט!O26+$M$1500*(N26-M26)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3" t="str">
        <f ca="1">ט!L27</f>
        <v/>
      </c>
      <c r="M27" s="190">
        <f>ט!M27</f>
        <v>0</v>
      </c>
      <c r="N27" s="165">
        <f ca="1">SUMPRODUCT(($E$6:$E$1503)*($D$6:$D$1503=L27)*($B$6:$B$1503='רשימת הסעיפים'!$AL$4))</f>
        <v>0</v>
      </c>
      <c r="O27" s="166">
        <f ca="1">ט!O27+$M$1500*(N27-M27)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3" t="str">
        <f ca="1">ט!L28</f>
        <v/>
      </c>
      <c r="M28" s="190">
        <f>ט!M28</f>
        <v>0</v>
      </c>
      <c r="N28" s="165">
        <f ca="1">SUMPRODUCT(($E$6:$E$1503)*($D$6:$D$1503=L28)*($B$6:$B$1503='רשימת הסעיפים'!$AL$4))</f>
        <v>0</v>
      </c>
      <c r="O28" s="166">
        <f ca="1">ט!O28+$M$1500*(N28-M28)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3" t="str">
        <f ca="1">ט!L29</f>
        <v/>
      </c>
      <c r="M29" s="190">
        <f>ט!M29</f>
        <v>0</v>
      </c>
      <c r="N29" s="165">
        <f ca="1">SUMPRODUCT(($E$6:$E$1503)*($D$6:$D$1503=L29)*($B$6:$B$1503='רשימת הסעיפים'!$AL$4))</f>
        <v>0</v>
      </c>
      <c r="O29" s="166">
        <f ca="1">ט!O29+$M$1500*(N29-M29)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3" t="str">
        <f ca="1">ט!L30</f>
        <v/>
      </c>
      <c r="M30" s="190">
        <f>ט!M30</f>
        <v>0</v>
      </c>
      <c r="N30" s="165">
        <f ca="1">SUMPRODUCT(($E$6:$E$1503)*($D$6:$D$1503=L30)*($B$6:$B$1503='רשימת הסעיפים'!$AL$4))</f>
        <v>0</v>
      </c>
      <c r="O30" s="166">
        <f ca="1">ט!O30+$M$1500*(N30-M30)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3" t="str">
        <f ca="1">ט!L31</f>
        <v/>
      </c>
      <c r="M31" s="190">
        <f>ט!M31</f>
        <v>0</v>
      </c>
      <c r="N31" s="165">
        <f ca="1">SUMPRODUCT(($E$6:$E$1503)*($D$6:$D$1503=L31)*($B$6:$B$1503='רשימת הסעיפים'!$AL$4))</f>
        <v>0</v>
      </c>
      <c r="O31" s="166">
        <f ca="1">ט!O31+$M$1500*(N31-M31)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3" t="str">
        <f ca="1">ט!L32</f>
        <v/>
      </c>
      <c r="M32" s="190">
        <f>ט!M32</f>
        <v>0</v>
      </c>
      <c r="N32" s="165">
        <f ca="1">SUMPRODUCT(($E$6:$E$1503)*($D$6:$D$1503=L32)*($B$6:$B$1503='רשימת הסעיפים'!$AL$4))</f>
        <v>0</v>
      </c>
      <c r="O32" s="166">
        <f ca="1">ט!O32+$M$1500*(N32-M32)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3" t="str">
        <f ca="1">ט!L33</f>
        <v/>
      </c>
      <c r="M33" s="190">
        <f>ט!M33</f>
        <v>0</v>
      </c>
      <c r="N33" s="165">
        <f ca="1">SUMPRODUCT(($E$6:$E$1503)*($D$6:$D$1503=L33)*($B$6:$B$1503='רשימת הסעיפים'!$AL$4))</f>
        <v>0</v>
      </c>
      <c r="O33" s="166">
        <f ca="1">ט!O33+$M$1500*(N33-M33)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3" t="str">
        <f ca="1">ט!L34</f>
        <v/>
      </c>
      <c r="M34" s="190">
        <f>ט!M34</f>
        <v>0</v>
      </c>
      <c r="N34" s="165">
        <f ca="1">SUMPRODUCT(($E$6:$E$1503)*($D$6:$D$1503=L34)*($B$6:$B$1503='רשימת הסעיפים'!$AL$4))</f>
        <v>0</v>
      </c>
      <c r="O34" s="166">
        <f ca="1">ט!O34+$M$1500*(N34-M34)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3" t="str">
        <f ca="1">ט!L35</f>
        <v/>
      </c>
      <c r="M35" s="190">
        <f>ט!M35</f>
        <v>0</v>
      </c>
      <c r="N35" s="165">
        <f ca="1">SUMPRODUCT(($E$6:$E$1503)*($D$6:$D$1503=L35)*($B$6:$B$1503='רשימת הסעיפים'!$AL$4))</f>
        <v>0</v>
      </c>
      <c r="O35" s="166">
        <f ca="1">ט!O35+$M$1500*(N35-M35)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3" t="str">
        <f ca="1">ט!L36</f>
        <v/>
      </c>
      <c r="M36" s="190">
        <f>ט!M36</f>
        <v>0</v>
      </c>
      <c r="N36" s="165">
        <f ca="1">SUMPRODUCT(($E$6:$E$1503)*($D$6:$D$1503=L36)*($B$6:$B$1503='רשימת הסעיפים'!$AL$4))</f>
        <v>0</v>
      </c>
      <c r="O36" s="166">
        <f ca="1">ט!O36+$M$1500*(N36-M36)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3" t="str">
        <f ca="1">ט!L37</f>
        <v/>
      </c>
      <c r="M37" s="190">
        <f>ט!M37</f>
        <v>0</v>
      </c>
      <c r="N37" s="165">
        <f ca="1">SUMPRODUCT(($E$6:$E$1503)*($D$6:$D$1503=L37)*($B$6:$B$1503='רשימת הסעיפים'!$AL$4))</f>
        <v>0</v>
      </c>
      <c r="O37" s="166">
        <f ca="1">ט!O37+$M$1500*(N37-M37)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3" t="str">
        <f ca="1">ט!L38</f>
        <v/>
      </c>
      <c r="M38" s="190">
        <f>ט!M38</f>
        <v>0</v>
      </c>
      <c r="N38" s="165">
        <f ca="1">SUMPRODUCT(($E$6:$E$1503)*($D$6:$D$1503=L38)*($B$6:$B$1503='רשימת הסעיפים'!$AL$4))</f>
        <v>0</v>
      </c>
      <c r="O38" s="166">
        <f ca="1">ט!O38+$M$1500*(N38-M38)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3" t="str">
        <f ca="1">ט!L39</f>
        <v/>
      </c>
      <c r="M39" s="190">
        <f>ט!M39</f>
        <v>0</v>
      </c>
      <c r="N39" s="165">
        <f ca="1">SUMPRODUCT(($E$6:$E$1503)*($D$6:$D$1503=L39)*($B$6:$B$1503='רשימת הסעיפים'!$AL$4))</f>
        <v>0</v>
      </c>
      <c r="O39" s="166">
        <f ca="1">ט!O39+$M$1500*(N39-M39)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3" t="str">
        <f ca="1">ט!L40</f>
        <v/>
      </c>
      <c r="M40" s="190">
        <f>ט!M40</f>
        <v>0</v>
      </c>
      <c r="N40" s="165">
        <f ca="1">SUMPRODUCT(($E$6:$E$1503)*($D$6:$D$1503=L40)*($B$6:$B$1503='רשימת הסעיפים'!$AL$4))</f>
        <v>0</v>
      </c>
      <c r="O40" s="166">
        <f ca="1">ט!O40+$M$1500*(N40-M40)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3" t="str">
        <f ca="1">ט!L41</f>
        <v/>
      </c>
      <c r="M41" s="190">
        <f>ט!M41</f>
        <v>0</v>
      </c>
      <c r="N41" s="165">
        <f ca="1">SUMPRODUCT(($E$6:$E$1503)*($D$6:$D$1503=L41)*($B$6:$B$1503='רשימת הסעיפים'!$AL$4))</f>
        <v>0</v>
      </c>
      <c r="O41" s="166">
        <f ca="1">ט!O41+$M$1500*(N41-M41)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3" t="str">
        <f ca="1">ט!L42</f>
        <v/>
      </c>
      <c r="M42" s="190">
        <f>ט!M42</f>
        <v>0</v>
      </c>
      <c r="N42" s="165">
        <f ca="1">SUMPRODUCT(($E$6:$E$1503)*($D$6:$D$1503=L42)*($B$6:$B$1503='רשימת הסעיפים'!$AL$4))</f>
        <v>0</v>
      </c>
      <c r="O42" s="166">
        <f ca="1">ט!O42+$M$1500*(N42-M42)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3" t="str">
        <f ca="1">ט!L43</f>
        <v/>
      </c>
      <c r="M43" s="190">
        <f>ט!M43</f>
        <v>0</v>
      </c>
      <c r="N43" s="165">
        <f ca="1">SUMPRODUCT(($E$6:$E$1503)*($D$6:$D$1503=L43)*($B$6:$B$1503='רשימת הסעיפים'!$AL$4))</f>
        <v>0</v>
      </c>
      <c r="O43" s="166">
        <f ca="1">ט!O43+$M$1500*(N43-M43)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3" t="str">
        <f ca="1">ט!L44</f>
        <v/>
      </c>
      <c r="M44" s="190">
        <f>ט!M44</f>
        <v>0</v>
      </c>
      <c r="N44" s="165">
        <f ca="1">SUMPRODUCT(($E$6:$E$1503)*($D$6:$D$1503=L44)*($B$6:$B$1503='רשימת הסעיפים'!$AL$4))</f>
        <v>0</v>
      </c>
      <c r="O44" s="166">
        <f ca="1">ט!O44+$M$1500*(N44-M44)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3" t="str">
        <f ca="1">ט!L45</f>
        <v/>
      </c>
      <c r="M45" s="190">
        <f>ט!M45</f>
        <v>0</v>
      </c>
      <c r="N45" s="165">
        <f ca="1">SUMPRODUCT(($E$6:$E$1503)*($D$6:$D$1503=L45)*($B$6:$B$1503='רשימת הסעיפים'!$AL$4))</f>
        <v>0</v>
      </c>
      <c r="O45" s="166">
        <f ca="1">ט!O45+$M$1500*(N45-M45)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3" t="str">
        <f ca="1">ט!L46</f>
        <v/>
      </c>
      <c r="M46" s="190">
        <f>ט!M46</f>
        <v>0</v>
      </c>
      <c r="N46" s="165">
        <f ca="1">SUMPRODUCT(($E$6:$E$1503)*($D$6:$D$1503=L46)*($B$6:$B$1503='רשימת הסעיפים'!$AL$4))</f>
        <v>0</v>
      </c>
      <c r="O46" s="166">
        <f ca="1">ט!O46+$M$1500*(N46-M46)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3" t="str">
        <f ca="1">ט!L47</f>
        <v/>
      </c>
      <c r="M47" s="190">
        <f>ט!M47</f>
        <v>0</v>
      </c>
      <c r="N47" s="165">
        <f ca="1">SUMPRODUCT(($E$6:$E$1503)*($D$6:$D$1503=L47)*($B$6:$B$1503='רשימת הסעיפים'!$AL$4))</f>
        <v>0</v>
      </c>
      <c r="O47" s="166">
        <f ca="1">ט!O47+$M$1500*(N47-M47)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3" t="str">
        <f ca="1">ט!L48</f>
        <v/>
      </c>
      <c r="M48" s="190">
        <f>ט!M48</f>
        <v>0</v>
      </c>
      <c r="N48" s="165">
        <f ca="1">SUMPRODUCT(($E$6:$E$1503)*($D$6:$D$1503=L48)*($B$6:$B$1503='רשימת הסעיפים'!$AL$4))</f>
        <v>0</v>
      </c>
      <c r="O48" s="166">
        <f ca="1">ט!O48+$M$1500*(N48-M48)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3" t="str">
        <f ca="1">ט!L49</f>
        <v/>
      </c>
      <c r="M49" s="190">
        <f>ט!M49</f>
        <v>0</v>
      </c>
      <c r="N49" s="165">
        <f ca="1">SUMPRODUCT(($E$6:$E$1503)*($D$6:$D$1503=L49)*($B$6:$B$1503='רשימת הסעיפים'!$AL$4))</f>
        <v>0</v>
      </c>
      <c r="O49" s="166">
        <f ca="1">ט!O49+$M$1500*(N49-M49)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3" t="str">
        <f ca="1">ט!L50</f>
        <v/>
      </c>
      <c r="M50" s="190">
        <f>ט!M50</f>
        <v>0</v>
      </c>
      <c r="N50" s="165">
        <f ca="1">SUMPRODUCT(($E$6:$E$1503)*($D$6:$D$1503=L50)*($B$6:$B$1503='רשימת הסעיפים'!$AL$4))</f>
        <v>0</v>
      </c>
      <c r="O50" s="166">
        <f ca="1">ט!O50+$M$1500*(N50-M50)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3" t="str">
        <f ca="1">ט!L51</f>
        <v/>
      </c>
      <c r="M51" s="190">
        <f>ט!M51</f>
        <v>0</v>
      </c>
      <c r="N51" s="165">
        <f ca="1">SUMPRODUCT(($E$6:$E$1503)*($D$6:$D$1503=L51)*($B$6:$B$1503='רשימת הסעיפים'!$AL$4))</f>
        <v>0</v>
      </c>
      <c r="O51" s="166">
        <f ca="1">ט!O51+$M$1500*(N51-M51)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3" t="str">
        <f ca="1">ט!L52</f>
        <v/>
      </c>
      <c r="M52" s="190">
        <f>ט!M52</f>
        <v>0</v>
      </c>
      <c r="N52" s="165">
        <f ca="1">SUMPRODUCT(($E$6:$E$1503)*($D$6:$D$1503=L52)*($B$6:$B$1503='רשימת הסעיפים'!$AL$4))</f>
        <v>0</v>
      </c>
      <c r="O52" s="166">
        <f ca="1">ט!O52+$M$1500*(N52-M52)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3" t="str">
        <f ca="1">ט!L53</f>
        <v/>
      </c>
      <c r="M53" s="190">
        <f>ט!M53</f>
        <v>0</v>
      </c>
      <c r="N53" s="165">
        <f ca="1">SUMPRODUCT(($E$6:$E$1503)*($D$6:$D$1503=L53)*($B$6:$B$1503='רשימת הסעיפים'!$AL$4))</f>
        <v>0</v>
      </c>
      <c r="O53" s="166">
        <f ca="1">ט!O53+$M$1500*(N53-M53)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3" t="str">
        <f ca="1">ט!L54</f>
        <v/>
      </c>
      <c r="M54" s="190">
        <f>ט!M54</f>
        <v>0</v>
      </c>
      <c r="N54" s="165">
        <f ca="1">SUMPRODUCT(($E$6:$E$1503)*($D$6:$D$1503=L54)*($B$6:$B$1503='רשימת הסעיפים'!$AL$4))</f>
        <v>0</v>
      </c>
      <c r="O54" s="166">
        <f ca="1">ט!O54+$M$1500*(N54-M54)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3" t="str">
        <f ca="1">ט!L55</f>
        <v/>
      </c>
      <c r="M55" s="190">
        <f>ט!M55</f>
        <v>0</v>
      </c>
      <c r="N55" s="165">
        <f ca="1">SUMPRODUCT(($E$6:$E$1503)*($D$6:$D$1503=L55)*($B$6:$B$1503='רשימת הסעיפים'!$AL$4))</f>
        <v>0</v>
      </c>
      <c r="O55" s="166">
        <f ca="1">ט!O55+$M$1500*(N55-M55)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3" t="str">
        <f ca="1">ט!L56</f>
        <v/>
      </c>
      <c r="M56" s="190">
        <f>ט!M56</f>
        <v>0</v>
      </c>
      <c r="N56" s="165">
        <f ca="1">SUMPRODUCT(($E$6:$E$1503)*($D$6:$D$1503=L56)*($B$6:$B$1503='רשימת הסעיפים'!$AL$4))</f>
        <v>0</v>
      </c>
      <c r="O56" s="166">
        <f ca="1">ט!O56+$M$1500*(N56-M56)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3" t="str">
        <f ca="1">ט!L57</f>
        <v/>
      </c>
      <c r="M57" s="190">
        <f>ט!M57</f>
        <v>0</v>
      </c>
      <c r="N57" s="165">
        <f ca="1">SUMPRODUCT(($E$6:$E$1503)*($D$6:$D$1503=L57)*($B$6:$B$1503='רשימת הסעיפים'!$AL$4))</f>
        <v>0</v>
      </c>
      <c r="O57" s="166">
        <f ca="1">ט!O57+$M$1500*(N57-M57)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3" t="str">
        <f ca="1">ט!L58</f>
        <v/>
      </c>
      <c r="M58" s="190">
        <f>ט!M58</f>
        <v>0</v>
      </c>
      <c r="N58" s="165">
        <f ca="1">SUMPRODUCT(($E$6:$E$1503)*($D$6:$D$1503=L58)*($B$6:$B$1503='רשימת הסעיפים'!$AL$4))</f>
        <v>0</v>
      </c>
      <c r="O58" s="166">
        <f ca="1">ט!O58+$M$1500*(N58-M58)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3" t="str">
        <f ca="1">ט!L59</f>
        <v/>
      </c>
      <c r="M59" s="190">
        <f>ט!M59</f>
        <v>0</v>
      </c>
      <c r="N59" s="165">
        <f ca="1">SUMPRODUCT(($E$6:$E$1503)*($D$6:$D$1503=L59)*($B$6:$B$1503='רשימת הסעיפים'!$AL$4))</f>
        <v>0</v>
      </c>
      <c r="O59" s="166">
        <f ca="1">ט!O59+$M$1500*(N59-M59)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3" t="str">
        <f ca="1">ט!L60</f>
        <v/>
      </c>
      <c r="M60" s="190">
        <f>ט!M60</f>
        <v>0</v>
      </c>
      <c r="N60" s="165">
        <f ca="1">SUMPRODUCT(($E$6:$E$1503)*($D$6:$D$1503=L60)*($B$6:$B$1503='רשימת הסעיפים'!$AL$4))</f>
        <v>0</v>
      </c>
      <c r="O60" s="166">
        <f ca="1">ט!O60+$M$1500*(N60-M60)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3" t="str">
        <f ca="1">ט!L61</f>
        <v/>
      </c>
      <c r="M61" s="190">
        <f>ט!M61</f>
        <v>0</v>
      </c>
      <c r="N61" s="165">
        <f ca="1">SUMPRODUCT(($E$6:$E$1503)*($D$6:$D$1503=L61)*($B$6:$B$1503='רשימת הסעיפים'!$AL$4))</f>
        <v>0</v>
      </c>
      <c r="O61" s="166">
        <f ca="1">ט!O61+$M$1500*(N61-M61)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3" t="str">
        <f ca="1">ט!L62</f>
        <v/>
      </c>
      <c r="M62" s="190">
        <f>ט!M62</f>
        <v>0</v>
      </c>
      <c r="N62" s="165">
        <f ca="1">SUMPRODUCT(($E$6:$E$1503)*($D$6:$D$1503=L62)*($B$6:$B$1503='רשימת הסעיפים'!$AL$4))</f>
        <v>0</v>
      </c>
      <c r="O62" s="166">
        <f ca="1">ט!O62+$M$1500*(N62-M62)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3" t="str">
        <f ca="1">ט!L63</f>
        <v/>
      </c>
      <c r="M63" s="190">
        <f>ט!M63</f>
        <v>0</v>
      </c>
      <c r="N63" s="165">
        <f ca="1">SUMPRODUCT(($E$6:$E$1503)*($D$6:$D$1503=L63)*($B$6:$B$1503='רשימת הסעיפים'!$AL$4))</f>
        <v>0</v>
      </c>
      <c r="O63" s="166">
        <f ca="1">ט!O63+$M$1500*(N63-M63)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3" t="str">
        <f ca="1">ט!L64</f>
        <v/>
      </c>
      <c r="M64" s="190">
        <f>ט!M64</f>
        <v>0</v>
      </c>
      <c r="N64" s="165">
        <f ca="1">SUMPRODUCT(($E$6:$E$1503)*($D$6:$D$1503=L64)*($B$6:$B$1503='רשימת הסעיפים'!$AL$4))</f>
        <v>0</v>
      </c>
      <c r="O64" s="166">
        <f ca="1">ט!O64+$M$1500*(N64-M64)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3" t="str">
        <f ca="1">ט!L65</f>
        <v/>
      </c>
      <c r="M65" s="190">
        <f>ט!M65</f>
        <v>0</v>
      </c>
      <c r="N65" s="165">
        <f ca="1">SUMPRODUCT(($E$6:$E$1503)*($D$6:$D$1503=L65)*($B$6:$B$1503='רשימת הסעיפים'!$AL$4))</f>
        <v>0</v>
      </c>
      <c r="O65" s="166">
        <f ca="1">ט!O65+$M$1500*(N65-M65)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4" t="str">
        <f ca="1">ט!L66</f>
        <v/>
      </c>
      <c r="M66" s="347">
        <f>ט!M66</f>
        <v>0</v>
      </c>
      <c r="N66" s="348">
        <f ca="1">SUMPRODUCT(($E$6:$E$1503)*($D$6:$D$1503=L66)*($B$6:$B$1503='רשימת הסעיפים'!$AL$4))</f>
        <v>0</v>
      </c>
      <c r="O66" s="349">
        <f ca="1">ט!O66+$M$1500*(N66-M66)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3"/>
      <c r="M67" s="344"/>
      <c r="N67" s="345"/>
      <c r="O67" s="346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90" t="str">
        <f ca="1">ט!L69</f>
        <v>מזון</v>
      </c>
      <c r="M69" s="187">
        <f>ט!M69</f>
        <v>0</v>
      </c>
      <c r="N69" s="156">
        <f ca="1">SUMPRODUCT(($E$6:$E$1503)*($D$6:$D$1503=L69)*($B$6:$B$1503&lt;&gt;'רשימת הסעיפים'!$AL$4))</f>
        <v>0</v>
      </c>
      <c r="O69" s="157">
        <f ca="1">ט!O69+$M$1500*(M69-N69)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ט!L70</f>
        <v>פארמה וטואלטיקה</v>
      </c>
      <c r="M70" s="187">
        <f>ט!M70</f>
        <v>0</v>
      </c>
      <c r="N70" s="156">
        <f ca="1">SUMPRODUCT(($E$6:$E$1503)*($D$6:$D$1503=L70)*($B$6:$B$1503&lt;&gt;'רשימת הסעיפים'!$AL$4))</f>
        <v>0</v>
      </c>
      <c r="O70" s="157">
        <f ca="1">ט!O70+$M$1500*(M70-N70)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ט!L71</f>
        <v>בר מים</v>
      </c>
      <c r="M71" s="187">
        <f>ט!M71</f>
        <v>0</v>
      </c>
      <c r="N71" s="156">
        <f ca="1">SUMPRODUCT(($E$6:$E$1503)*($D$6:$D$1503=L71)*($B$6:$B$1503&lt;&gt;'רשימת הסעיפים'!$AL$4))</f>
        <v>0</v>
      </c>
      <c r="O71" s="157">
        <f ca="1">ט!O71+$M$1500*(M71-N71)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ט!L72</f>
        <v>אוכל מוכן / בעבודה</v>
      </c>
      <c r="M72" s="187">
        <f>ט!M72</f>
        <v>0</v>
      </c>
      <c r="N72" s="156">
        <f ca="1">SUMPRODUCT(($E$6:$E$1503)*($D$6:$D$1503=L72)*($B$6:$B$1503&lt;&gt;'רשימת הסעיפים'!$AL$4))</f>
        <v>0</v>
      </c>
      <c r="O72" s="157">
        <f ca="1">ט!O72+$M$1500*(M72-N72)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ט!L73</f>
        <v>עישון</v>
      </c>
      <c r="M73" s="187">
        <f>ט!M73</f>
        <v>0</v>
      </c>
      <c r="N73" s="156">
        <f ca="1">SUMPRODUCT(($E$6:$E$1503)*($D$6:$D$1503=L73)*($B$6:$B$1503&lt;&gt;'רשימת הסעיפים'!$AL$4))</f>
        <v>0</v>
      </c>
      <c r="O73" s="157">
        <f ca="1">ט!O73+$M$1500*(M73-N73)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ט!L74</f>
        <v>מזון ופארמה - כללי</v>
      </c>
      <c r="M74" s="187">
        <f>ט!M74</f>
        <v>0</v>
      </c>
      <c r="N74" s="156">
        <f ca="1">SUMPRODUCT(($E$6:$E$1503)*($D$6:$D$1503=L74)*($B$6:$B$1503&lt;&gt;'רשימת הסעיפים'!$AL$4))</f>
        <v>0</v>
      </c>
      <c r="O74" s="157">
        <f ca="1">ט!O74+$M$1500*(M74-N74)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ט!L75</f>
        <v>מסעדה ואוכל בחוץ</v>
      </c>
      <c r="M75" s="187">
        <f>ט!M75</f>
        <v>0</v>
      </c>
      <c r="N75" s="156">
        <f ca="1">SUMPRODUCT(($E$6:$E$1503)*($D$6:$D$1503=L75)*($B$6:$B$1503&lt;&gt;'רשימת הסעיפים'!$AL$4))</f>
        <v>0</v>
      </c>
      <c r="O75" s="157">
        <f ca="1">ט!O75+$M$1500*(M75-N75)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ט!L76</f>
        <v>ספורט</v>
      </c>
      <c r="M76" s="187">
        <f>ט!M76</f>
        <v>0</v>
      </c>
      <c r="N76" s="156">
        <f ca="1">SUMPRODUCT(($E$6:$E$1503)*($D$6:$D$1503=L76)*($B$6:$B$1503&lt;&gt;'רשימת הסעיפים'!$AL$4))</f>
        <v>0</v>
      </c>
      <c r="O76" s="157">
        <f ca="1">ט!O76+$M$1500*(M76-N76)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ט!L77</f>
        <v>חופשות</v>
      </c>
      <c r="M77" s="187">
        <f>ט!M77</f>
        <v>0</v>
      </c>
      <c r="N77" s="156">
        <f ca="1">SUMPRODUCT(($E$6:$E$1503)*($D$6:$D$1503=L77)*($B$6:$B$1503&lt;&gt;'רשימת הסעיפים'!$AL$4))</f>
        <v>0</v>
      </c>
      <c r="O77" s="157">
        <f ca="1">ט!O77+$M$1500*(M77-N77)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ט!L78</f>
        <v>בילויים ומופעים</v>
      </c>
      <c r="M78" s="187">
        <f>ט!M78</f>
        <v>0</v>
      </c>
      <c r="N78" s="156">
        <f ca="1">SUMPRODUCT(($E$6:$E$1503)*($D$6:$D$1503=L78)*($B$6:$B$1503&lt;&gt;'רשימת הסעיפים'!$AL$4))</f>
        <v>0</v>
      </c>
      <c r="O78" s="157">
        <f ca="1">ט!O78+$M$1500*(M78-N78)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ט!L79</f>
        <v>חיות מחמד</v>
      </c>
      <c r="M79" s="187">
        <f>ט!M79</f>
        <v>0</v>
      </c>
      <c r="N79" s="156">
        <f ca="1">SUMPRODUCT(($E$6:$E$1503)*($D$6:$D$1503=L79)*($B$6:$B$1503&lt;&gt;'רשימת הסעיפים'!$AL$4))</f>
        <v>0</v>
      </c>
      <c r="O79" s="157">
        <f ca="1">ט!O79+$M$1500*(M79-N79)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ט!L80</f>
        <v>חוגי מבוגרים</v>
      </c>
      <c r="M80" s="187">
        <f>ט!M80</f>
        <v>0</v>
      </c>
      <c r="N80" s="156">
        <f ca="1">SUMPRODUCT(($E$6:$E$1503)*($D$6:$D$1503=L80)*($B$6:$B$1503&lt;&gt;'רשימת הסעיפים'!$AL$4))</f>
        <v>0</v>
      </c>
      <c r="O80" s="157">
        <f ca="1">ט!O80+$M$1500*(M80-N80)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ט!L81</f>
        <v>בייביסיטר</v>
      </c>
      <c r="M81" s="187">
        <f>ט!M81</f>
        <v>0</v>
      </c>
      <c r="N81" s="156">
        <f ca="1">SUMPRODUCT(($E$6:$E$1503)*($D$6:$D$1503=L81)*($B$6:$B$1503&lt;&gt;'רשימת הסעיפים'!$AL$4))</f>
        <v>0</v>
      </c>
      <c r="O81" s="157">
        <f ca="1">ט!O81+$M$1500*(M81-N81)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ט!L82</f>
        <v>הגרלות</v>
      </c>
      <c r="M82" s="187">
        <f>ט!M82</f>
        <v>0</v>
      </c>
      <c r="N82" s="156">
        <f ca="1">SUMPRODUCT(($E$6:$E$1503)*($D$6:$D$1503=L82)*($B$6:$B$1503&lt;&gt;'רשימת הסעיפים'!$AL$4))</f>
        <v>0</v>
      </c>
      <c r="O82" s="157">
        <f ca="1">ט!O82+$M$1500*(M82-N82)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ט!L83</f>
        <v>פנאי - כללי</v>
      </c>
      <c r="M83" s="187">
        <f>ט!M83</f>
        <v>0</v>
      </c>
      <c r="N83" s="156">
        <f ca="1">SUMPRODUCT(($E$6:$E$1503)*($D$6:$D$1503=L83)*($B$6:$B$1503&lt;&gt;'רשימת הסעיפים'!$AL$4))</f>
        <v>0</v>
      </c>
      <c r="O83" s="157">
        <f ca="1">ט!O83+$M$1500*(M83-N83)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ט!L84</f>
        <v>ביגוד הורים</v>
      </c>
      <c r="M84" s="187">
        <f>ט!M84</f>
        <v>0</v>
      </c>
      <c r="N84" s="156">
        <f ca="1">SUMPRODUCT(($E$6:$E$1503)*($D$6:$D$1503=L84)*($B$6:$B$1503&lt;&gt;'רשימת הסעיפים'!$AL$4))</f>
        <v>0</v>
      </c>
      <c r="O84" s="157">
        <f ca="1">ט!O84+$M$1500*(M84-N84)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ט!L85</f>
        <v>ביגוד ילדים</v>
      </c>
      <c r="M85" s="187">
        <f>ט!M85</f>
        <v>0</v>
      </c>
      <c r="N85" s="156">
        <f ca="1">SUMPRODUCT(($E$6:$E$1503)*($D$6:$D$1503=L85)*($B$6:$B$1503&lt;&gt;'רשימת הסעיפים'!$AL$4))</f>
        <v>0</v>
      </c>
      <c r="O85" s="157">
        <f ca="1">ט!O85+$M$1500*(M85-N85)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ט!L86</f>
        <v>נעליים</v>
      </c>
      <c r="M86" s="187">
        <f>ט!M86</f>
        <v>0</v>
      </c>
      <c r="N86" s="156">
        <f ca="1">SUMPRODUCT(($E$6:$E$1503)*($D$6:$D$1503=L86)*($B$6:$B$1503&lt;&gt;'רשימת הסעיפים'!$AL$4))</f>
        <v>0</v>
      </c>
      <c r="O86" s="157">
        <f ca="1">ט!O86+$M$1500*(M86-N86)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ט!L87</f>
        <v>ביגוד והנעלה - כללי</v>
      </c>
      <c r="M87" s="187">
        <f>ט!M87</f>
        <v>0</v>
      </c>
      <c r="N87" s="156">
        <f ca="1">SUMPRODUCT(($E$6:$E$1503)*($D$6:$D$1503=L87)*($B$6:$B$1503&lt;&gt;'רשימת הסעיפים'!$AL$4))</f>
        <v>0</v>
      </c>
      <c r="O87" s="157">
        <f ca="1">ט!O87+$M$1500*(M87-N87)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ט!L88</f>
        <v>ריהוט</v>
      </c>
      <c r="M88" s="187">
        <f>ט!M88</f>
        <v>0</v>
      </c>
      <c r="N88" s="156">
        <f ca="1">SUMPRODUCT(($E$6:$E$1503)*($D$6:$D$1503=L88)*($B$6:$B$1503&lt;&gt;'רשימת הסעיפים'!$AL$4))</f>
        <v>0</v>
      </c>
      <c r="O88" s="157">
        <f ca="1">ט!O88+$M$1500*(M88-N88)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ט!L89</f>
        <v>מוצרי חשמל ואלקטרוניקה</v>
      </c>
      <c r="M89" s="187">
        <f>ט!M89</f>
        <v>0</v>
      </c>
      <c r="N89" s="156">
        <f ca="1">SUMPRODUCT(($E$6:$E$1503)*($D$6:$D$1503=L89)*($B$6:$B$1503&lt;&gt;'רשימת הסעיפים'!$AL$4))</f>
        <v>0</v>
      </c>
      <c r="O89" s="157">
        <f ca="1">ט!O89+$M$1500*(M89-N89)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ט!L90</f>
        <v>משחקים, צעצועים וספרים</v>
      </c>
      <c r="M90" s="187">
        <f>ט!M90</f>
        <v>0</v>
      </c>
      <c r="N90" s="156">
        <f ca="1">SUMPRODUCT(($E$6:$E$1503)*($D$6:$D$1503=L90)*($B$6:$B$1503&lt;&gt;'רשימת הסעיפים'!$AL$4))</f>
        <v>0</v>
      </c>
      <c r="O90" s="157">
        <f ca="1">ט!O90+$M$1500*(M90-N90)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ט!L91</f>
        <v>כלי בית</v>
      </c>
      <c r="M91" s="187">
        <f>ט!M91</f>
        <v>0</v>
      </c>
      <c r="N91" s="156">
        <f ca="1">SUMPRODUCT(($E$6:$E$1503)*($D$6:$D$1503=L91)*($B$6:$B$1503&lt;&gt;'רשימת הסעיפים'!$AL$4))</f>
        <v>0</v>
      </c>
      <c r="O91" s="157">
        <f ca="1">ט!O91+$M$1500*(M91-N91)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ט!L92</f>
        <v>תכולת בית - כללי</v>
      </c>
      <c r="M92" s="187">
        <f>ט!M92</f>
        <v>0</v>
      </c>
      <c r="N92" s="156">
        <f ca="1">SUMPRODUCT(($E$6:$E$1503)*($D$6:$D$1503=L92)*($B$6:$B$1503&lt;&gt;'רשימת הסעיפים'!$AL$4))</f>
        <v>0</v>
      </c>
      <c r="O92" s="157">
        <f ca="1">ט!O92+$M$1500*(M92-N92)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ט!L93</f>
        <v>חשמל</v>
      </c>
      <c r="M93" s="187">
        <f>ט!M93</f>
        <v>0</v>
      </c>
      <c r="N93" s="156">
        <f ca="1">SUMPRODUCT(($E$6:$E$1503)*($D$6:$D$1503=L93)*($B$6:$B$1503&lt;&gt;'רשימת הסעיפים'!$AL$4))</f>
        <v>0</v>
      </c>
      <c r="O93" s="157">
        <f ca="1">ט!O93+$M$1500*(M93-N93)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ט!L94</f>
        <v>מים וביוב</v>
      </c>
      <c r="M94" s="187">
        <f>ט!M94</f>
        <v>0</v>
      </c>
      <c r="N94" s="156">
        <f ca="1">SUMPRODUCT(($E$6:$E$1503)*($D$6:$D$1503=L94)*($B$6:$B$1503&lt;&gt;'רשימת הסעיפים'!$AL$4))</f>
        <v>0</v>
      </c>
      <c r="O94" s="157">
        <f ca="1">ט!O94+$M$1500*(M94-N94)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ט!L95</f>
        <v>גז</v>
      </c>
      <c r="M95" s="187">
        <f>ט!M95</f>
        <v>0</v>
      </c>
      <c r="N95" s="156">
        <f ca="1">SUMPRODUCT(($E$6:$E$1503)*($D$6:$D$1503=L95)*($B$6:$B$1503&lt;&gt;'רשימת הסעיפים'!$AL$4))</f>
        <v>0</v>
      </c>
      <c r="O95" s="157">
        <f ca="1">ט!O95+$M$1500*(M95-N95)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ט!L96</f>
        <v>ניקיון</v>
      </c>
      <c r="M96" s="187">
        <f>ט!M96</f>
        <v>0</v>
      </c>
      <c r="N96" s="156">
        <f ca="1">SUMPRODUCT(($E$6:$E$1503)*($D$6:$D$1503=L96)*($B$6:$B$1503&lt;&gt;'רשימת הסעיפים'!$AL$4))</f>
        <v>0</v>
      </c>
      <c r="O96" s="157">
        <f ca="1">ט!O96+$M$1500*(M96-N96)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ט!L97</f>
        <v>תיקונים בבית / במכשירים</v>
      </c>
      <c r="M97" s="187">
        <f>ט!M97</f>
        <v>0</v>
      </c>
      <c r="N97" s="156">
        <f ca="1">SUMPRODUCT(($E$6:$E$1503)*($D$6:$D$1503=L97)*($B$6:$B$1503&lt;&gt;'רשימת הסעיפים'!$AL$4))</f>
        <v>0</v>
      </c>
      <c r="O97" s="157">
        <f ca="1">ט!O97+$M$1500*(M97-N97)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ט!L98</f>
        <v>גינה</v>
      </c>
      <c r="M98" s="187">
        <f>ט!M98</f>
        <v>0</v>
      </c>
      <c r="N98" s="156">
        <f ca="1">SUMPRODUCT(($E$6:$E$1503)*($D$6:$D$1503=L98)*($B$6:$B$1503&lt;&gt;'רשימת הסעיפים'!$AL$4))</f>
        <v>0</v>
      </c>
      <c r="O98" s="157">
        <f ca="1">ט!O98+$M$1500*(M98-N98)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ט!L99</f>
        <v>אחזקת בית - כללי</v>
      </c>
      <c r="M99" s="187">
        <f>ט!M99</f>
        <v>0</v>
      </c>
      <c r="N99" s="156">
        <f ca="1">SUMPRODUCT(($E$6:$E$1503)*($D$6:$D$1503=L99)*($B$6:$B$1503&lt;&gt;'רשימת הסעיפים'!$AL$4))</f>
        <v>0</v>
      </c>
      <c r="O99" s="157">
        <f ca="1">ט!O99+$M$1500*(M99-N99)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ט!L100</f>
        <v>מספרה</v>
      </c>
      <c r="M100" s="187">
        <f>ט!M100</f>
        <v>0</v>
      </c>
      <c r="N100" s="156">
        <f ca="1">SUMPRODUCT(($E$6:$E$1503)*($D$6:$D$1503=L100)*($B$6:$B$1503&lt;&gt;'רשימת הסעיפים'!$AL$4))</f>
        <v>0</v>
      </c>
      <c r="O100" s="157">
        <f ca="1">ט!O100+$M$1500*(M100-N100)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ט!L101</f>
        <v>קוסמטיקה</v>
      </c>
      <c r="M101" s="187">
        <f>ט!M101</f>
        <v>0</v>
      </c>
      <c r="N101" s="156">
        <f ca="1">SUMPRODUCT(($E$6:$E$1503)*($D$6:$D$1503=L101)*($B$6:$B$1503&lt;&gt;'רשימת הסעיפים'!$AL$4))</f>
        <v>0</v>
      </c>
      <c r="O101" s="157">
        <f ca="1">ט!O101+$M$1500*(M101-N101)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ט!L102</f>
        <v>טיפוח - כללי</v>
      </c>
      <c r="M102" s="187">
        <f>ט!M102</f>
        <v>0</v>
      </c>
      <c r="N102" s="156">
        <f ca="1">SUMPRODUCT(($E$6:$E$1503)*($D$6:$D$1503=L102)*($B$6:$B$1503&lt;&gt;'רשימת הסעיפים'!$AL$4))</f>
        <v>0</v>
      </c>
      <c r="O102" s="157">
        <f ca="1">ט!O102+$M$1500*(M102-N102)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ט!L103</f>
        <v>בית ספר</v>
      </c>
      <c r="M103" s="187">
        <f>ט!M103</f>
        <v>0</v>
      </c>
      <c r="N103" s="156">
        <f ca="1">SUMPRODUCT(($E$6:$E$1503)*($D$6:$D$1503=L103)*($B$6:$B$1503&lt;&gt;'רשימת הסעיפים'!$AL$4))</f>
        <v>0</v>
      </c>
      <c r="O103" s="157">
        <f ca="1">ט!O103+$M$1500*(M103-N103)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ט!L104</f>
        <v>מסגרות צהריים</v>
      </c>
      <c r="M104" s="187">
        <f>ט!M104</f>
        <v>0</v>
      </c>
      <c r="N104" s="156">
        <f ca="1">SUMPRODUCT(($E$6:$E$1503)*($D$6:$D$1503=L104)*($B$6:$B$1503&lt;&gt;'רשימת הסעיפים'!$AL$4))</f>
        <v>0</v>
      </c>
      <c r="O104" s="157">
        <f ca="1">ט!O104+$M$1500*(M104-N104)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ט!L105</f>
        <v>מסגרות יום</v>
      </c>
      <c r="M105" s="187">
        <f>ט!M105</f>
        <v>0</v>
      </c>
      <c r="N105" s="156">
        <f ca="1">SUMPRODUCT(($E$6:$E$1503)*($D$6:$D$1503=L105)*($B$6:$B$1503&lt;&gt;'רשימת הסעיפים'!$AL$4))</f>
        <v>0</v>
      </c>
      <c r="O105" s="157">
        <f ca="1">ט!O105+$M$1500*(M105-N105)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ט!L106</f>
        <v>צהרון / מטפלת</v>
      </c>
      <c r="M106" s="187">
        <f>ט!M106</f>
        <v>0</v>
      </c>
      <c r="N106" s="156">
        <f ca="1">SUMPRODUCT(($E$6:$E$1503)*($D$6:$D$1503=L106)*($B$6:$B$1503&lt;&gt;'רשימת הסעיפים'!$AL$4))</f>
        <v>0</v>
      </c>
      <c r="O106" s="157">
        <f ca="1">ט!O106+$M$1500*(M106-N106)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ט!L107</f>
        <v>הסעות</v>
      </c>
      <c r="M107" s="187">
        <f>ט!M107</f>
        <v>0</v>
      </c>
      <c r="N107" s="156">
        <f ca="1">SUMPRODUCT(($E$6:$E$1503)*($D$6:$D$1503=L107)*($B$6:$B$1503&lt;&gt;'רשימת הסעיפים'!$AL$4))</f>
        <v>0</v>
      </c>
      <c r="O107" s="157">
        <f ca="1">ט!O107+$M$1500*(M107-N107)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ט!L108</f>
        <v>שיעור פרטי</v>
      </c>
      <c r="M108" s="187">
        <f>ט!M108</f>
        <v>0</v>
      </c>
      <c r="N108" s="156">
        <f ca="1">SUMPRODUCT(($E$6:$E$1503)*($D$6:$D$1503=L108)*($B$6:$B$1503&lt;&gt;'רשימת הסעיפים'!$AL$4))</f>
        <v>0</v>
      </c>
      <c r="O108" s="157">
        <f ca="1">ט!O108+$M$1500*(M108-N108)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ט!L109</f>
        <v>מסגרות קיץ</v>
      </c>
      <c r="M109" s="187">
        <f>ט!M109</f>
        <v>0</v>
      </c>
      <c r="N109" s="156">
        <f ca="1">SUMPRODUCT(($E$6:$E$1503)*($D$6:$D$1503=L109)*($B$6:$B$1503&lt;&gt;'רשימת הסעיפים'!$AL$4))</f>
        <v>0</v>
      </c>
      <c r="O109" s="157">
        <f ca="1">ט!O109+$M$1500*(M109-N109)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ט!L110</f>
        <v>חוגים ותנועת נוער</v>
      </c>
      <c r="M110" s="187">
        <f>ט!M110</f>
        <v>0</v>
      </c>
      <c r="N110" s="156">
        <f ca="1">SUMPRODUCT(($E$6:$E$1503)*($D$6:$D$1503=L110)*($B$6:$B$1503&lt;&gt;'רשימת הסעיפים'!$AL$4))</f>
        <v>0</v>
      </c>
      <c r="O110" s="157">
        <f ca="1">ט!O110+$M$1500*(M110-N110)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ט!L111</f>
        <v>לימודים והשתלמות לבוגרים</v>
      </c>
      <c r="M111" s="187">
        <f>ט!M111</f>
        <v>0</v>
      </c>
      <c r="N111" s="156">
        <f ca="1">SUMPRODUCT(($E$6:$E$1503)*($D$6:$D$1503=L111)*($B$6:$B$1503&lt;&gt;'רשימת הסעיפים'!$AL$4))</f>
        <v>0</v>
      </c>
      <c r="O111" s="157">
        <f ca="1">ט!O111+$M$1500*(M111-N111)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ט!L112</f>
        <v>חינוך - כללי</v>
      </c>
      <c r="M112" s="187">
        <f>ט!M112</f>
        <v>0</v>
      </c>
      <c r="N112" s="156">
        <f ca="1">SUMPRODUCT(($E$6:$E$1503)*($D$6:$D$1503=L112)*($B$6:$B$1503&lt;&gt;'רשימת הסעיפים'!$AL$4))</f>
        <v>0</v>
      </c>
      <c r="O112" s="157">
        <f ca="1">ט!O112+$M$1500*(M112-N112)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ט!L113</f>
        <v>חגים וצרכי דת</v>
      </c>
      <c r="M113" s="187">
        <f>ט!M113</f>
        <v>0</v>
      </c>
      <c r="N113" s="156">
        <f ca="1">SUMPRODUCT(($E$6:$E$1503)*($D$6:$D$1503=L113)*($B$6:$B$1503&lt;&gt;'רשימת הסעיפים'!$AL$4))</f>
        <v>0</v>
      </c>
      <c r="O113" s="157">
        <f ca="1">ט!O113+$M$1500*(M113-N113)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ט!L114</f>
        <v>אירוע בעבודה / לחברים</v>
      </c>
      <c r="M114" s="187">
        <f>ט!M114</f>
        <v>0</v>
      </c>
      <c r="N114" s="156">
        <f ca="1">SUMPRODUCT(($E$6:$E$1503)*($D$6:$D$1503=L114)*($B$6:$B$1503&lt;&gt;'רשימת הסעיפים'!$AL$4))</f>
        <v>0</v>
      </c>
      <c r="O114" s="157">
        <f ca="1">ט!O114+$M$1500*(M114-N114)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ט!L115</f>
        <v>תרומות</v>
      </c>
      <c r="M115" s="187">
        <f>ט!M115</f>
        <v>0</v>
      </c>
      <c r="N115" s="156">
        <f ca="1">SUMPRODUCT(($E$6:$E$1503)*($D$6:$D$1503=L115)*($B$6:$B$1503&lt;&gt;'רשימת הסעיפים'!$AL$4))</f>
        <v>0</v>
      </c>
      <c r="O115" s="157">
        <f ca="1">ט!O115+$M$1500*(M115-N115)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ט!L116</f>
        <v>קופ"ח תשלום קבוע</v>
      </c>
      <c r="M116" s="187">
        <f>ט!M116</f>
        <v>0</v>
      </c>
      <c r="N116" s="156">
        <f ca="1">SUMPRODUCT(($E$6:$E$1503)*($D$6:$D$1503=L116)*($B$6:$B$1503&lt;&gt;'רשימת הסעיפים'!$AL$4))</f>
        <v>0</v>
      </c>
      <c r="O116" s="157">
        <f ca="1">ט!O116+$M$1500*(M116-N116)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ט!L117</f>
        <v>ביטוח רפואי נוסף</v>
      </c>
      <c r="M117" s="187">
        <f>ט!M117</f>
        <v>0</v>
      </c>
      <c r="N117" s="156">
        <f ca="1">SUMPRODUCT(($E$6:$E$1503)*($D$6:$D$1503=L117)*($B$6:$B$1503&lt;&gt;'רשימת הסעיפים'!$AL$4))</f>
        <v>0</v>
      </c>
      <c r="O117" s="157">
        <f ca="1">ט!O117+$M$1500*(M117-N117)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ט!L118</f>
        <v>טיפולים פרטיים</v>
      </c>
      <c r="M118" s="187">
        <f>ט!M118</f>
        <v>0</v>
      </c>
      <c r="N118" s="156">
        <f ca="1">SUMPRODUCT(($E$6:$E$1503)*($D$6:$D$1503=L118)*($B$6:$B$1503&lt;&gt;'רשימת הסעיפים'!$AL$4))</f>
        <v>0</v>
      </c>
      <c r="O118" s="157">
        <f ca="1">ט!O118+$M$1500*(M118-N118)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ט!L119</f>
        <v>תרופות</v>
      </c>
      <c r="M119" s="187">
        <f>ט!M119</f>
        <v>0</v>
      </c>
      <c r="N119" s="156">
        <f ca="1">SUMPRODUCT(($E$6:$E$1503)*($D$6:$D$1503=L119)*($B$6:$B$1503&lt;&gt;'רשימת הסעיפים'!$AL$4))</f>
        <v>0</v>
      </c>
      <c r="O119" s="157">
        <f ca="1">ט!O119+$M$1500*(M119-N119)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ט!L120</f>
        <v>טיפולי שיניים</v>
      </c>
      <c r="M120" s="187">
        <f>ט!M120</f>
        <v>0</v>
      </c>
      <c r="N120" s="156">
        <f ca="1">SUMPRODUCT(($E$6:$E$1503)*($D$6:$D$1503=L120)*($B$6:$B$1503&lt;&gt;'רשימת הסעיפים'!$AL$4))</f>
        <v>0</v>
      </c>
      <c r="O120" s="157">
        <f ca="1">ט!O120+$M$1500*(M120-N120)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ט!L121</f>
        <v>אופטיקה</v>
      </c>
      <c r="M121" s="187">
        <f>ט!M121</f>
        <v>0</v>
      </c>
      <c r="N121" s="156">
        <f ca="1">SUMPRODUCT(($E$6:$E$1503)*($D$6:$D$1503=L121)*($B$6:$B$1503&lt;&gt;'רשימת הסעיפים'!$AL$4))</f>
        <v>0</v>
      </c>
      <c r="O121" s="157">
        <f ca="1">ט!O121+$M$1500*(M121-N121)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ט!L122</f>
        <v>בריאות - כללי</v>
      </c>
      <c r="M122" s="187">
        <f>ט!M122</f>
        <v>0</v>
      </c>
      <c r="N122" s="156">
        <f ca="1">SUMPRODUCT(($E$6:$E$1503)*($D$6:$D$1503=L122)*($B$6:$B$1503&lt;&gt;'רשימת הסעיפים'!$AL$4))</f>
        <v>0</v>
      </c>
      <c r="O122" s="157">
        <f ca="1">ט!O122+$M$1500*(M122-N122)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ט!L123</f>
        <v>דלק</v>
      </c>
      <c r="M123" s="187">
        <f>ט!M123</f>
        <v>0</v>
      </c>
      <c r="N123" s="156">
        <f ca="1">SUMPRODUCT(($E$6:$E$1503)*($D$6:$D$1503=L123)*($B$6:$B$1503&lt;&gt;'רשימת הסעיפים'!$AL$4))</f>
        <v>0</v>
      </c>
      <c r="O123" s="157">
        <f ca="1">ט!O123+$M$1500*(M123-N123)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ט!L124</f>
        <v>חניה</v>
      </c>
      <c r="M124" s="187">
        <f>ט!M124</f>
        <v>0</v>
      </c>
      <c r="N124" s="156">
        <f ca="1">SUMPRODUCT(($E$6:$E$1503)*($D$6:$D$1503=L124)*($B$6:$B$1503&lt;&gt;'רשימת הסעיפים'!$AL$4))</f>
        <v>0</v>
      </c>
      <c r="O124" s="157">
        <f ca="1">ט!O124+$M$1500*(M124-N124)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ט!L125</f>
        <v>כבישי אגרה</v>
      </c>
      <c r="M125" s="187">
        <f>ט!M125</f>
        <v>0</v>
      </c>
      <c r="N125" s="156">
        <f ca="1">SUMPRODUCT(($E$6:$E$1503)*($D$6:$D$1503=L125)*($B$6:$B$1503&lt;&gt;'רשימת הסעיפים'!$AL$4))</f>
        <v>0</v>
      </c>
      <c r="O125" s="157">
        <f ca="1">ט!O125+$M$1500*(M125-N125)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ט!L126</f>
        <v>ביטוח רכב</v>
      </c>
      <c r="M126" s="187">
        <f>ט!M126</f>
        <v>0</v>
      </c>
      <c r="N126" s="156">
        <f ca="1">SUMPRODUCT(($E$6:$E$1503)*($D$6:$D$1503=L126)*($B$6:$B$1503&lt;&gt;'רשימת הסעיפים'!$AL$4))</f>
        <v>0</v>
      </c>
      <c r="O126" s="157">
        <f ca="1">ט!O126+$M$1500*(M126-N126)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ט!L127</f>
        <v>תחזוקת רכב</v>
      </c>
      <c r="M127" s="187">
        <f>ט!M127</f>
        <v>0</v>
      </c>
      <c r="N127" s="156">
        <f ca="1">SUMPRODUCT(($E$6:$E$1503)*($D$6:$D$1503=L127)*($B$6:$B$1503&lt;&gt;'רשימת הסעיפים'!$AL$4))</f>
        <v>0</v>
      </c>
      <c r="O127" s="157">
        <f ca="1">ט!O127+$M$1500*(M127-N127)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ט!L128</f>
        <v>תחבורה ציבורית</v>
      </c>
      <c r="M128" s="187">
        <f>ט!M128</f>
        <v>0</v>
      </c>
      <c r="N128" s="156">
        <f ca="1">SUMPRODUCT(($E$6:$E$1503)*($D$6:$D$1503=L128)*($B$6:$B$1503&lt;&gt;'רשימת הסעיפים'!$AL$4))</f>
        <v>0</v>
      </c>
      <c r="O128" s="157">
        <f ca="1">ט!O128+$M$1500*(M128-N128)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ט!L129</f>
        <v>רישוי רכב</v>
      </c>
      <c r="M129" s="187">
        <f>ט!M129</f>
        <v>0</v>
      </c>
      <c r="N129" s="156">
        <f ca="1">SUMPRODUCT(($E$6:$E$1503)*($D$6:$D$1503=L129)*($B$6:$B$1503&lt;&gt;'רשימת הסעיפים'!$AL$4))</f>
        <v>0</v>
      </c>
      <c r="O129" s="157">
        <f ca="1">ט!O129+$M$1500*(M129-N129)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ט!L130</f>
        <v>תחבורה שיתופית</v>
      </c>
      <c r="M130" s="187">
        <f>ט!M130</f>
        <v>0</v>
      </c>
      <c r="N130" s="156">
        <f ca="1">SUMPRODUCT(($E$6:$E$1503)*($D$6:$D$1503=L130)*($B$6:$B$1503&lt;&gt;'רשימת הסעיפים'!$AL$4))</f>
        <v>0</v>
      </c>
      <c r="O130" s="157">
        <f ca="1">ט!O130+$M$1500*(M130-N130)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ט!L131</f>
        <v>ליסינג</v>
      </c>
      <c r="M131" s="187">
        <f>ט!M131</f>
        <v>0</v>
      </c>
      <c r="N131" s="156">
        <f ca="1">SUMPRODUCT(($E$6:$E$1503)*($D$6:$D$1503=L131)*($B$6:$B$1503&lt;&gt;'רשימת הסעיפים'!$AL$4))</f>
        <v>0</v>
      </c>
      <c r="O131" s="157">
        <f ca="1">ט!O131+$M$1500*(M131-N131)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ט!L132</f>
        <v>תחבורה - כללי</v>
      </c>
      <c r="M132" s="187">
        <f>ט!M132</f>
        <v>0</v>
      </c>
      <c r="N132" s="156">
        <f ca="1">SUMPRODUCT(($E$6:$E$1503)*($D$6:$D$1503=L132)*($B$6:$B$1503&lt;&gt;'רשימת הסעיפים'!$AL$4))</f>
        <v>0</v>
      </c>
      <c r="O132" s="157">
        <f ca="1">ט!O132+$M$1500*(M132-N132)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ט!L133</f>
        <v>ארועי שמחות במשפחה</v>
      </c>
      <c r="M133" s="187">
        <f>ט!M133</f>
        <v>0</v>
      </c>
      <c r="N133" s="156">
        <f ca="1">SUMPRODUCT(($E$6:$E$1503)*($D$6:$D$1503=L133)*($B$6:$B$1503&lt;&gt;'רשימת הסעיפים'!$AL$4))</f>
        <v>0</v>
      </c>
      <c r="O133" s="157">
        <f ca="1">ט!O133+$M$1500*(M133-N133)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ט!L134</f>
        <v>דמי כיס</v>
      </c>
      <c r="M134" s="187">
        <f>ט!M134</f>
        <v>0</v>
      </c>
      <c r="N134" s="156">
        <f ca="1">SUMPRODUCT(($E$6:$E$1503)*($D$6:$D$1503=L134)*($B$6:$B$1503&lt;&gt;'רשימת הסעיפים'!$AL$4))</f>
        <v>0</v>
      </c>
      <c r="O134" s="157">
        <f ca="1">ט!O134+$M$1500*(M134-N134)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ט!L135</f>
        <v>עזרה למשפחה</v>
      </c>
      <c r="M135" s="187">
        <f>ט!M135</f>
        <v>0</v>
      </c>
      <c r="N135" s="156">
        <f ca="1">SUMPRODUCT(($E$6:$E$1503)*($D$6:$D$1503=L135)*($B$6:$B$1503&lt;&gt;'רשימת הסעיפים'!$AL$4))</f>
        <v>0</v>
      </c>
      <c r="O135" s="157">
        <f ca="1">ט!O135+$M$1500*(M135-N135)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ט!L136</f>
        <v>תשלום מזונות</v>
      </c>
      <c r="M136" s="187">
        <f>ט!M136</f>
        <v>0</v>
      </c>
      <c r="N136" s="156">
        <f ca="1">SUMPRODUCT(($E$6:$E$1503)*($D$6:$D$1503=L136)*($B$6:$B$1503&lt;&gt;'רשימת הסעיפים'!$AL$4))</f>
        <v>0</v>
      </c>
      <c r="O136" s="157">
        <f ca="1">ט!O136+$M$1500*(M136-N136)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ט!L137</f>
        <v>משפחה - כללי</v>
      </c>
      <c r="M137" s="187">
        <f>ט!M137</f>
        <v>0</v>
      </c>
      <c r="N137" s="156">
        <f ca="1">SUMPRODUCT(($E$6:$E$1503)*($D$6:$D$1503=L137)*($B$6:$B$1503&lt;&gt;'רשימת הסעיפים'!$AL$4))</f>
        <v>0</v>
      </c>
      <c r="O137" s="157">
        <f ca="1">ט!O137+$M$1500*(M137-N137)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ט!L138</f>
        <v>טלפון נייד ונייח</v>
      </c>
      <c r="M138" s="187">
        <f>ט!M138</f>
        <v>0</v>
      </c>
      <c r="N138" s="156">
        <f ca="1">SUMPRODUCT(($E$6:$E$1503)*($D$6:$D$1503=L138)*($B$6:$B$1503&lt;&gt;'רשימת הסעיפים'!$AL$4))</f>
        <v>0</v>
      </c>
      <c r="O138" s="157">
        <f ca="1">ט!O138+$M$1500*(M138-N138)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ט!L139</f>
        <v>טלויזיה ואינטרנט (ספק ותשתית)</v>
      </c>
      <c r="M139" s="187">
        <f>ט!M139</f>
        <v>0</v>
      </c>
      <c r="N139" s="156">
        <f ca="1">SUMPRODUCT(($E$6:$E$1503)*($D$6:$D$1503=L139)*($B$6:$B$1503&lt;&gt;'רשימת הסעיפים'!$AL$4))</f>
        <v>0</v>
      </c>
      <c r="O139" s="157">
        <f ca="1">ט!O139+$M$1500*(M139-N139)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ט!L140</f>
        <v>שירותי תוכן</v>
      </c>
      <c r="M140" s="187">
        <f>ט!M140</f>
        <v>0</v>
      </c>
      <c r="N140" s="156">
        <f ca="1">SUMPRODUCT(($E$6:$E$1503)*($D$6:$D$1503=L140)*($B$6:$B$1503&lt;&gt;'רשימת הסעיפים'!$AL$4))</f>
        <v>0</v>
      </c>
      <c r="O140" s="157">
        <f ca="1">ט!O140+$M$1500*(M140-N140)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ט!L141</f>
        <v>תקשורת - כללי</v>
      </c>
      <c r="M141" s="187">
        <f>ט!M141</f>
        <v>0</v>
      </c>
      <c r="N141" s="156">
        <f ca="1">SUMPRODUCT(($E$6:$E$1503)*($D$6:$D$1503=L141)*($B$6:$B$1503&lt;&gt;'רשימת הסעיפים'!$AL$4))</f>
        <v>0</v>
      </c>
      <c r="O141" s="157">
        <f ca="1">ט!O141+$M$1500*(M141-N141)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ט!L142</f>
        <v>משכנתה</v>
      </c>
      <c r="M142" s="187">
        <f>ט!M142</f>
        <v>0</v>
      </c>
      <c r="N142" s="156">
        <f ca="1">SUMPRODUCT(($E$6:$E$1503)*($D$6:$D$1503=L142)*($B$6:$B$1503&lt;&gt;'רשימת הסעיפים'!$AL$4))</f>
        <v>0</v>
      </c>
      <c r="O142" s="157">
        <f ca="1">ט!O142+$M$1500*(M142-N142)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ט!L143</f>
        <v>שכר דירה</v>
      </c>
      <c r="M143" s="187">
        <f>ט!M143</f>
        <v>0</v>
      </c>
      <c r="N143" s="156">
        <f ca="1">SUMPRODUCT(($E$6:$E$1503)*($D$6:$D$1503=L143)*($B$6:$B$1503&lt;&gt;'רשימת הסעיפים'!$AL$4))</f>
        <v>0</v>
      </c>
      <c r="O143" s="157">
        <f ca="1">ט!O143+$M$1500*(M143-N143)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ט!L144</f>
        <v>מיסי ישוב / ועד בית</v>
      </c>
      <c r="M144" s="187">
        <f>ט!M144</f>
        <v>0</v>
      </c>
      <c r="N144" s="156">
        <f ca="1">SUMPRODUCT(($E$6:$E$1503)*($D$6:$D$1503=L144)*($B$6:$B$1503&lt;&gt;'רשימת הסעיפים'!$AL$4))</f>
        <v>0</v>
      </c>
      <c r="O144" s="157">
        <f ca="1">ט!O144+$M$1500*(M144-N144)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ט!L145</f>
        <v>ארנונה</v>
      </c>
      <c r="M145" s="187">
        <f>ט!M145</f>
        <v>0</v>
      </c>
      <c r="N145" s="156">
        <f ca="1">SUMPRODUCT(($E$6:$E$1503)*($D$6:$D$1503=L145)*($B$6:$B$1503&lt;&gt;'רשימת הסעיפים'!$AL$4))</f>
        <v>0</v>
      </c>
      <c r="O145" s="157">
        <f ca="1">ט!O145+$M$1500*(M145-N145)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ט!L146</f>
        <v>ביטוח נכס ותכולה</v>
      </c>
      <c r="M146" s="187">
        <f>ט!M146</f>
        <v>0</v>
      </c>
      <c r="N146" s="156">
        <f ca="1">SUMPRODUCT(($E$6:$E$1503)*($D$6:$D$1503=L146)*($B$6:$B$1503&lt;&gt;'רשימת הסעיפים'!$AL$4))</f>
        <v>0</v>
      </c>
      <c r="O146" s="157">
        <f ca="1">ט!O146+$M$1500*(M146-N146)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ט!L147</f>
        <v>דיור - כללי</v>
      </c>
      <c r="M147" s="187">
        <f>ט!M147</f>
        <v>0</v>
      </c>
      <c r="N147" s="156">
        <f ca="1">SUMPRODUCT(($E$6:$E$1503)*($D$6:$D$1503=L147)*($B$6:$B$1503&lt;&gt;'רשימת הסעיפים'!$AL$4))</f>
        <v>0</v>
      </c>
      <c r="O147" s="157">
        <f ca="1">ט!O147+$M$1500*(M147-N147)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ט!L148</f>
        <v>החזר חובות חודשי (למעט משכנתה) - כללי</v>
      </c>
      <c r="M148" s="187">
        <f>ט!M148</f>
        <v>0</v>
      </c>
      <c r="N148" s="156">
        <f ca="1">SUMPRODUCT(($E$6:$E$1503)*($D$6:$D$1503=L148)*($B$6:$B$1503&lt;&gt;'רשימת הסעיפים'!$AL$4))</f>
        <v>0</v>
      </c>
      <c r="O148" s="157">
        <f ca="1">ט!O148+$M$1500*(M148-N148)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ט!L149</f>
        <v>ריביות משיכת יתר</v>
      </c>
      <c r="M149" s="187">
        <f>ט!M149</f>
        <v>0</v>
      </c>
      <c r="N149" s="156">
        <f ca="1">SUMPRODUCT(($E$6:$E$1503)*($D$6:$D$1503=L149)*($B$6:$B$1503&lt;&gt;'רשימת הסעיפים'!$AL$4))</f>
        <v>0</v>
      </c>
      <c r="O149" s="157">
        <f ca="1">ט!O149+$M$1500*(M149-N149)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ט!L150</f>
        <v>הפקדות לחסכונות - כללי</v>
      </c>
      <c r="M150" s="187">
        <f>ט!M150</f>
        <v>0</v>
      </c>
      <c r="N150" s="156">
        <f ca="1">SUMPRODUCT(($E$6:$E$1503)*($D$6:$D$1503=L150)*($B$6:$B$1503&lt;&gt;'רשימת הסעיפים'!$AL$4))</f>
        <v>0</v>
      </c>
      <c r="O150" s="157">
        <f ca="1">ט!O150+$M$1500*(M150-N150)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ט!L151</f>
        <v>עמלות</v>
      </c>
      <c r="M151" s="187">
        <f>ט!M151</f>
        <v>0</v>
      </c>
      <c r="N151" s="156">
        <f ca="1">SUMPRODUCT(($E$6:$E$1503)*($D$6:$D$1503=L151)*($B$6:$B$1503&lt;&gt;'רשימת הסעיפים'!$AL$4))</f>
        <v>0</v>
      </c>
      <c r="O151" s="157">
        <f ca="1">ט!O151+$M$1500*(M151-N151)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ט!L152</f>
        <v>ביטוח חיים</v>
      </c>
      <c r="M152" s="187">
        <f>ט!M152</f>
        <v>0</v>
      </c>
      <c r="N152" s="156">
        <f ca="1">SUMPRODUCT(($E$6:$E$1503)*($D$6:$D$1503=L152)*($B$6:$B$1503&lt;&gt;'רשימת הסעיפים'!$AL$4))</f>
        <v>0</v>
      </c>
      <c r="O152" s="157">
        <f ca="1">ט!O152+$M$1500*(M152-N152)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ט!L153</f>
        <v>ביטוח לאומי (למי שלא עובד)</v>
      </c>
      <c r="M153" s="187">
        <f>ט!M153</f>
        <v>0</v>
      </c>
      <c r="N153" s="156">
        <f ca="1">SUMPRODUCT(($E$6:$E$1503)*($D$6:$D$1503=L153)*($B$6:$B$1503&lt;&gt;'רשימת הסעיפים'!$AL$4))</f>
        <v>0</v>
      </c>
      <c r="O153" s="157">
        <f ca="1">ט!O153+$M$1500*(M153-N153)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ט!L154</f>
        <v>פיננסים - כללי</v>
      </c>
      <c r="M154" s="187">
        <f>ט!M154</f>
        <v>0</v>
      </c>
      <c r="N154" s="156">
        <f ca="1">SUMPRODUCT(($E$6:$E$1503)*($D$6:$D$1503=L154)*($B$6:$B$1503&lt;&gt;'רשימת הסעיפים'!$AL$4))</f>
        <v>0</v>
      </c>
      <c r="O154" s="157">
        <f ca="1">ט!O154+$M$1500*(M154-N154)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ט!L155</f>
        <v/>
      </c>
      <c r="M155" s="187">
        <f>ט!M155</f>
        <v>0</v>
      </c>
      <c r="N155" s="156">
        <f ca="1">SUMPRODUCT(($E$6:$E$1503)*($D$6:$D$1503=L155)*($B$6:$B$1503&lt;&gt;'רשימת הסעיפים'!$AL$4))</f>
        <v>0</v>
      </c>
      <c r="O155" s="157">
        <f ca="1">ט!O155+$M$1500*(M155-N155)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ט!L156</f>
        <v/>
      </c>
      <c r="M156" s="187">
        <f>ט!M156</f>
        <v>0</v>
      </c>
      <c r="N156" s="156">
        <f ca="1">SUMPRODUCT(($E$6:$E$1503)*($D$6:$D$1503=L156)*($B$6:$B$1503&lt;&gt;'רשימת הסעיפים'!$AL$4))</f>
        <v>0</v>
      </c>
      <c r="O156" s="157">
        <f ca="1">ט!O156+$M$1500*(M156-N156)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ט!L157</f>
        <v/>
      </c>
      <c r="M157" s="187">
        <f>ט!M157</f>
        <v>0</v>
      </c>
      <c r="N157" s="156">
        <f ca="1">SUMPRODUCT(($E$6:$E$1503)*($D$6:$D$1503=L157)*($B$6:$B$1503&lt;&gt;'רשימת הסעיפים'!$AL$4))</f>
        <v>0</v>
      </c>
      <c r="O157" s="157">
        <f ca="1">ט!O157+$M$1500*(M157-N157)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ט!L158</f>
        <v/>
      </c>
      <c r="M158" s="187">
        <f>ט!M158</f>
        <v>0</v>
      </c>
      <c r="N158" s="156">
        <f ca="1">SUMPRODUCT(($E$6:$E$1503)*($D$6:$D$1503=L158)*($B$6:$B$1503&lt;&gt;'רשימת הסעיפים'!$AL$4))</f>
        <v>0</v>
      </c>
      <c r="O158" s="157">
        <f ca="1">ט!O158+$M$1500*(M158-N158)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ט!L159</f>
        <v/>
      </c>
      <c r="M159" s="187">
        <f>ט!M159</f>
        <v>0</v>
      </c>
      <c r="N159" s="156">
        <f ca="1">SUMPRODUCT(($E$6:$E$1503)*($D$6:$D$1503=L159)*($B$6:$B$1503&lt;&gt;'רשימת הסעיפים'!$AL$4))</f>
        <v>0</v>
      </c>
      <c r="O159" s="157">
        <f ca="1">ט!O159+$M$1500*(M159-N159)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ט!L160</f>
        <v/>
      </c>
      <c r="M160" s="187">
        <f>ט!M160</f>
        <v>0</v>
      </c>
      <c r="N160" s="156">
        <f ca="1">SUMPRODUCT(($E$6:$E$1503)*($D$6:$D$1503=L160)*($B$6:$B$1503&lt;&gt;'רשימת הסעיפים'!$AL$4))</f>
        <v>0</v>
      </c>
      <c r="O160" s="157">
        <f ca="1">ט!O160+$M$1500*(M160-N160)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ט!L161</f>
        <v/>
      </c>
      <c r="M161" s="187">
        <f>ט!M161</f>
        <v>0</v>
      </c>
      <c r="N161" s="156">
        <f ca="1">SUMPRODUCT(($E$6:$E$1503)*($D$6:$D$1503=L161)*($B$6:$B$1503&lt;&gt;'רשימת הסעיפים'!$AL$4))</f>
        <v>0</v>
      </c>
      <c r="O161" s="157">
        <f ca="1">ט!O161+$M$1500*(M161-N161)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ט!L162</f>
        <v/>
      </c>
      <c r="M162" s="187">
        <f>ט!M162</f>
        <v>0</v>
      </c>
      <c r="N162" s="156">
        <f ca="1">SUMPRODUCT(($E$6:$E$1503)*($D$6:$D$1503=L162)*($B$6:$B$1503&lt;&gt;'רשימת הסעיפים'!$AL$4))</f>
        <v>0</v>
      </c>
      <c r="O162" s="157">
        <f ca="1">ט!O162+$M$1500*(M162-N162)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ט!L163</f>
        <v/>
      </c>
      <c r="M163" s="187">
        <f>ט!M163</f>
        <v>0</v>
      </c>
      <c r="N163" s="156">
        <f ca="1">SUMPRODUCT(($E$6:$E$1503)*($D$6:$D$1503=L163)*($B$6:$B$1503&lt;&gt;'רשימת הסעיפים'!$AL$4))</f>
        <v>0</v>
      </c>
      <c r="O163" s="157">
        <f ca="1">ט!O163+$M$1500*(M163-N163)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ט!L164</f>
        <v/>
      </c>
      <c r="M164" s="187">
        <f>ט!M164</f>
        <v>0</v>
      </c>
      <c r="N164" s="156">
        <f ca="1">SUMPRODUCT(($E$6:$E$1503)*($D$6:$D$1503=L164)*($B$6:$B$1503&lt;&gt;'רשימת הסעיפים'!$AL$4))</f>
        <v>0</v>
      </c>
      <c r="O164" s="157">
        <f ca="1">ט!O164+$M$1500*(M164-N164)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ט!L165</f>
        <v/>
      </c>
      <c r="M165" s="187">
        <f>ט!M165</f>
        <v>0</v>
      </c>
      <c r="N165" s="156">
        <f ca="1">SUMPRODUCT(($E$6:$E$1503)*($D$6:$D$1503=L165)*($B$6:$B$1503&lt;&gt;'רשימת הסעיפים'!$AL$4))</f>
        <v>0</v>
      </c>
      <c r="O165" s="157">
        <f ca="1">ט!O165+$M$1500*(M165-N165)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ט!L166</f>
        <v/>
      </c>
      <c r="M166" s="187">
        <f>ט!M166</f>
        <v>0</v>
      </c>
      <c r="N166" s="156">
        <f ca="1">SUMPRODUCT(($E$6:$E$1503)*($D$6:$D$1503=L166)*($B$6:$B$1503&lt;&gt;'רשימת הסעיפים'!$AL$4))</f>
        <v>0</v>
      </c>
      <c r="O166" s="157">
        <f ca="1">ט!O166+$M$1500*(M166-N166)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ט!L167</f>
        <v/>
      </c>
      <c r="M167" s="187">
        <f>ט!M167</f>
        <v>0</v>
      </c>
      <c r="N167" s="156">
        <f ca="1">SUMPRODUCT(($E$6:$E$1503)*($D$6:$D$1503=L167)*($B$6:$B$1503&lt;&gt;'רשימת הסעיפים'!$AL$4))</f>
        <v>0</v>
      </c>
      <c r="O167" s="157">
        <f ca="1">ט!O167+$M$1500*(M167-N167)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ט!L168</f>
        <v/>
      </c>
      <c r="M168" s="187">
        <f>ט!M168</f>
        <v>0</v>
      </c>
      <c r="N168" s="156">
        <f ca="1">SUMPRODUCT(($E$6:$E$1503)*($D$6:$D$1503=L168)*($B$6:$B$1503&lt;&gt;'רשימת הסעיפים'!$AL$4))</f>
        <v>0</v>
      </c>
      <c r="O168" s="157">
        <f ca="1">ט!O168+$M$1500*(M168-N168)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ט!L169</f>
        <v/>
      </c>
      <c r="M169" s="187">
        <f>ט!M169</f>
        <v>0</v>
      </c>
      <c r="N169" s="156">
        <f ca="1">SUMPRODUCT(($E$6:$E$1503)*($D$6:$D$1503=L169)*($B$6:$B$1503&lt;&gt;'רשימת הסעיפים'!$AL$4))</f>
        <v>0</v>
      </c>
      <c r="O169" s="157">
        <f ca="1">ט!O169+$M$1500*(M169-N169)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ט!L170</f>
        <v/>
      </c>
      <c r="M170" s="187">
        <f>ט!M170</f>
        <v>0</v>
      </c>
      <c r="N170" s="156">
        <f ca="1">SUMPRODUCT(($E$6:$E$1503)*($D$6:$D$1503=L170)*($B$6:$B$1503&lt;&gt;'רשימת הסעיפים'!$AL$4))</f>
        <v>0</v>
      </c>
      <c r="O170" s="157">
        <f ca="1">ט!O170+$M$1500*(M170-N170)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ט!L171</f>
        <v/>
      </c>
      <c r="M171" s="187">
        <f>ט!M171</f>
        <v>0</v>
      </c>
      <c r="N171" s="156">
        <f ca="1">SUMPRODUCT(($E$6:$E$1503)*($D$6:$D$1503=L171)*($B$6:$B$1503&lt;&gt;'רשימת הסעיפים'!$AL$4))</f>
        <v>0</v>
      </c>
      <c r="O171" s="157">
        <f ca="1">ט!O171+$M$1500*(M171-N171)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ט!L172</f>
        <v/>
      </c>
      <c r="M172" s="187">
        <f>ט!M172</f>
        <v>0</v>
      </c>
      <c r="N172" s="156">
        <f ca="1">SUMPRODUCT(($E$6:$E$1503)*($D$6:$D$1503=L172)*($B$6:$B$1503&lt;&gt;'רשימת הסעיפים'!$AL$4))</f>
        <v>0</v>
      </c>
      <c r="O172" s="157">
        <f ca="1">ט!O172+$M$1500*(M172-N172)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ט!L173</f>
        <v/>
      </c>
      <c r="M173" s="187">
        <f>ט!M173</f>
        <v>0</v>
      </c>
      <c r="N173" s="156">
        <f ca="1">SUMPRODUCT(($E$6:$E$1503)*($D$6:$D$1503=L173)*($B$6:$B$1503&lt;&gt;'רשימת הסעיפים'!$AL$4))</f>
        <v>0</v>
      </c>
      <c r="O173" s="157">
        <f ca="1">ט!O173+$M$1500*(M173-N173)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ט!L174</f>
        <v/>
      </c>
      <c r="M174" s="187">
        <f>ט!M174</f>
        <v>0</v>
      </c>
      <c r="N174" s="156">
        <f ca="1">SUMPRODUCT(($E$6:$E$1503)*($D$6:$D$1503=L174)*($B$6:$B$1503&lt;&gt;'רשימת הסעיפים'!$AL$4))</f>
        <v>0</v>
      </c>
      <c r="O174" s="157">
        <f ca="1">ט!O174+$M$1500*(M174-N174)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ט!L175</f>
        <v/>
      </c>
      <c r="M175" s="187">
        <f>ט!M175</f>
        <v>0</v>
      </c>
      <c r="N175" s="156">
        <f ca="1">SUMPRODUCT(($E$6:$E$1503)*($D$6:$D$1503=L175)*($B$6:$B$1503&lt;&gt;'רשימת הסעיפים'!$AL$4))</f>
        <v>0</v>
      </c>
      <c r="O175" s="157">
        <f ca="1">ט!O175+$M$1500*(M175-N175)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ט!L176</f>
        <v/>
      </c>
      <c r="M176" s="187">
        <f>ט!M176</f>
        <v>0</v>
      </c>
      <c r="N176" s="156">
        <f ca="1">SUMPRODUCT(($E$6:$E$1503)*($D$6:$D$1503=L176)*($B$6:$B$1503&lt;&gt;'רשימת הסעיפים'!$AL$4))</f>
        <v>0</v>
      </c>
      <c r="O176" s="157">
        <f ca="1">ט!O176+$M$1500*(M176-N176)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ט!L177</f>
        <v/>
      </c>
      <c r="M177" s="187">
        <f>ט!M177</f>
        <v>0</v>
      </c>
      <c r="N177" s="156">
        <f ca="1">SUMPRODUCT(($E$6:$E$1503)*($D$6:$D$1503=L177)*($B$6:$B$1503&lt;&gt;'רשימת הסעיפים'!$AL$4))</f>
        <v>0</v>
      </c>
      <c r="O177" s="157">
        <f ca="1">ט!O177+$M$1500*(M177-N177)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ט!L178</f>
        <v/>
      </c>
      <c r="M178" s="187">
        <f>ט!M178</f>
        <v>0</v>
      </c>
      <c r="N178" s="156">
        <f ca="1">SUMPRODUCT(($E$6:$E$1503)*($D$6:$D$1503=L178)*($B$6:$B$1503&lt;&gt;'רשימת הסעיפים'!$AL$4))</f>
        <v>0</v>
      </c>
      <c r="O178" s="157">
        <f ca="1">ט!O178+$M$1500*(M178-N178)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ט!L179</f>
        <v/>
      </c>
      <c r="M179" s="187">
        <f>ט!M179</f>
        <v>0</v>
      </c>
      <c r="N179" s="156">
        <f ca="1">SUMPRODUCT(($E$6:$E$1503)*($D$6:$D$1503=L179)*($B$6:$B$1503&lt;&gt;'רשימת הסעיפים'!$AL$4))</f>
        <v>0</v>
      </c>
      <c r="O179" s="157">
        <f ca="1">ט!O179+$M$1500*(M179-N179)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ט!L180</f>
        <v/>
      </c>
      <c r="M180" s="187">
        <f>ט!M180</f>
        <v>0</v>
      </c>
      <c r="N180" s="156">
        <f ca="1">SUMPRODUCT(($E$6:$E$1503)*($D$6:$D$1503=L180)*($B$6:$B$1503&lt;&gt;'רשימת הסעיפים'!$AL$4))</f>
        <v>0</v>
      </c>
      <c r="O180" s="157">
        <f ca="1">ט!O180+$M$1500*(M180-N180)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ט!L181</f>
        <v/>
      </c>
      <c r="M181" s="187">
        <f>ט!M181</f>
        <v>0</v>
      </c>
      <c r="N181" s="156">
        <f ca="1">SUMPRODUCT(($E$6:$E$1503)*($D$6:$D$1503=L181)*($B$6:$B$1503&lt;&gt;'רשימת הסעיפים'!$AL$4))</f>
        <v>0</v>
      </c>
      <c r="O181" s="157">
        <f ca="1">ט!O181+$M$1500*(M181-N181)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ט!L182</f>
        <v/>
      </c>
      <c r="M182" s="187">
        <f>ט!M182</f>
        <v>0</v>
      </c>
      <c r="N182" s="156">
        <f ca="1">SUMPRODUCT(($E$6:$E$1503)*($D$6:$D$1503=L182)*($B$6:$B$1503&lt;&gt;'רשימת הסעיפים'!$AL$4))</f>
        <v>0</v>
      </c>
      <c r="O182" s="157">
        <f ca="1">ט!O182+$M$1500*(M182-N182)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ט!L183</f>
        <v/>
      </c>
      <c r="M183" s="187">
        <f>ט!M183</f>
        <v>0</v>
      </c>
      <c r="N183" s="156">
        <f ca="1">SUMPRODUCT(($E$6:$E$1503)*($D$6:$D$1503=L183)*($B$6:$B$1503&lt;&gt;'רשימת הסעיפים'!$AL$4))</f>
        <v>0</v>
      </c>
      <c r="O183" s="157">
        <f ca="1">ט!O183+$M$1500*(M183-N183)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ט!L184</f>
        <v/>
      </c>
      <c r="M184" s="187">
        <f>ט!M184</f>
        <v>0</v>
      </c>
      <c r="N184" s="156">
        <f ca="1">SUMPRODUCT(($E$6:$E$1503)*($D$6:$D$1503=L184)*($B$6:$B$1503&lt;&gt;'רשימת הסעיפים'!$AL$4))</f>
        <v>0</v>
      </c>
      <c r="O184" s="157">
        <f ca="1">ט!O184+$M$1500*(M184-N184)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ט!L185</f>
        <v/>
      </c>
      <c r="M185" s="187">
        <f>ט!M185</f>
        <v>0</v>
      </c>
      <c r="N185" s="156">
        <f ca="1">SUMPRODUCT(($E$6:$E$1503)*($D$6:$D$1503=L185)*($B$6:$B$1503&lt;&gt;'רשימת הסעיפים'!$AL$4))</f>
        <v>0</v>
      </c>
      <c r="O185" s="157">
        <f ca="1">ט!O185+$M$1500*(M185-N185)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ט!L186</f>
        <v/>
      </c>
      <c r="M186" s="187">
        <f>ט!M186</f>
        <v>0</v>
      </c>
      <c r="N186" s="156">
        <f ca="1">SUMPRODUCT(($E$6:$E$1503)*($D$6:$D$1503=L186)*($B$6:$B$1503&lt;&gt;'רשימת הסעיפים'!$AL$4))</f>
        <v>0</v>
      </c>
      <c r="O186" s="157">
        <f ca="1">ט!O186+$M$1500*(M186-N186)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ט!L187</f>
        <v/>
      </c>
      <c r="M187" s="187">
        <f>ט!M187</f>
        <v>0</v>
      </c>
      <c r="N187" s="156">
        <f ca="1">SUMPRODUCT(($E$6:$E$1503)*($D$6:$D$1503=L187)*($B$6:$B$1503&lt;&gt;'רשימת הסעיפים'!$AL$4))</f>
        <v>0</v>
      </c>
      <c r="O187" s="157">
        <f ca="1">ט!O187+$M$1500*(M187-N187)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ט!L188</f>
        <v/>
      </c>
      <c r="M188" s="187">
        <f>ט!M188</f>
        <v>0</v>
      </c>
      <c r="N188" s="156">
        <f ca="1">SUMPRODUCT(($E$6:$E$1503)*($D$6:$D$1503=L188)*($B$6:$B$1503&lt;&gt;'רשימת הסעיפים'!$AL$4))</f>
        <v>0</v>
      </c>
      <c r="O188" s="157">
        <f ca="1">ט!O188+$M$1500*(M188-N188)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ט!L189</f>
        <v/>
      </c>
      <c r="M189" s="187">
        <f>ט!M189</f>
        <v>0</v>
      </c>
      <c r="N189" s="156">
        <f ca="1">SUMPRODUCT(($E$6:$E$1503)*($D$6:$D$1503=L189)*($B$6:$B$1503&lt;&gt;'רשימת הסעיפים'!$AL$4))</f>
        <v>0</v>
      </c>
      <c r="O189" s="157">
        <f ca="1">ט!O189+$M$1500*(M189-N189)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ט!L190</f>
        <v/>
      </c>
      <c r="M190" s="187">
        <f>ט!M190</f>
        <v>0</v>
      </c>
      <c r="N190" s="156">
        <f ca="1">SUMPRODUCT(($E$6:$E$1503)*($D$6:$D$1503=L190)*($B$6:$B$1503&lt;&gt;'רשימת הסעיפים'!$AL$4))</f>
        <v>0</v>
      </c>
      <c r="O190" s="157">
        <f ca="1">ט!O190+$M$1500*(M190-N190)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ט!L191</f>
        <v/>
      </c>
      <c r="M191" s="187">
        <f>ט!M191</f>
        <v>0</v>
      </c>
      <c r="N191" s="156">
        <f ca="1">SUMPRODUCT(($E$6:$E$1503)*($D$6:$D$1503=L191)*($B$6:$B$1503&lt;&gt;'רשימת הסעיפים'!$AL$4))</f>
        <v>0</v>
      </c>
      <c r="O191" s="157">
        <f ca="1">ט!O191+$M$1500*(M191-N191)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ט!L192</f>
        <v/>
      </c>
      <c r="M192" s="187">
        <f>ט!M192</f>
        <v>0</v>
      </c>
      <c r="N192" s="156">
        <f ca="1">SUMPRODUCT(($E$6:$E$1503)*($D$6:$D$1503=L192)*($B$6:$B$1503&lt;&gt;'רשימת הסעיפים'!$AL$4))</f>
        <v>0</v>
      </c>
      <c r="O192" s="157">
        <f ca="1">ט!O192+$M$1500*(M192-N192)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ט!L193</f>
        <v/>
      </c>
      <c r="M193" s="187">
        <f>ט!M193</f>
        <v>0</v>
      </c>
      <c r="N193" s="156">
        <f ca="1">SUMPRODUCT(($E$6:$E$1503)*($D$6:$D$1503=L193)*($B$6:$B$1503&lt;&gt;'רשימת הסעיפים'!$AL$4))</f>
        <v>0</v>
      </c>
      <c r="O193" s="157">
        <f ca="1">ט!O193+$M$1500*(M193-N193)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ט!L194</f>
        <v/>
      </c>
      <c r="M194" s="187">
        <f>ט!M194</f>
        <v>0</v>
      </c>
      <c r="N194" s="156">
        <f ca="1">SUMPRODUCT(($E$6:$E$1503)*($D$6:$D$1503=L194)*($B$6:$B$1503&lt;&gt;'רשימת הסעיפים'!$AL$4))</f>
        <v>0</v>
      </c>
      <c r="O194" s="157">
        <f ca="1">ט!O194+$M$1500*(M194-N194)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ט!L195</f>
        <v/>
      </c>
      <c r="M195" s="187">
        <f>ט!M195</f>
        <v>0</v>
      </c>
      <c r="N195" s="156">
        <f ca="1">SUMPRODUCT(($E$6:$E$1503)*($D$6:$D$1503=L195)*($B$6:$B$1503&lt;&gt;'רשימת הסעיפים'!$AL$4))</f>
        <v>0</v>
      </c>
      <c r="O195" s="157">
        <f ca="1">ט!O195+$M$1500*(M195-N195)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ט!L196</f>
        <v/>
      </c>
      <c r="M196" s="187">
        <f>ט!M196</f>
        <v>0</v>
      </c>
      <c r="N196" s="156">
        <f ca="1">SUMPRODUCT(($E$6:$E$1503)*($D$6:$D$1503=L196)*($B$6:$B$1503&lt;&gt;'רשימת הסעיפים'!$AL$4))</f>
        <v>0</v>
      </c>
      <c r="O196" s="157">
        <f ca="1">ט!O196+$M$1500*(M196-N196)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ט!L197</f>
        <v/>
      </c>
      <c r="M197" s="187">
        <f>ט!M197</f>
        <v>0</v>
      </c>
      <c r="N197" s="156">
        <f ca="1">SUMPRODUCT(($E$6:$E$1503)*($D$6:$D$1503=L197)*($B$6:$B$1503&lt;&gt;'רשימת הסעיפים'!$AL$4))</f>
        <v>0</v>
      </c>
      <c r="O197" s="157">
        <f ca="1">ט!O197+$M$1500*(M197-N197)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ט!L198</f>
        <v/>
      </c>
      <c r="M198" s="187">
        <f>ט!M198</f>
        <v>0</v>
      </c>
      <c r="N198" s="156">
        <f ca="1">SUMPRODUCT(($E$6:$E$1503)*($D$6:$D$1503=L198)*($B$6:$B$1503&lt;&gt;'רשימת הסעיפים'!$AL$4))</f>
        <v>0</v>
      </c>
      <c r="O198" s="157">
        <f ca="1">ט!O198+$M$1500*(M198-N198)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ט!L199</f>
        <v/>
      </c>
      <c r="M199" s="187">
        <f>ט!M199</f>
        <v>0</v>
      </c>
      <c r="N199" s="156">
        <f ca="1">SUMPRODUCT(($E$6:$E$1503)*($D$6:$D$1503=L199)*($B$6:$B$1503&lt;&gt;'רשימת הסעיפים'!$AL$4))</f>
        <v>0</v>
      </c>
      <c r="O199" s="157">
        <f ca="1">ט!O199+$M$1500*(M199-N199)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ט!L200</f>
        <v/>
      </c>
      <c r="M200" s="187">
        <f>ט!M200</f>
        <v>0</v>
      </c>
      <c r="N200" s="156">
        <f ca="1">SUMPRODUCT(($E$6:$E$1503)*($D$6:$D$1503=L200)*($B$6:$B$1503&lt;&gt;'רשימת הסעיפים'!$AL$4))</f>
        <v>0</v>
      </c>
      <c r="O200" s="157">
        <f ca="1">ט!O200+$M$1500*(M200-N200)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ט!L201</f>
        <v/>
      </c>
      <c r="M201" s="187">
        <f>ט!M201</f>
        <v>0</v>
      </c>
      <c r="N201" s="156">
        <f ca="1">SUMPRODUCT(($E$6:$E$1503)*($D$6:$D$1503=L201)*($B$6:$B$1503&lt;&gt;'רשימת הסעיפים'!$AL$4))</f>
        <v>0</v>
      </c>
      <c r="O201" s="157">
        <f ca="1">ט!O201+$M$1500*(M201-N201)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ט!L202</f>
        <v/>
      </c>
      <c r="M202" s="187">
        <f>ט!M202</f>
        <v>0</v>
      </c>
      <c r="N202" s="156">
        <f ca="1">SUMPRODUCT(($E$6:$E$1503)*($D$6:$D$1503=L202)*($B$6:$B$1503&lt;&gt;'רשימת הסעיפים'!$AL$4))</f>
        <v>0</v>
      </c>
      <c r="O202" s="157">
        <f ca="1">ט!O202+$M$1500*(M202-N202)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ט!L203</f>
        <v/>
      </c>
      <c r="M203" s="187">
        <f>ט!M203</f>
        <v>0</v>
      </c>
      <c r="N203" s="156">
        <f ca="1">SUMPRODUCT(($E$6:$E$1503)*($D$6:$D$1503=L203)*($B$6:$B$1503&lt;&gt;'רשימת הסעיפים'!$AL$4))</f>
        <v>0</v>
      </c>
      <c r="O203" s="157">
        <f ca="1">ט!O203+$M$1500*(M203-N203)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ט!L204</f>
        <v/>
      </c>
      <c r="M204" s="187">
        <f>ט!M204</f>
        <v>0</v>
      </c>
      <c r="N204" s="156">
        <f ca="1">SUMPRODUCT(($E$6:$E$1503)*($D$6:$D$1503=L204)*($B$6:$B$1503&lt;&gt;'רשימת הסעיפים'!$AL$4))</f>
        <v>0</v>
      </c>
      <c r="O204" s="157">
        <f ca="1">ט!O204+$M$1500*(M204-N204)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ט!L205</f>
        <v/>
      </c>
      <c r="M205" s="187">
        <f>ט!M205</f>
        <v>0</v>
      </c>
      <c r="N205" s="156">
        <f ca="1">SUMPRODUCT(($E$6:$E$1503)*($D$6:$D$1503=L205)*($B$6:$B$1503&lt;&gt;'רשימת הסעיפים'!$AL$4))</f>
        <v>0</v>
      </c>
      <c r="O205" s="157">
        <f ca="1">ט!O205+$M$1500*(M205-N205)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ט!L206</f>
        <v/>
      </c>
      <c r="M206" s="187">
        <f>ט!M206</f>
        <v>0</v>
      </c>
      <c r="N206" s="156">
        <f ca="1">SUMPRODUCT(($E$6:$E$1503)*($D$6:$D$1503=L206)*($B$6:$B$1503&lt;&gt;'רשימת הסעיפים'!$AL$4))</f>
        <v>0</v>
      </c>
      <c r="O206" s="157">
        <f ca="1">ט!O206+$M$1500*(M206-N206)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ט!L207</f>
        <v/>
      </c>
      <c r="M207" s="187">
        <f>ט!M207</f>
        <v>0</v>
      </c>
      <c r="N207" s="156">
        <f ca="1">SUMPRODUCT(($E$6:$E$1503)*($D$6:$D$1503=L207)*($B$6:$B$1503&lt;&gt;'רשימת הסעיפים'!$AL$4))</f>
        <v>0</v>
      </c>
      <c r="O207" s="157">
        <f ca="1">ט!O207+$M$1500*(M207-N207)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ט!L208</f>
        <v/>
      </c>
      <c r="M208" s="187">
        <f>ט!M208</f>
        <v>0</v>
      </c>
      <c r="N208" s="156">
        <f ca="1">SUMPRODUCT(($E$6:$E$1503)*($D$6:$D$1503=L208)*($B$6:$B$1503&lt;&gt;'רשימת הסעיפים'!$AL$4))</f>
        <v>0</v>
      </c>
      <c r="O208" s="157">
        <f ca="1">ט!O208+$M$1500*(M208-N208)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ט!L209</f>
        <v/>
      </c>
      <c r="M209" s="187">
        <f>ט!M209</f>
        <v>0</v>
      </c>
      <c r="N209" s="156">
        <f ca="1">SUMPRODUCT(($E$6:$E$1503)*($D$6:$D$1503=L209)*($B$6:$B$1503&lt;&gt;'רשימת הסעיפים'!$AL$4))</f>
        <v>0</v>
      </c>
      <c r="O209" s="157">
        <f ca="1">ט!O209+$M$1500*(M209-N209)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ט!L210</f>
        <v/>
      </c>
      <c r="M210" s="187">
        <f>ט!M210</f>
        <v>0</v>
      </c>
      <c r="N210" s="156">
        <f ca="1">SUMPRODUCT(($E$6:$E$1503)*($D$6:$D$1503=L210)*($B$6:$B$1503&lt;&gt;'רשימת הסעיפים'!$AL$4))</f>
        <v>0</v>
      </c>
      <c r="O210" s="157">
        <f ca="1">ט!O210+$M$1500*(M210-N210)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ט!L211</f>
        <v/>
      </c>
      <c r="M211" s="187">
        <f>ט!M211</f>
        <v>0</v>
      </c>
      <c r="N211" s="156">
        <f ca="1">SUMPRODUCT(($E$6:$E$1503)*($D$6:$D$1503=L211)*($B$6:$B$1503&lt;&gt;'רשימת הסעיפים'!$AL$4))</f>
        <v>0</v>
      </c>
      <c r="O211" s="157">
        <f ca="1">ט!O211+$M$1500*(M211-N211)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ט!L212</f>
        <v/>
      </c>
      <c r="M212" s="187">
        <f>ט!M212</f>
        <v>0</v>
      </c>
      <c r="N212" s="156">
        <f ca="1">SUMPRODUCT(($E$6:$E$1503)*($D$6:$D$1503=L212)*($B$6:$B$1503&lt;&gt;'רשימת הסעיפים'!$AL$4))</f>
        <v>0</v>
      </c>
      <c r="O212" s="157">
        <f ca="1">ט!O212+$M$1500*(M212-N212)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ט!L213</f>
        <v/>
      </c>
      <c r="M213" s="187">
        <f>ט!M213</f>
        <v>0</v>
      </c>
      <c r="N213" s="156">
        <f ca="1">SUMPRODUCT(($E$6:$E$1503)*($D$6:$D$1503=L213)*($B$6:$B$1503&lt;&gt;'רשימת הסעיפים'!$AL$4))</f>
        <v>0</v>
      </c>
      <c r="O213" s="157">
        <f ca="1">ט!O213+$M$1500*(M213-N213)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ט!L214</f>
        <v/>
      </c>
      <c r="M214" s="187">
        <f>ט!M214</f>
        <v>0</v>
      </c>
      <c r="N214" s="156">
        <f ca="1">SUMPRODUCT(($E$6:$E$1503)*($D$6:$D$1503=L214)*($B$6:$B$1503&lt;&gt;'רשימת הסעיפים'!$AL$4))</f>
        <v>0</v>
      </c>
      <c r="O214" s="157">
        <f ca="1">ט!O214+$M$1500*(M214-N214)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ט!L215</f>
        <v/>
      </c>
      <c r="M215" s="187">
        <f>ט!M215</f>
        <v>0</v>
      </c>
      <c r="N215" s="156">
        <f ca="1">SUMPRODUCT(($E$6:$E$1503)*($D$6:$D$1503=L215)*($B$6:$B$1503&lt;&gt;'רשימת הסעיפים'!$AL$4))</f>
        <v>0</v>
      </c>
      <c r="O215" s="157">
        <f ca="1">ט!O215+$M$1500*(M215-N215)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ט!L216</f>
        <v/>
      </c>
      <c r="M216" s="187">
        <f>ט!M216</f>
        <v>0</v>
      </c>
      <c r="N216" s="156">
        <f ca="1">SUMPRODUCT(($E$6:$E$1503)*($D$6:$D$1503=L216)*($B$6:$B$1503&lt;&gt;'רשימת הסעיפים'!$AL$4))</f>
        <v>0</v>
      </c>
      <c r="O216" s="157">
        <f ca="1">ט!O216+$M$1500*(M216-N216)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ט!L217</f>
        <v/>
      </c>
      <c r="M217" s="187">
        <f>ט!M217</f>
        <v>0</v>
      </c>
      <c r="N217" s="156">
        <f ca="1">SUMPRODUCT(($E$6:$E$1503)*($D$6:$D$1503=L217)*($B$6:$B$1503&lt;&gt;'רשימת הסעיפים'!$AL$4))</f>
        <v>0</v>
      </c>
      <c r="O217" s="157">
        <f ca="1">ט!O217+$M$1500*(M217-N217)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ט!L218</f>
        <v/>
      </c>
      <c r="M218" s="187">
        <f>ט!M218</f>
        <v>0</v>
      </c>
      <c r="N218" s="156">
        <f ca="1">SUMPRODUCT(($E$6:$E$1503)*($D$6:$D$1503=L218)*($B$6:$B$1503&lt;&gt;'רשימת הסעיפים'!$AL$4))</f>
        <v>0</v>
      </c>
      <c r="O218" s="157">
        <f ca="1">ט!O218+$M$1500*(M218-N218)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ט!L219</f>
        <v/>
      </c>
      <c r="M219" s="187">
        <f>ט!M219</f>
        <v>0</v>
      </c>
      <c r="N219" s="156">
        <f ca="1">SUMPRODUCT(($E$6:$E$1503)*($D$6:$D$1503=L219)*($B$6:$B$1503&lt;&gt;'רשימת הסעיפים'!$AL$4))</f>
        <v>0</v>
      </c>
      <c r="O219" s="157">
        <f ca="1">ט!O219+$M$1500*(M219-N219)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ט!L220</f>
        <v/>
      </c>
      <c r="M220" s="187">
        <f>ט!M220</f>
        <v>0</v>
      </c>
      <c r="N220" s="156">
        <f ca="1">SUMPRODUCT(($E$6:$E$1503)*($D$6:$D$1503=L220)*($B$6:$B$1503&lt;&gt;'רשימת הסעיפים'!$AL$4))</f>
        <v>0</v>
      </c>
      <c r="O220" s="157">
        <f ca="1">ט!O220+$M$1500*(M220-N220)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ט!L221</f>
        <v/>
      </c>
      <c r="M221" s="187">
        <f>ט!M221</f>
        <v>0</v>
      </c>
      <c r="N221" s="156">
        <f ca="1">SUMPRODUCT(($E$6:$E$1503)*($D$6:$D$1503=L221)*($B$6:$B$1503&lt;&gt;'רשימת הסעיפים'!$AL$4))</f>
        <v>0</v>
      </c>
      <c r="O221" s="157">
        <f ca="1">ט!O221+$M$1500*(M221-N221)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ט!L222</f>
        <v/>
      </c>
      <c r="M222" s="187">
        <f>ט!M222</f>
        <v>0</v>
      </c>
      <c r="N222" s="156">
        <f ca="1">SUMPRODUCT(($E$6:$E$1503)*($D$6:$D$1503=L222)*($B$6:$B$1503&lt;&gt;'רשימת הסעיפים'!$AL$4))</f>
        <v>0</v>
      </c>
      <c r="O222" s="157">
        <f ca="1">ט!O222+$M$1500*(M222-N222)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ט!L223</f>
        <v/>
      </c>
      <c r="M223" s="187">
        <f>ט!M223</f>
        <v>0</v>
      </c>
      <c r="N223" s="156">
        <f ca="1">SUMPRODUCT(($E$6:$E$1503)*($D$6:$D$1503=L223)*($B$6:$B$1503&lt;&gt;'רשימת הסעיפים'!$AL$4))</f>
        <v>0</v>
      </c>
      <c r="O223" s="157">
        <f ca="1">ט!O223+$M$1500*(M223-N223)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ט!L224</f>
        <v/>
      </c>
      <c r="M224" s="187">
        <f>ט!M224</f>
        <v>0</v>
      </c>
      <c r="N224" s="156">
        <f ca="1">SUMPRODUCT(($E$6:$E$1503)*($D$6:$D$1503=L224)*($B$6:$B$1503&lt;&gt;'רשימת הסעיפים'!$AL$4))</f>
        <v>0</v>
      </c>
      <c r="O224" s="157">
        <f ca="1">ט!O224+$M$1500*(M224-N224)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ט!L225</f>
        <v/>
      </c>
      <c r="M225" s="187">
        <f>ט!M225</f>
        <v>0</v>
      </c>
      <c r="N225" s="156">
        <f ca="1">SUMPRODUCT(($E$6:$E$1503)*($D$6:$D$1503=L225)*($B$6:$B$1503&lt;&gt;'רשימת הסעיפים'!$AL$4))</f>
        <v>0</v>
      </c>
      <c r="O225" s="157">
        <f ca="1">ט!O225+$M$1500*(M225-N225)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ט!L226</f>
        <v/>
      </c>
      <c r="M226" s="187">
        <f>ט!M226</f>
        <v>0</v>
      </c>
      <c r="N226" s="156">
        <f ca="1">SUMPRODUCT(($E$6:$E$1503)*($D$6:$D$1503=L226)*($B$6:$B$1503&lt;&gt;'רשימת הסעיפים'!$AL$4))</f>
        <v>0</v>
      </c>
      <c r="O226" s="157">
        <f ca="1">ט!O226+$M$1500*(M226-N226)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ט!L227</f>
        <v/>
      </c>
      <c r="M227" s="187">
        <f>ט!M227</f>
        <v>0</v>
      </c>
      <c r="N227" s="156">
        <f ca="1">SUMPRODUCT(($E$6:$E$1503)*($D$6:$D$1503=L227)*($B$6:$B$1503&lt;&gt;'רשימת הסעיפים'!$AL$4))</f>
        <v>0</v>
      </c>
      <c r="O227" s="157">
        <f ca="1">ט!O227+$M$1500*(M227-N227)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ט!L228</f>
        <v/>
      </c>
      <c r="M228" s="187">
        <f>ט!M228</f>
        <v>0</v>
      </c>
      <c r="N228" s="156">
        <f ca="1">SUMPRODUCT(($E$6:$E$1503)*($D$6:$D$1503=L228)*($B$6:$B$1503&lt;&gt;'רשימת הסעיפים'!$AL$4))</f>
        <v>0</v>
      </c>
      <c r="O228" s="157">
        <f ca="1">ט!O228+$M$1500*(M228-N228)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ט!L229</f>
        <v/>
      </c>
      <c r="M229" s="187">
        <f>ט!M229</f>
        <v>0</v>
      </c>
      <c r="N229" s="156">
        <f ca="1">SUMPRODUCT(($E$6:$E$1503)*($D$6:$D$1503=L229)*($B$6:$B$1503&lt;&gt;'רשימת הסעיפים'!$AL$4))</f>
        <v>0</v>
      </c>
      <c r="O229" s="157">
        <f ca="1">ט!O229+$M$1500*(M229-N229)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ט!L230</f>
        <v/>
      </c>
      <c r="M230" s="187">
        <f>ט!M230</f>
        <v>0</v>
      </c>
      <c r="N230" s="156">
        <f ca="1">SUMPRODUCT(($E$6:$E$1503)*($D$6:$D$1503=L230)*($B$6:$B$1503&lt;&gt;'רשימת הסעיפים'!$AL$4))</f>
        <v>0</v>
      </c>
      <c r="O230" s="157">
        <f ca="1">ט!O230+$M$1500*(M230-N230)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ט!L231</f>
        <v/>
      </c>
      <c r="M231" s="187">
        <f>ט!M231</f>
        <v>0</v>
      </c>
      <c r="N231" s="156">
        <f ca="1">SUMPRODUCT(($E$6:$E$1503)*($D$6:$D$1503=L231)*($B$6:$B$1503&lt;&gt;'רשימת הסעיפים'!$AL$4))</f>
        <v>0</v>
      </c>
      <c r="O231" s="157">
        <f ca="1">ט!O231+$M$1500*(M231-N231)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ט!L232</f>
        <v/>
      </c>
      <c r="M232" s="187">
        <f>ט!M232</f>
        <v>0</v>
      </c>
      <c r="N232" s="156">
        <f ca="1">SUMPRODUCT(($E$6:$E$1503)*($D$6:$D$1503=L232)*($B$6:$B$1503&lt;&gt;'רשימת הסעיפים'!$AL$4))</f>
        <v>0</v>
      </c>
      <c r="O232" s="157">
        <f ca="1">ט!O232+$M$1500*(M232-N232)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ט!L233</f>
        <v/>
      </c>
      <c r="M233" s="187">
        <f>ט!M233</f>
        <v>0</v>
      </c>
      <c r="N233" s="156">
        <f ca="1">SUMPRODUCT(($E$6:$E$1503)*($D$6:$D$1503=L233)*($B$6:$B$1503&lt;&gt;'רשימת הסעיפים'!$AL$4))</f>
        <v>0</v>
      </c>
      <c r="O233" s="157">
        <f ca="1">ט!O233+$M$1500*(M233-N233)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ט!L234</f>
        <v/>
      </c>
      <c r="M234" s="187">
        <f>ט!M234</f>
        <v>0</v>
      </c>
      <c r="N234" s="156">
        <f ca="1">SUMPRODUCT(($E$6:$E$1503)*($D$6:$D$1503=L234)*($B$6:$B$1503&lt;&gt;'רשימת הסעיפים'!$AL$4))</f>
        <v>0</v>
      </c>
      <c r="O234" s="157">
        <f ca="1">ט!O234+$M$1500*(M234-N234)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ט!L235</f>
        <v/>
      </c>
      <c r="M235" s="187">
        <f>ט!M235</f>
        <v>0</v>
      </c>
      <c r="N235" s="156">
        <f ca="1">SUMPRODUCT(($E$6:$E$1503)*($D$6:$D$1503=L235)*($B$6:$B$1503&lt;&gt;'רשימת הסעיפים'!$AL$4))</f>
        <v>0</v>
      </c>
      <c r="O235" s="157">
        <f ca="1">ט!O235+$M$1500*(M235-N235)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ט!L236</f>
        <v/>
      </c>
      <c r="M236" s="187">
        <f>ט!M236</f>
        <v>0</v>
      </c>
      <c r="N236" s="156">
        <f ca="1">SUMPRODUCT(($E$6:$E$1503)*($D$6:$D$1503=L236)*($B$6:$B$1503&lt;&gt;'רשימת הסעיפים'!$AL$4))</f>
        <v>0</v>
      </c>
      <c r="O236" s="157">
        <f ca="1">ט!O236+$M$1500*(M236-N236)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ט!L237</f>
        <v/>
      </c>
      <c r="M237" s="187">
        <f>ט!M237</f>
        <v>0</v>
      </c>
      <c r="N237" s="156">
        <f ca="1">SUMPRODUCT(($E$6:$E$1503)*($D$6:$D$1503=L237)*($B$6:$B$1503&lt;&gt;'רשימת הסעיפים'!$AL$4))</f>
        <v>0</v>
      </c>
      <c r="O237" s="157">
        <f ca="1">ט!O237+$M$1500*(M237-N237)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ט!L238</f>
        <v/>
      </c>
      <c r="M238" s="187">
        <f>ט!M238</f>
        <v>0</v>
      </c>
      <c r="N238" s="156">
        <f ca="1">SUMPRODUCT(($E$6:$E$1503)*($D$6:$D$1503=L238)*($B$6:$B$1503&lt;&gt;'רשימת הסעיפים'!$AL$4))</f>
        <v>0</v>
      </c>
      <c r="O238" s="157">
        <f ca="1">ט!O238+$M$1500*(M238-N238)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ט!L239</f>
        <v/>
      </c>
      <c r="M239" s="187">
        <f>ט!M239</f>
        <v>0</v>
      </c>
      <c r="N239" s="156">
        <f ca="1">SUMPRODUCT(($E$6:$E$1503)*($D$6:$D$1503=L239)*($B$6:$B$1503&lt;&gt;'רשימת הסעיפים'!$AL$4))</f>
        <v>0</v>
      </c>
      <c r="O239" s="157">
        <f ca="1">ט!O239+$M$1500*(M239-N239)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ט!L240</f>
        <v/>
      </c>
      <c r="M240" s="187">
        <f>ט!M240</f>
        <v>0</v>
      </c>
      <c r="N240" s="156">
        <f ca="1">SUMPRODUCT(($E$6:$E$1503)*($D$6:$D$1503=L240)*($B$6:$B$1503&lt;&gt;'רשימת הסעיפים'!$AL$4))</f>
        <v>0</v>
      </c>
      <c r="O240" s="157">
        <f ca="1">ט!O240+$M$1500*(M240-N240)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ט!L241</f>
        <v/>
      </c>
      <c r="M241" s="187">
        <f>ט!M241</f>
        <v>0</v>
      </c>
      <c r="N241" s="156">
        <f ca="1">SUMPRODUCT(($E$6:$E$1503)*($D$6:$D$1503=L241)*($B$6:$B$1503&lt;&gt;'רשימת הסעיפים'!$AL$4))</f>
        <v>0</v>
      </c>
      <c r="O241" s="157">
        <f ca="1">ט!O241+$M$1500*(M241-N241)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ט!L242</f>
        <v/>
      </c>
      <c r="M242" s="187">
        <f>ט!M242</f>
        <v>0</v>
      </c>
      <c r="N242" s="156">
        <f ca="1">SUMPRODUCT(($E$6:$E$1503)*($D$6:$D$1503=L242)*($B$6:$B$1503&lt;&gt;'רשימת הסעיפים'!$AL$4))</f>
        <v>0</v>
      </c>
      <c r="O242" s="157">
        <f ca="1">ט!O242+$M$1500*(M242-N242)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ט!L243</f>
        <v/>
      </c>
      <c r="M243" s="187">
        <f>ט!M243</f>
        <v>0</v>
      </c>
      <c r="N243" s="156">
        <f ca="1">SUMPRODUCT(($E$6:$E$1503)*($D$6:$D$1503=L243)*($B$6:$B$1503&lt;&gt;'רשימת הסעיפים'!$AL$4))</f>
        <v>0</v>
      </c>
      <c r="O243" s="157">
        <f ca="1">ט!O243+$M$1500*(M243-N243)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ט!L244</f>
        <v/>
      </c>
      <c r="M244" s="187">
        <f>ט!M244</f>
        <v>0</v>
      </c>
      <c r="N244" s="156">
        <f ca="1">SUMPRODUCT(($E$6:$E$1503)*($D$6:$D$1503=L244)*($B$6:$B$1503&lt;&gt;'רשימת הסעיפים'!$AL$4))</f>
        <v>0</v>
      </c>
      <c r="O244" s="157">
        <f ca="1">ט!O244+$M$1500*(M244-N244)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ט!L245</f>
        <v/>
      </c>
      <c r="M245" s="187">
        <f>ט!M245</f>
        <v>0</v>
      </c>
      <c r="N245" s="156">
        <f ca="1">SUMPRODUCT(($E$6:$E$1503)*($D$6:$D$1503=L245)*($B$6:$B$1503&lt;&gt;'רשימת הסעיפים'!$AL$4))</f>
        <v>0</v>
      </c>
      <c r="O245" s="157">
        <f ca="1">ט!O245+$M$1500*(M245-N245)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ט!L246</f>
        <v/>
      </c>
      <c r="M246" s="187">
        <f>ט!M246</f>
        <v>0</v>
      </c>
      <c r="N246" s="156">
        <f ca="1">SUMPRODUCT(($E$6:$E$1503)*($D$6:$D$1503=L246)*($B$6:$B$1503&lt;&gt;'רשימת הסעיפים'!$AL$4))</f>
        <v>0</v>
      </c>
      <c r="O246" s="157">
        <f ca="1">ט!O246+$M$1500*(M246-N246)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ט!L247</f>
        <v/>
      </c>
      <c r="M247" s="187">
        <f>ט!M247</f>
        <v>0</v>
      </c>
      <c r="N247" s="156">
        <f ca="1">SUMPRODUCT(($E$6:$E$1503)*($D$6:$D$1503=L247)*($B$6:$B$1503&lt;&gt;'רשימת הסעיפים'!$AL$4))</f>
        <v>0</v>
      </c>
      <c r="O247" s="157">
        <f ca="1">ט!O247+$M$1500*(M247-N247)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ט!L248</f>
        <v/>
      </c>
      <c r="M248" s="187">
        <f>ט!M248</f>
        <v>0</v>
      </c>
      <c r="N248" s="156">
        <f ca="1">SUMPRODUCT(($E$6:$E$1503)*($D$6:$D$1503=L248)*($B$6:$B$1503&lt;&gt;'רשימת הסעיפים'!$AL$4))</f>
        <v>0</v>
      </c>
      <c r="O248" s="157">
        <f ca="1">ט!O248+$M$1500*(M248-N248)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ט!L249</f>
        <v/>
      </c>
      <c r="M249" s="187">
        <f>ט!M249</f>
        <v>0</v>
      </c>
      <c r="N249" s="156">
        <f ca="1">SUMPRODUCT(($E$6:$E$1503)*($D$6:$D$1503=L249)*($B$6:$B$1503&lt;&gt;'רשימת הסעיפים'!$AL$4))</f>
        <v>0</v>
      </c>
      <c r="O249" s="157">
        <f ca="1">ט!O249+$M$1500*(M249-N249)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ט!L250</f>
        <v/>
      </c>
      <c r="M250" s="187">
        <f>ט!M250</f>
        <v>0</v>
      </c>
      <c r="N250" s="156">
        <f ca="1">SUMPRODUCT(($E$6:$E$1503)*($D$6:$D$1503=L250)*($B$6:$B$1503&lt;&gt;'רשימת הסעיפים'!$AL$4))</f>
        <v>0</v>
      </c>
      <c r="O250" s="157">
        <f ca="1">ט!O250+$M$1500*(M250-N250)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ט!L251</f>
        <v/>
      </c>
      <c r="M251" s="187">
        <f>ט!M251</f>
        <v>0</v>
      </c>
      <c r="N251" s="156">
        <f ca="1">SUMPRODUCT(($E$6:$E$1503)*($D$6:$D$1503=L251)*($B$6:$B$1503&lt;&gt;'רשימת הסעיפים'!$AL$4))</f>
        <v>0</v>
      </c>
      <c r="O251" s="157">
        <f ca="1">ט!O251+$M$1500*(M251-N251)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ט!L252</f>
        <v/>
      </c>
      <c r="M252" s="187">
        <f>ט!M252</f>
        <v>0</v>
      </c>
      <c r="N252" s="156">
        <f ca="1">SUMPRODUCT(($E$6:$E$1503)*($D$6:$D$1503=L252)*($B$6:$B$1503&lt;&gt;'רשימת הסעיפים'!$AL$4))</f>
        <v>0</v>
      </c>
      <c r="O252" s="157">
        <f ca="1">ט!O252+$M$1500*(M252-N252)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ט!L253</f>
        <v/>
      </c>
      <c r="M253" s="187">
        <f>ט!M253</f>
        <v>0</v>
      </c>
      <c r="N253" s="156">
        <f ca="1">SUMPRODUCT(($E$6:$E$1503)*($D$6:$D$1503=L253)*($B$6:$B$1503&lt;&gt;'רשימת הסעיפים'!$AL$4))</f>
        <v>0</v>
      </c>
      <c r="O253" s="157">
        <f ca="1">ט!O253+$M$1500*(M253-N253)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ט!L254</f>
        <v/>
      </c>
      <c r="M254" s="187">
        <f>ט!M254</f>
        <v>0</v>
      </c>
      <c r="N254" s="156">
        <f ca="1">SUMPRODUCT(($E$6:$E$1503)*($D$6:$D$1503=L254)*($B$6:$B$1503&lt;&gt;'רשימת הסעיפים'!$AL$4))</f>
        <v>0</v>
      </c>
      <c r="O254" s="157">
        <f ca="1">ט!O254+$M$1500*(M254-N254)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ט!L255</f>
        <v/>
      </c>
      <c r="M255" s="187">
        <f>ט!M255</f>
        <v>0</v>
      </c>
      <c r="N255" s="156">
        <f ca="1">SUMPRODUCT(($E$6:$E$1503)*($D$6:$D$1503=L255)*($B$6:$B$1503&lt;&gt;'רשימת הסעיפים'!$AL$4))</f>
        <v>0</v>
      </c>
      <c r="O255" s="157">
        <f ca="1">ט!O255+$M$1500*(M255-N255)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ט!L256</f>
        <v/>
      </c>
      <c r="M256" s="187">
        <f>ט!M256</f>
        <v>0</v>
      </c>
      <c r="N256" s="156">
        <f ca="1">SUMPRODUCT(($E$6:$E$1503)*($D$6:$D$1503=L256)*($B$6:$B$1503&lt;&gt;'רשימת הסעיפים'!$AL$4))</f>
        <v>0</v>
      </c>
      <c r="O256" s="157">
        <f ca="1">ט!O256+$M$1500*(M256-N256)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ט!L257</f>
        <v/>
      </c>
      <c r="M257" s="187">
        <f>ט!M257</f>
        <v>0</v>
      </c>
      <c r="N257" s="156">
        <f ca="1">SUMPRODUCT(($E$6:$E$1503)*($D$6:$D$1503=L257)*($B$6:$B$1503&lt;&gt;'רשימת הסעיפים'!$AL$4))</f>
        <v>0</v>
      </c>
      <c r="O257" s="157">
        <f ca="1">ט!O257+$M$1500*(M257-N257)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ט!L258</f>
        <v/>
      </c>
      <c r="M258" s="187">
        <f>ט!M258</f>
        <v>0</v>
      </c>
      <c r="N258" s="156">
        <f ca="1">SUMPRODUCT(($E$6:$E$1503)*($D$6:$D$1503=L258)*($B$6:$B$1503&lt;&gt;'רשימת הסעיפים'!$AL$4))</f>
        <v>0</v>
      </c>
      <c r="O258" s="157">
        <f ca="1">ט!O258+$M$1500*(M258-N258)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ט!L259</f>
        <v/>
      </c>
      <c r="M259" s="187">
        <f>ט!M259</f>
        <v>0</v>
      </c>
      <c r="N259" s="156">
        <f ca="1">SUMPRODUCT(($E$6:$E$1503)*($D$6:$D$1503=L259)*($B$6:$B$1503&lt;&gt;'רשימת הסעיפים'!$AL$4))</f>
        <v>0</v>
      </c>
      <c r="O259" s="157">
        <f ca="1">ט!O259+$M$1500*(M259-N259)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ט!L260</f>
        <v/>
      </c>
      <c r="M260" s="187">
        <f>ט!M260</f>
        <v>0</v>
      </c>
      <c r="N260" s="156">
        <f ca="1">SUMPRODUCT(($E$6:$E$1503)*($D$6:$D$1503=L260)*($B$6:$B$1503&lt;&gt;'רשימת הסעיפים'!$AL$4))</f>
        <v>0</v>
      </c>
      <c r="O260" s="157">
        <f ca="1">ט!O260+$M$1500*(M260-N260)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ט!L261</f>
        <v/>
      </c>
      <c r="M261" s="187">
        <f>ט!M261</f>
        <v>0</v>
      </c>
      <c r="N261" s="156">
        <f ca="1">SUMPRODUCT(($E$6:$E$1503)*($D$6:$D$1503=L261)*($B$6:$B$1503&lt;&gt;'רשימת הסעיפים'!$AL$4))</f>
        <v>0</v>
      </c>
      <c r="O261" s="157">
        <f ca="1">ט!O261+$M$1500*(M261-N261)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ט!L262</f>
        <v/>
      </c>
      <c r="M262" s="187">
        <f>ט!M262</f>
        <v>0</v>
      </c>
      <c r="N262" s="156">
        <f ca="1">SUMPRODUCT(($E$6:$E$1503)*($D$6:$D$1503=L262)*($B$6:$B$1503&lt;&gt;'רשימת הסעיפים'!$AL$4))</f>
        <v>0</v>
      </c>
      <c r="O262" s="157">
        <f ca="1">ט!O262+$M$1500*(M262-N262)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ט!L263</f>
        <v/>
      </c>
      <c r="M263" s="187">
        <f>ט!M263</f>
        <v>0</v>
      </c>
      <c r="N263" s="156">
        <f ca="1">SUMPRODUCT(($E$6:$E$1503)*($D$6:$D$1503=L263)*($B$6:$B$1503&lt;&gt;'רשימת הסעיפים'!$AL$4))</f>
        <v>0</v>
      </c>
      <c r="O263" s="157">
        <f ca="1">ט!O263+$M$1500*(M263-N263)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ט!L264</f>
        <v/>
      </c>
      <c r="M264" s="187">
        <f>ט!M264</f>
        <v>0</v>
      </c>
      <c r="N264" s="156">
        <f ca="1">SUMPRODUCT(($E$6:$E$1503)*($D$6:$D$1503=L264)*($B$6:$B$1503&lt;&gt;'רשימת הסעיפים'!$AL$4))</f>
        <v>0</v>
      </c>
      <c r="O264" s="157">
        <f ca="1">ט!O264+$M$1500*(M264-N264)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ט!L265</f>
        <v/>
      </c>
      <c r="M265" s="187">
        <f>ט!M265</f>
        <v>0</v>
      </c>
      <c r="N265" s="156">
        <f ca="1">SUMPRODUCT(($E$6:$E$1503)*($D$6:$D$1503=L265)*($B$6:$B$1503&lt;&gt;'רשימת הסעיפים'!$AL$4))</f>
        <v>0</v>
      </c>
      <c r="O265" s="157">
        <f ca="1">ט!O265+$M$1500*(M265-N265)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ט!L266</f>
        <v/>
      </c>
      <c r="M266" s="187">
        <f>ט!M266</f>
        <v>0</v>
      </c>
      <c r="N266" s="156">
        <f ca="1">SUMPRODUCT(($E$6:$E$1503)*($D$6:$D$1503=L266)*($B$6:$B$1503&lt;&gt;'רשימת הסעיפים'!$AL$4))</f>
        <v>0</v>
      </c>
      <c r="O266" s="157">
        <f ca="1">ט!O266+$M$1500*(M266-N266)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ט!L267</f>
        <v/>
      </c>
      <c r="M267" s="187">
        <f>ט!M267</f>
        <v>0</v>
      </c>
      <c r="N267" s="156">
        <f ca="1">SUMPRODUCT(($E$6:$E$1503)*($D$6:$D$1503=L267)*($B$6:$B$1503&lt;&gt;'רשימת הסעיפים'!$AL$4))</f>
        <v>0</v>
      </c>
      <c r="O267" s="157">
        <f ca="1">ט!O267+$M$1500*(M267-N267)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ט!L268</f>
        <v/>
      </c>
      <c r="M268" s="187">
        <f>ט!M268</f>
        <v>0</v>
      </c>
      <c r="N268" s="156">
        <f ca="1">SUMPRODUCT(($E$6:$E$1503)*($D$6:$D$1503=L268)*($B$6:$B$1503&lt;&gt;'רשימת הסעיפים'!$AL$4))</f>
        <v>0</v>
      </c>
      <c r="O268" s="157">
        <f ca="1">ט!O268+$M$1500*(M268-N268)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ט!L269</f>
        <v/>
      </c>
      <c r="M269" s="187">
        <f>ט!M269</f>
        <v>0</v>
      </c>
      <c r="N269" s="156">
        <f ca="1">SUMPRODUCT(($E$6:$E$1503)*($D$6:$D$1503=L269)*($B$6:$B$1503&lt;&gt;'רשימת הסעיפים'!$AL$4))</f>
        <v>0</v>
      </c>
      <c r="O269" s="157">
        <f ca="1">ט!O269+$M$1500*(M269-N269)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ט!L270</f>
        <v/>
      </c>
      <c r="M270" s="187">
        <f>ט!M270</f>
        <v>0</v>
      </c>
      <c r="N270" s="156">
        <f ca="1">SUMPRODUCT(($E$6:$E$1503)*($D$6:$D$1503=L270)*($B$6:$B$1503&lt;&gt;'רשימת הסעיפים'!$AL$4))</f>
        <v>0</v>
      </c>
      <c r="O270" s="157">
        <f ca="1">ט!O270+$M$1500*(M270-N270)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ט!L271</f>
        <v/>
      </c>
      <c r="M271" s="187">
        <f>ט!M271</f>
        <v>0</v>
      </c>
      <c r="N271" s="156">
        <f ca="1">SUMPRODUCT(($E$6:$E$1503)*($D$6:$D$1503=L271)*($B$6:$B$1503&lt;&gt;'רשימת הסעיפים'!$AL$4))</f>
        <v>0</v>
      </c>
      <c r="O271" s="157">
        <f ca="1">ט!O271+$M$1500*(M271-N271)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ט!L272</f>
        <v/>
      </c>
      <c r="M272" s="187">
        <f>ט!M272</f>
        <v>0</v>
      </c>
      <c r="N272" s="156">
        <f ca="1">SUMPRODUCT(($E$6:$E$1503)*($D$6:$D$1503=L272)*($B$6:$B$1503&lt;&gt;'רשימת הסעיפים'!$AL$4))</f>
        <v>0</v>
      </c>
      <c r="O272" s="157">
        <f ca="1">ט!O272+$M$1500*(M272-N272)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ט!L273</f>
        <v/>
      </c>
      <c r="M273" s="187">
        <f>ט!M273</f>
        <v>0</v>
      </c>
      <c r="N273" s="156">
        <f ca="1">SUMPRODUCT(($E$6:$E$1503)*($D$6:$D$1503=L273)*($B$6:$B$1503&lt;&gt;'רשימת הסעיפים'!$AL$4))</f>
        <v>0</v>
      </c>
      <c r="O273" s="157">
        <f ca="1">ט!O273+$M$1500*(M273-N273)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ט!L274</f>
        <v/>
      </c>
      <c r="M274" s="187">
        <f>ט!M274</f>
        <v>0</v>
      </c>
      <c r="N274" s="156">
        <f ca="1">SUMPRODUCT(($E$6:$E$1503)*($D$6:$D$1503=L274)*($B$6:$B$1503&lt;&gt;'רשימת הסעיפים'!$AL$4))</f>
        <v>0</v>
      </c>
      <c r="O274" s="157">
        <f ca="1">ט!O274+$M$1500*(M274-N274)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ט!L275</f>
        <v/>
      </c>
      <c r="M275" s="187">
        <f>ט!M275</f>
        <v>0</v>
      </c>
      <c r="N275" s="156">
        <f ca="1">SUMPRODUCT(($E$6:$E$1503)*($D$6:$D$1503=L275)*($B$6:$B$1503&lt;&gt;'רשימת הסעיפים'!$AL$4))</f>
        <v>0</v>
      </c>
      <c r="O275" s="157">
        <f ca="1">ט!O275+$M$1500*(M275-N275)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ט!L276</f>
        <v/>
      </c>
      <c r="M276" s="187">
        <f>ט!M276</f>
        <v>0</v>
      </c>
      <c r="N276" s="156">
        <f ca="1">SUMPRODUCT(($E$6:$E$1503)*($D$6:$D$1503=L276)*($B$6:$B$1503&lt;&gt;'רשימת הסעיפים'!$AL$4))</f>
        <v>0</v>
      </c>
      <c r="O276" s="157">
        <f ca="1">ט!O276+$M$1500*(M276-N276)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ט!L277</f>
        <v/>
      </c>
      <c r="M277" s="187">
        <f>ט!M277</f>
        <v>0</v>
      </c>
      <c r="N277" s="156">
        <f ca="1">SUMPRODUCT(($E$6:$E$1503)*($D$6:$D$1503=L277)*($B$6:$B$1503&lt;&gt;'רשימת הסעיפים'!$AL$4))</f>
        <v>0</v>
      </c>
      <c r="O277" s="157">
        <f ca="1">ט!O277+$M$1500*(M277-N277)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ט!L278</f>
        <v/>
      </c>
      <c r="M278" s="187">
        <f>ט!M278</f>
        <v>0</v>
      </c>
      <c r="N278" s="156">
        <f ca="1">SUMPRODUCT(($E$6:$E$1503)*($D$6:$D$1503=L278)*($B$6:$B$1503&lt;&gt;'רשימת הסעיפים'!$AL$4))</f>
        <v>0</v>
      </c>
      <c r="O278" s="157">
        <f ca="1">ט!O278+$M$1500*(M278-N278)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ט!L279</f>
        <v/>
      </c>
      <c r="M279" s="187">
        <f>ט!M279</f>
        <v>0</v>
      </c>
      <c r="N279" s="156">
        <f ca="1">SUMPRODUCT(($E$6:$E$1503)*($D$6:$D$1503=L279)*($B$6:$B$1503&lt;&gt;'רשימת הסעיפים'!$AL$4))</f>
        <v>0</v>
      </c>
      <c r="O279" s="157">
        <f ca="1">ט!O279+$M$1500*(M279-N279)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ט!L280</f>
        <v/>
      </c>
      <c r="M280" s="187">
        <f>ט!M280</f>
        <v>0</v>
      </c>
      <c r="N280" s="156">
        <f ca="1">SUMPRODUCT(($E$6:$E$1503)*($D$6:$D$1503=L280)*($B$6:$B$1503&lt;&gt;'רשימת הסעיפים'!$AL$4))</f>
        <v>0</v>
      </c>
      <c r="O280" s="157">
        <f ca="1">ט!O280+$M$1500*(M280-N280)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ט!L281</f>
        <v/>
      </c>
      <c r="M281" s="187">
        <f>ט!M281</f>
        <v>0</v>
      </c>
      <c r="N281" s="156">
        <f ca="1">SUMPRODUCT(($E$6:$E$1503)*($D$6:$D$1503=L281)*($B$6:$B$1503&lt;&gt;'רשימת הסעיפים'!$AL$4))</f>
        <v>0</v>
      </c>
      <c r="O281" s="157">
        <f ca="1">ט!O281+$M$1500*(M281-N281)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ט!L282</f>
        <v/>
      </c>
      <c r="M282" s="187">
        <f>ט!M282</f>
        <v>0</v>
      </c>
      <c r="N282" s="156">
        <f ca="1">SUMPRODUCT(($E$6:$E$1503)*($D$6:$D$1503=L282)*($B$6:$B$1503&lt;&gt;'רשימת הסעיפים'!$AL$4))</f>
        <v>0</v>
      </c>
      <c r="O282" s="157">
        <f ca="1">ט!O282+$M$1500*(M282-N282)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ט!L283</f>
        <v/>
      </c>
      <c r="M283" s="187">
        <f>ט!M283</f>
        <v>0</v>
      </c>
      <c r="N283" s="156">
        <f ca="1">SUMPRODUCT(($E$6:$E$1503)*($D$6:$D$1503=L283)*($B$6:$B$1503&lt;&gt;'רשימת הסעיפים'!$AL$4))</f>
        <v>0</v>
      </c>
      <c r="O283" s="157">
        <f ca="1">ט!O283+$M$1500*(M283-N283)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ט!L284</f>
        <v/>
      </c>
      <c r="M284" s="187">
        <f>ט!M284</f>
        <v>0</v>
      </c>
      <c r="N284" s="156">
        <f ca="1">SUMPRODUCT(($E$6:$E$1503)*($D$6:$D$1503=L284)*($B$6:$B$1503&lt;&gt;'רשימת הסעיפים'!$AL$4))</f>
        <v>0</v>
      </c>
      <c r="O284" s="157">
        <f ca="1">ט!O284+$M$1500*(M284-N284)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ט!L285</f>
        <v/>
      </c>
      <c r="M285" s="187">
        <f>ט!M285</f>
        <v>0</v>
      </c>
      <c r="N285" s="156">
        <f ca="1">SUMPRODUCT(($E$6:$E$1503)*($D$6:$D$1503=L285)*($B$6:$B$1503&lt;&gt;'רשימת הסעיפים'!$AL$4))</f>
        <v>0</v>
      </c>
      <c r="O285" s="157">
        <f ca="1">ט!O285+$M$1500*(M285-N285)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ט!L286</f>
        <v/>
      </c>
      <c r="M286" s="187">
        <f>ט!M286</f>
        <v>0</v>
      </c>
      <c r="N286" s="156">
        <f ca="1">SUMPRODUCT(($E$6:$E$1503)*($D$6:$D$1503=L286)*($B$6:$B$1503&lt;&gt;'רשימת הסעיפים'!$AL$4))</f>
        <v>0</v>
      </c>
      <c r="O286" s="157">
        <f ca="1">ט!O286+$M$1500*(M286-N286)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ט!L287</f>
        <v/>
      </c>
      <c r="M287" s="187">
        <f>ט!M287</f>
        <v>0</v>
      </c>
      <c r="N287" s="156">
        <f ca="1">SUMPRODUCT(($E$6:$E$1503)*($D$6:$D$1503=L287)*($B$6:$B$1503&lt;&gt;'רשימת הסעיפים'!$AL$4))</f>
        <v>0</v>
      </c>
      <c r="O287" s="157">
        <f ca="1">ט!O287+$M$1500*(M287-N287)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ט!L288</f>
        <v/>
      </c>
      <c r="M288" s="187">
        <f>ט!M288</f>
        <v>0</v>
      </c>
      <c r="N288" s="156">
        <f ca="1">SUMPRODUCT(($E$6:$E$1503)*($D$6:$D$1503=L288)*($B$6:$B$1503&lt;&gt;'רשימת הסעיפים'!$AL$4))</f>
        <v>0</v>
      </c>
      <c r="O288" s="157">
        <f ca="1">ט!O288+$M$1500*(M288-N288)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ט!L289</f>
        <v/>
      </c>
      <c r="M289" s="187">
        <f>ט!M289</f>
        <v>0</v>
      </c>
      <c r="N289" s="156">
        <f ca="1">SUMPRODUCT(($E$6:$E$1503)*($D$6:$D$1503=L289)*($B$6:$B$1503&lt;&gt;'רשימת הסעיפים'!$AL$4))</f>
        <v>0</v>
      </c>
      <c r="O289" s="157">
        <f ca="1">ט!O289+$M$1500*(M289-N289)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ט!L290</f>
        <v/>
      </c>
      <c r="M290" s="187">
        <f>ט!M290</f>
        <v>0</v>
      </c>
      <c r="N290" s="156">
        <f ca="1">SUMPRODUCT(($E$6:$E$1503)*($D$6:$D$1503=L290)*($B$6:$B$1503&lt;&gt;'רשימת הסעיפים'!$AL$4))</f>
        <v>0</v>
      </c>
      <c r="O290" s="157">
        <f ca="1">ט!O290+$M$1500*(M290-N290)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ט!L291</f>
        <v/>
      </c>
      <c r="M291" s="187">
        <f>ט!M291</f>
        <v>0</v>
      </c>
      <c r="N291" s="156">
        <f ca="1">SUMPRODUCT(($E$6:$E$1503)*($D$6:$D$1503=L291)*($B$6:$B$1503&lt;&gt;'רשימת הסעיפים'!$AL$4))</f>
        <v>0</v>
      </c>
      <c r="O291" s="157">
        <f ca="1">ט!O291+$M$1500*(M291-N291)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ט!L292</f>
        <v/>
      </c>
      <c r="M292" s="187">
        <f>ט!M292</f>
        <v>0</v>
      </c>
      <c r="N292" s="156">
        <f ca="1">SUMPRODUCT(($E$6:$E$1503)*($D$6:$D$1503=L292)*($B$6:$B$1503&lt;&gt;'רשימת הסעיפים'!$AL$4))</f>
        <v>0</v>
      </c>
      <c r="O292" s="157">
        <f ca="1">ט!O292+$M$1500*(M292-N292)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ט!L293</f>
        <v/>
      </c>
      <c r="M293" s="187">
        <f>ט!M293</f>
        <v>0</v>
      </c>
      <c r="N293" s="156">
        <f ca="1">SUMPRODUCT(($E$6:$E$1503)*($D$6:$D$1503=L293)*($B$6:$B$1503&lt;&gt;'רשימת הסעיפים'!$AL$4))</f>
        <v>0</v>
      </c>
      <c r="O293" s="157">
        <f ca="1">ט!O293+$M$1500*(M293-N293)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ט!L294</f>
        <v/>
      </c>
      <c r="M294" s="187">
        <f>ט!M294</f>
        <v>0</v>
      </c>
      <c r="N294" s="156">
        <f ca="1">SUMPRODUCT(($E$6:$E$1503)*($D$6:$D$1503=L294)*($B$6:$B$1503&lt;&gt;'רשימת הסעיפים'!$AL$4))</f>
        <v>0</v>
      </c>
      <c r="O294" s="157">
        <f ca="1">ט!O294+$M$1500*(M294-N294)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ט!L295</f>
        <v/>
      </c>
      <c r="M295" s="187">
        <f>ט!M295</f>
        <v>0</v>
      </c>
      <c r="N295" s="156">
        <f ca="1">SUMPRODUCT(($E$6:$E$1503)*($D$6:$D$1503=L295)*($B$6:$B$1503&lt;&gt;'רשימת הסעיפים'!$AL$4))</f>
        <v>0</v>
      </c>
      <c r="O295" s="157">
        <f ca="1">ט!O295+$M$1500*(M295-N295)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ט!L296</f>
        <v/>
      </c>
      <c r="M296" s="187">
        <f>ט!M296</f>
        <v>0</v>
      </c>
      <c r="N296" s="156">
        <f ca="1">SUMPRODUCT(($E$6:$E$1503)*($D$6:$D$1503=L296)*($B$6:$B$1503&lt;&gt;'רשימת הסעיפים'!$AL$4))</f>
        <v>0</v>
      </c>
      <c r="O296" s="157">
        <f ca="1">ט!O296+$M$1500*(M296-N296)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ט!L297</f>
        <v/>
      </c>
      <c r="M297" s="187">
        <f>ט!M297</f>
        <v>0</v>
      </c>
      <c r="N297" s="156">
        <f ca="1">SUMPRODUCT(($E$6:$E$1503)*($D$6:$D$1503=L297)*($B$6:$B$1503&lt;&gt;'רשימת הסעיפים'!$AL$4))</f>
        <v>0</v>
      </c>
      <c r="O297" s="157">
        <f ca="1">ט!O297+$M$1500*(M297-N297)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ט!L298</f>
        <v/>
      </c>
      <c r="M298" s="187">
        <f>ט!M298</f>
        <v>0</v>
      </c>
      <c r="N298" s="156">
        <f ca="1">SUMPRODUCT(($E$6:$E$1503)*($D$6:$D$1503=L298)*($B$6:$B$1503&lt;&gt;'רשימת הסעיפים'!$AL$4))</f>
        <v>0</v>
      </c>
      <c r="O298" s="157">
        <f ca="1">ט!O298+$M$1500*(M298-N298)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ט!L299</f>
        <v/>
      </c>
      <c r="M299" s="187">
        <f>ט!M299</f>
        <v>0</v>
      </c>
      <c r="N299" s="156">
        <f ca="1">SUMPRODUCT(($E$6:$E$1503)*($D$6:$D$1503=L299)*($B$6:$B$1503&lt;&gt;'רשימת הסעיפים'!$AL$4))</f>
        <v>0</v>
      </c>
      <c r="O299" s="157">
        <f ca="1">ט!O299+$M$1500*(M299-N299)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ט!L300</f>
        <v/>
      </c>
      <c r="M300" s="187">
        <f>ט!M300</f>
        <v>0</v>
      </c>
      <c r="N300" s="156">
        <f ca="1">SUMPRODUCT(($E$6:$E$1503)*($D$6:$D$1503=L300)*($B$6:$B$1503&lt;&gt;'רשימת הסעיפים'!$AL$4))</f>
        <v>0</v>
      </c>
      <c r="O300" s="157">
        <f ca="1">ט!O300+$M$1500*(M300-N300)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ט!L301</f>
        <v/>
      </c>
      <c r="M301" s="187">
        <f>ט!M301</f>
        <v>0</v>
      </c>
      <c r="N301" s="156">
        <f ca="1">SUMPRODUCT(($E$6:$E$1503)*($D$6:$D$1503=L301)*($B$6:$B$1503&lt;&gt;'רשימת הסעיפים'!$AL$4))</f>
        <v>0</v>
      </c>
      <c r="O301" s="157">
        <f ca="1">ט!O301+$M$1500*(M301-N301)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ט!L302</f>
        <v/>
      </c>
      <c r="M302" s="187">
        <f>ט!M302</f>
        <v>0</v>
      </c>
      <c r="N302" s="156">
        <f ca="1">SUMPRODUCT(($E$6:$E$1503)*($D$6:$D$1503=L302)*($B$6:$B$1503&lt;&gt;'רשימת הסעיפים'!$AL$4))</f>
        <v>0</v>
      </c>
      <c r="O302" s="157">
        <f ca="1">ט!O302+$M$1500*(M302-N302)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ט!L303</f>
        <v/>
      </c>
      <c r="M303" s="187">
        <f>ט!M303</f>
        <v>0</v>
      </c>
      <c r="N303" s="156">
        <f ca="1">SUMPRODUCT(($E$6:$E$1503)*($D$6:$D$1503=L303)*($B$6:$B$1503&lt;&gt;'רשימת הסעיפים'!$AL$4))</f>
        <v>0</v>
      </c>
      <c r="O303" s="157">
        <f ca="1">ט!O303+$M$1500*(M303-N303)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ט!L304</f>
        <v/>
      </c>
      <c r="M304" s="187">
        <f>ט!M304</f>
        <v>0</v>
      </c>
      <c r="N304" s="156">
        <f ca="1">SUMPRODUCT(($E$6:$E$1503)*($D$6:$D$1503=L304)*($B$6:$B$1503&lt;&gt;'רשימת הסעיפים'!$AL$4))</f>
        <v>0</v>
      </c>
      <c r="O304" s="157">
        <f ca="1">ט!O304+$M$1500*(M304-N304)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ט!L305</f>
        <v/>
      </c>
      <c r="M305" s="187">
        <f>ט!M305</f>
        <v>0</v>
      </c>
      <c r="N305" s="156">
        <f ca="1">SUMPRODUCT(($E$6:$E$1503)*($D$6:$D$1503=L305)*($B$6:$B$1503&lt;&gt;'רשימת הסעיפים'!$AL$4))</f>
        <v>0</v>
      </c>
      <c r="O305" s="157">
        <f ca="1">ט!O305+$M$1500*(M305-N305)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ט!L306</f>
        <v/>
      </c>
      <c r="M306" s="187">
        <f>ט!M306</f>
        <v>0</v>
      </c>
      <c r="N306" s="156">
        <f ca="1">SUMPRODUCT(($E$6:$E$1503)*($D$6:$D$1503=L306)*($B$6:$B$1503&lt;&gt;'רשימת הסעיפים'!$AL$4))</f>
        <v>0</v>
      </c>
      <c r="O306" s="157">
        <f ca="1">ט!O306+$M$1500*(M306-N306)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ט!L307</f>
        <v/>
      </c>
      <c r="M307" s="187">
        <f>ט!M307</f>
        <v>0</v>
      </c>
      <c r="N307" s="156">
        <f ca="1">SUMPRODUCT(($E$6:$E$1503)*($D$6:$D$1503=L307)*($B$6:$B$1503&lt;&gt;'רשימת הסעיפים'!$AL$4))</f>
        <v>0</v>
      </c>
      <c r="O307" s="157">
        <f ca="1">ט!O307+$M$1500*(M307-N307)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ט!L308</f>
        <v/>
      </c>
      <c r="M308" s="187">
        <f>ט!M308</f>
        <v>0</v>
      </c>
      <c r="N308" s="156">
        <f ca="1">SUMPRODUCT(($E$6:$E$1503)*($D$6:$D$1503=L308)*($B$6:$B$1503&lt;&gt;'רשימת הסעיפים'!$AL$4))</f>
        <v>0</v>
      </c>
      <c r="O308" s="157">
        <f ca="1">ט!O308+$M$1500*(M308-N308)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ט!L309</f>
        <v/>
      </c>
      <c r="M309" s="187">
        <f>ט!M309</f>
        <v>0</v>
      </c>
      <c r="N309" s="156">
        <f ca="1">SUMPRODUCT(($E$6:$E$1503)*($D$6:$D$1503=L309)*($B$6:$B$1503&lt;&gt;'רשימת הסעיפים'!$AL$4))</f>
        <v>0</v>
      </c>
      <c r="O309" s="157">
        <f ca="1">ט!O309+$M$1500*(M309-N309)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ט!L310</f>
        <v/>
      </c>
      <c r="M310" s="187">
        <f>ט!M310</f>
        <v>0</v>
      </c>
      <c r="N310" s="156">
        <f ca="1">SUMPRODUCT(($E$6:$E$1503)*($D$6:$D$1503=L310)*($B$6:$B$1503&lt;&gt;'רשימת הסעיפים'!$AL$4))</f>
        <v>0</v>
      </c>
      <c r="O310" s="157">
        <f ca="1">ט!O310+$M$1500*(M310-N310)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ט!L311</f>
        <v/>
      </c>
      <c r="M311" s="187">
        <f>ט!M311</f>
        <v>0</v>
      </c>
      <c r="N311" s="156">
        <f ca="1">SUMPRODUCT(($E$6:$E$1503)*($D$6:$D$1503=L311)*($B$6:$B$1503&lt;&gt;'רשימת הסעיפים'!$AL$4))</f>
        <v>0</v>
      </c>
      <c r="O311" s="157">
        <f ca="1">ט!O311+$M$1500*(M311-N311)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ט!L312</f>
        <v/>
      </c>
      <c r="M312" s="187">
        <f>ט!M312</f>
        <v>0</v>
      </c>
      <c r="N312" s="156">
        <f ca="1">SUMPRODUCT(($E$6:$E$1503)*($D$6:$D$1503=L312)*($B$6:$B$1503&lt;&gt;'רשימת הסעיפים'!$AL$4))</f>
        <v>0</v>
      </c>
      <c r="O312" s="157">
        <f ca="1">ט!O312+$M$1500*(M312-N312)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ט!L313</f>
        <v/>
      </c>
      <c r="M313" s="187">
        <f>ט!M313</f>
        <v>0</v>
      </c>
      <c r="N313" s="156">
        <f ca="1">SUMPRODUCT(($E$6:$E$1503)*($D$6:$D$1503=L313)*($B$6:$B$1503&lt;&gt;'רשימת הסעיפים'!$AL$4))</f>
        <v>0</v>
      </c>
      <c r="O313" s="157">
        <f ca="1">ט!O313+$M$1500*(M313-N313)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ט!L314</f>
        <v/>
      </c>
      <c r="M314" s="187">
        <f>ט!M314</f>
        <v>0</v>
      </c>
      <c r="N314" s="156">
        <f ca="1">SUMPRODUCT(($E$6:$E$1503)*($D$6:$D$1503=L314)*($B$6:$B$1503&lt;&gt;'רשימת הסעיפים'!$AL$4))</f>
        <v>0</v>
      </c>
      <c r="O314" s="157">
        <f ca="1">ט!O314+$M$1500*(M314-N314)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ט!L315</f>
        <v/>
      </c>
      <c r="M315" s="187">
        <f>ט!M315</f>
        <v>0</v>
      </c>
      <c r="N315" s="156">
        <f ca="1">SUMPRODUCT(($E$6:$E$1503)*($D$6:$D$1503=L315)*($B$6:$B$1503&lt;&gt;'רשימת הסעיפים'!$AL$4))</f>
        <v>0</v>
      </c>
      <c r="O315" s="157">
        <f ca="1">ט!O315+$M$1500*(M315-N315)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ט!L316</f>
        <v/>
      </c>
      <c r="M316" s="187">
        <f>ט!M316</f>
        <v>0</v>
      </c>
      <c r="N316" s="156">
        <f ca="1">SUMPRODUCT(($E$6:$E$1503)*($D$6:$D$1503=L316)*($B$6:$B$1503&lt;&gt;'רשימת הסעיפים'!$AL$4))</f>
        <v>0</v>
      </c>
      <c r="O316" s="157">
        <f ca="1">ט!O316+$M$1500*(M316-N316)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ט!L317</f>
        <v/>
      </c>
      <c r="M317" s="187">
        <f>ט!M317</f>
        <v>0</v>
      </c>
      <c r="N317" s="156">
        <f ca="1">SUMPRODUCT(($E$6:$E$1503)*($D$6:$D$1503=L317)*($B$6:$B$1503&lt;&gt;'רשימת הסעיפים'!$AL$4))</f>
        <v>0</v>
      </c>
      <c r="O317" s="157">
        <f ca="1">ט!O317+$M$1500*(M317-N317)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ט!L318</f>
        <v/>
      </c>
      <c r="M318" s="187">
        <f>ט!M318</f>
        <v>0</v>
      </c>
      <c r="N318" s="156">
        <f ca="1">SUMPRODUCT(($E$6:$E$1503)*($D$6:$D$1503=L318)*($B$6:$B$1503&lt;&gt;'רשימת הסעיפים'!$AL$4))</f>
        <v>0</v>
      </c>
      <c r="O318" s="157">
        <f ca="1">ט!O318+$M$1500*(M318-N318)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ט!L319</f>
        <v/>
      </c>
      <c r="M319" s="187">
        <f>ט!M319</f>
        <v>0</v>
      </c>
      <c r="N319" s="156">
        <f ca="1">SUMPRODUCT(($E$6:$E$1503)*($D$6:$D$1503=L319)*($B$6:$B$1503&lt;&gt;'רשימת הסעיפים'!$AL$4))</f>
        <v>0</v>
      </c>
      <c r="O319" s="157">
        <f ca="1">ט!O319+$M$1500*(M319-N319)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ט!L320</f>
        <v/>
      </c>
      <c r="M320" s="187">
        <f>ט!M320</f>
        <v>0</v>
      </c>
      <c r="N320" s="156">
        <f ca="1">SUMPRODUCT(($E$6:$E$1503)*($D$6:$D$1503=L320)*($B$6:$B$1503&lt;&gt;'רשימת הסעיפים'!$AL$4))</f>
        <v>0</v>
      </c>
      <c r="O320" s="157">
        <f ca="1">ט!O320+$M$1500*(M320-N320)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ט!L321</f>
        <v/>
      </c>
      <c r="M321" s="187">
        <f>ט!M321</f>
        <v>0</v>
      </c>
      <c r="N321" s="156">
        <f ca="1">SUMPRODUCT(($E$6:$E$1503)*($D$6:$D$1503=L321)*($B$6:$B$1503&lt;&gt;'רשימת הסעיפים'!$AL$4))</f>
        <v>0</v>
      </c>
      <c r="O321" s="157">
        <f ca="1">ט!O321+$M$1500*(M321-N321)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ט!L322</f>
        <v/>
      </c>
      <c r="M322" s="187">
        <f>ט!M322</f>
        <v>0</v>
      </c>
      <c r="N322" s="156">
        <f ca="1">SUMPRODUCT(($E$6:$E$1503)*($D$6:$D$1503=L322)*($B$6:$B$1503&lt;&gt;'רשימת הסעיפים'!$AL$4))</f>
        <v>0</v>
      </c>
      <c r="O322" s="157">
        <f ca="1">ט!O322+$M$1500*(M322-N322)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ט!L323</f>
        <v/>
      </c>
      <c r="M323" s="187">
        <f>ט!M323</f>
        <v>0</v>
      </c>
      <c r="N323" s="156">
        <f ca="1">SUMPRODUCT(($E$6:$E$1503)*($D$6:$D$1503=L323)*($B$6:$B$1503&lt;&gt;'רשימת הסעיפים'!$AL$4))</f>
        <v>0</v>
      </c>
      <c r="O323" s="157">
        <f ca="1">ט!O323+$M$1500*(M323-N323)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ט!L324</f>
        <v/>
      </c>
      <c r="M324" s="187">
        <f>ט!M324</f>
        <v>0</v>
      </c>
      <c r="N324" s="156">
        <f ca="1">SUMPRODUCT(($E$6:$E$1503)*($D$6:$D$1503=L324)*($B$6:$B$1503&lt;&gt;'רשימת הסעיפים'!$AL$4))</f>
        <v>0</v>
      </c>
      <c r="O324" s="157">
        <f ca="1">ט!O324+$M$1500*(M324-N324)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ט!L325</f>
        <v/>
      </c>
      <c r="M325" s="187">
        <f>ט!M325</f>
        <v>0</v>
      </c>
      <c r="N325" s="156">
        <f ca="1">SUMPRODUCT(($E$6:$E$1503)*($D$6:$D$1503=L325)*($B$6:$B$1503&lt;&gt;'רשימת הסעיפים'!$AL$4))</f>
        <v>0</v>
      </c>
      <c r="O325" s="157">
        <f ca="1">ט!O325+$M$1500*(M325-N325)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ט!L326</f>
        <v/>
      </c>
      <c r="M326" s="187">
        <f>ט!M326</f>
        <v>0</v>
      </c>
      <c r="N326" s="156">
        <f ca="1">SUMPRODUCT(($E$6:$E$1503)*($D$6:$D$1503=L326)*($B$6:$B$1503&lt;&gt;'רשימת הסעיפים'!$AL$4))</f>
        <v>0</v>
      </c>
      <c r="O326" s="157">
        <f ca="1">ט!O326+$M$1500*(M326-N326)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ט!L327</f>
        <v/>
      </c>
      <c r="M327" s="187">
        <f>ט!M327</f>
        <v>0</v>
      </c>
      <c r="N327" s="156">
        <f ca="1">SUMPRODUCT(($E$6:$E$1503)*($D$6:$D$1503=L327)*($B$6:$B$1503&lt;&gt;'רשימת הסעיפים'!$AL$4))</f>
        <v>0</v>
      </c>
      <c r="O327" s="157">
        <f ca="1">ט!O327+$M$1500*(M327-N327)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ט!L328</f>
        <v/>
      </c>
      <c r="M328" s="187">
        <f>ט!M328</f>
        <v>0</v>
      </c>
      <c r="N328" s="156">
        <f ca="1">SUMPRODUCT(($E$6:$E$1503)*($D$6:$D$1503=L328)*($B$6:$B$1503&lt;&gt;'רשימת הסעיפים'!$AL$4))</f>
        <v>0</v>
      </c>
      <c r="O328" s="157">
        <f ca="1">ט!O328+$M$1500*(M328-N328)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ט!L329</f>
        <v/>
      </c>
      <c r="M329" s="187">
        <f>ט!M329</f>
        <v>0</v>
      </c>
      <c r="N329" s="156">
        <f ca="1">SUMPRODUCT(($E$6:$E$1503)*($D$6:$D$1503=L329)*($B$6:$B$1503&lt;&gt;'רשימת הסעיפים'!$AL$4))</f>
        <v>0</v>
      </c>
      <c r="O329" s="157">
        <f ca="1">ט!O329+$M$1500*(M329-N329)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ט!L330</f>
        <v/>
      </c>
      <c r="M330" s="187">
        <f>ט!M330</f>
        <v>0</v>
      </c>
      <c r="N330" s="156">
        <f ca="1">SUMPRODUCT(($E$6:$E$1503)*($D$6:$D$1503=L330)*($B$6:$B$1503&lt;&gt;'רשימת הסעיפים'!$AL$4))</f>
        <v>0</v>
      </c>
      <c r="O330" s="157">
        <f ca="1">ט!O330+$M$1500*(M330-N330)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ט!L331</f>
        <v/>
      </c>
      <c r="M331" s="187">
        <f>ט!M331</f>
        <v>0</v>
      </c>
      <c r="N331" s="156">
        <f ca="1">SUMPRODUCT(($E$6:$E$1503)*($D$6:$D$1503=L331)*($B$6:$B$1503&lt;&gt;'רשימת הסעיפים'!$AL$4))</f>
        <v>0</v>
      </c>
      <c r="O331" s="157">
        <f ca="1">ט!O331+$M$1500*(M331-N331)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ט!L332</f>
        <v/>
      </c>
      <c r="M332" s="187">
        <f>ט!M332</f>
        <v>0</v>
      </c>
      <c r="N332" s="156">
        <f ca="1">SUMPRODUCT(($E$6:$E$1503)*($D$6:$D$1503=L332)*($B$6:$B$1503&lt;&gt;'רשימת הסעיפים'!$AL$4))</f>
        <v>0</v>
      </c>
      <c r="O332" s="157">
        <f ca="1">ט!O332+$M$1500*(M332-N332)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ט!L333</f>
        <v/>
      </c>
      <c r="M333" s="187">
        <f>ט!M333</f>
        <v>0</v>
      </c>
      <c r="N333" s="156">
        <f ca="1">SUMPRODUCT(($E$6:$E$1503)*($D$6:$D$1503=L333)*($B$6:$B$1503&lt;&gt;'רשימת הסעיפים'!$AL$4))</f>
        <v>0</v>
      </c>
      <c r="O333" s="157">
        <f ca="1">ט!O333+$M$1500*(M333-N333)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ט!L334</f>
        <v/>
      </c>
      <c r="M334" s="187">
        <f>ט!M334</f>
        <v>0</v>
      </c>
      <c r="N334" s="156">
        <f ca="1">SUMPRODUCT(($E$6:$E$1503)*($D$6:$D$1503=L334)*($B$6:$B$1503&lt;&gt;'רשימת הסעיפים'!$AL$4))</f>
        <v>0</v>
      </c>
      <c r="O334" s="157">
        <f ca="1">ט!O334+$M$1500*(M334-N334)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ט!L335</f>
        <v/>
      </c>
      <c r="M335" s="187">
        <f>ט!M335</f>
        <v>0</v>
      </c>
      <c r="N335" s="156">
        <f ca="1">SUMPRODUCT(($E$6:$E$1503)*($D$6:$D$1503=L335)*($B$6:$B$1503&lt;&gt;'רשימת הסעיפים'!$AL$4))</f>
        <v>0</v>
      </c>
      <c r="O335" s="157">
        <f ca="1">ט!O335+$M$1500*(M335-N335)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ט!L336</f>
        <v/>
      </c>
      <c r="M336" s="187">
        <f>ט!M336</f>
        <v>0</v>
      </c>
      <c r="N336" s="156">
        <f ca="1">SUMPRODUCT(($E$6:$E$1503)*($D$6:$D$1503=L336)*($B$6:$B$1503&lt;&gt;'רשימת הסעיפים'!$AL$4))</f>
        <v>0</v>
      </c>
      <c r="O336" s="157">
        <f ca="1">ט!O336+$M$1500*(M336-N336)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ט!L337</f>
        <v/>
      </c>
      <c r="M337" s="187">
        <f>ט!M337</f>
        <v>0</v>
      </c>
      <c r="N337" s="156">
        <f ca="1">SUMPRODUCT(($E$6:$E$1503)*($D$6:$D$1503=L337)*($B$6:$B$1503&lt;&gt;'רשימת הסעיפים'!$AL$4))</f>
        <v>0</v>
      </c>
      <c r="O337" s="157">
        <f ca="1">ט!O337+$M$1500*(M337-N337)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ט!L338</f>
        <v/>
      </c>
      <c r="M338" s="187">
        <f>ט!M338</f>
        <v>0</v>
      </c>
      <c r="N338" s="156">
        <f ca="1">SUMPRODUCT(($E$6:$E$1503)*($D$6:$D$1503=L338)*($B$6:$B$1503&lt;&gt;'רשימת הסעיפים'!$AL$4))</f>
        <v>0</v>
      </c>
      <c r="O338" s="157">
        <f ca="1">ט!O338+$M$1500*(M338-N338)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ט!L339</f>
        <v/>
      </c>
      <c r="M339" s="187">
        <f>ט!M339</f>
        <v>0</v>
      </c>
      <c r="N339" s="156">
        <f ca="1">SUMPRODUCT(($E$6:$E$1503)*($D$6:$D$1503=L339)*($B$6:$B$1503&lt;&gt;'רשימת הסעיפים'!$AL$4))</f>
        <v>0</v>
      </c>
      <c r="O339" s="157">
        <f ca="1">ט!O339+$M$1500*(M339-N339)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ט!L340</f>
        <v/>
      </c>
      <c r="M340" s="187">
        <f>ט!M340</f>
        <v>0</v>
      </c>
      <c r="N340" s="156">
        <f ca="1">SUMPRODUCT(($E$6:$E$1503)*($D$6:$D$1503=L340)*($B$6:$B$1503&lt;&gt;'רשימת הסעיפים'!$AL$4))</f>
        <v>0</v>
      </c>
      <c r="O340" s="157">
        <f ca="1">ט!O340+$M$1500*(M340-N340)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ט!L341</f>
        <v/>
      </c>
      <c r="M341" s="187">
        <f>ט!M341</f>
        <v>0</v>
      </c>
      <c r="N341" s="156">
        <f ca="1">SUMPRODUCT(($E$6:$E$1503)*($D$6:$D$1503=L341)*($B$6:$B$1503&lt;&gt;'רשימת הסעיפים'!$AL$4))</f>
        <v>0</v>
      </c>
      <c r="O341" s="157">
        <f ca="1">ט!O341+$M$1500*(M341-N341)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ט!L342</f>
        <v/>
      </c>
      <c r="M342" s="187">
        <f>ט!M342</f>
        <v>0</v>
      </c>
      <c r="N342" s="156">
        <f ca="1">SUMPRODUCT(($E$6:$E$1503)*($D$6:$D$1503=L342)*($B$6:$B$1503&lt;&gt;'רשימת הסעיפים'!$AL$4))</f>
        <v>0</v>
      </c>
      <c r="O342" s="157">
        <f ca="1">ט!O342+$M$1500*(M342-N342)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ט!L343</f>
        <v/>
      </c>
      <c r="M343" s="187">
        <f>ט!M343</f>
        <v>0</v>
      </c>
      <c r="N343" s="156">
        <f ca="1">SUMPRODUCT(($E$6:$E$1503)*($D$6:$D$1503=L343)*($B$6:$B$1503&lt;&gt;'רשימת הסעיפים'!$AL$4))</f>
        <v>0</v>
      </c>
      <c r="O343" s="157">
        <f ca="1">ט!O343+$M$1500*(M343-N343)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ט!L344</f>
        <v/>
      </c>
      <c r="M344" s="187">
        <f>ט!M344</f>
        <v>0</v>
      </c>
      <c r="N344" s="156">
        <f ca="1">SUMPRODUCT(($E$6:$E$1503)*($D$6:$D$1503=L344)*($B$6:$B$1503&lt;&gt;'רשימת הסעיפים'!$AL$4))</f>
        <v>0</v>
      </c>
      <c r="O344" s="157">
        <f ca="1">ט!O344+$M$1500*(M344-N344)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ט!L345</f>
        <v/>
      </c>
      <c r="M345" s="187">
        <f>ט!M345</f>
        <v>0</v>
      </c>
      <c r="N345" s="156">
        <f ca="1">SUMPRODUCT(($E$6:$E$1503)*($D$6:$D$1503=L345)*($B$6:$B$1503&lt;&gt;'רשימת הסעיפים'!$AL$4))</f>
        <v>0</v>
      </c>
      <c r="O345" s="157">
        <f ca="1">ט!O345+$M$1500*(M345-N345)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ט!L346</f>
        <v/>
      </c>
      <c r="M346" s="187">
        <f>ט!M346</f>
        <v>0</v>
      </c>
      <c r="N346" s="156">
        <f ca="1">SUMPRODUCT(($E$6:$E$1503)*($D$6:$D$1503=L346)*($B$6:$B$1503&lt;&gt;'רשימת הסעיפים'!$AL$4))</f>
        <v>0</v>
      </c>
      <c r="O346" s="157">
        <f ca="1">ט!O346+$M$1500*(M346-N346)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ט!L347</f>
        <v/>
      </c>
      <c r="M347" s="187">
        <f>ט!M347</f>
        <v>0</v>
      </c>
      <c r="N347" s="156">
        <f ca="1">SUMPRODUCT(($E$6:$E$1503)*($D$6:$D$1503=L347)*($B$6:$B$1503&lt;&gt;'רשימת הסעיפים'!$AL$4))</f>
        <v>0</v>
      </c>
      <c r="O347" s="157">
        <f ca="1">ט!O347+$M$1500*(M347-N347)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ט!L348</f>
        <v/>
      </c>
      <c r="M348" s="187">
        <f>ט!M348</f>
        <v>0</v>
      </c>
      <c r="N348" s="156">
        <f ca="1">SUMPRODUCT(($E$6:$E$1503)*($D$6:$D$1503=L348)*($B$6:$B$1503&lt;&gt;'רשימת הסעיפים'!$AL$4))</f>
        <v>0</v>
      </c>
      <c r="O348" s="157">
        <f ca="1">ט!O348+$M$1500*(M348-N348)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ט!L349</f>
        <v/>
      </c>
      <c r="M349" s="187">
        <f>ט!M349</f>
        <v>0</v>
      </c>
      <c r="N349" s="156">
        <f ca="1">SUMPRODUCT(($E$6:$E$1503)*($D$6:$D$1503=L349)*($B$6:$B$1503&lt;&gt;'רשימת הסעיפים'!$AL$4))</f>
        <v>0</v>
      </c>
      <c r="O349" s="157">
        <f ca="1">ט!O349+$M$1500*(M349-N349)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ט!L350</f>
        <v/>
      </c>
      <c r="M350" s="187">
        <f>ט!M350</f>
        <v>0</v>
      </c>
      <c r="N350" s="156">
        <f ca="1">SUMPRODUCT(($E$6:$E$1503)*($D$6:$D$1503=L350)*($B$6:$B$1503&lt;&gt;'רשימת הסעיפים'!$AL$4))</f>
        <v>0</v>
      </c>
      <c r="O350" s="157">
        <f ca="1">ט!O350+$M$1500*(M350-N350)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ט!L351</f>
        <v/>
      </c>
      <c r="M351" s="187">
        <f>ט!M351</f>
        <v>0</v>
      </c>
      <c r="N351" s="156">
        <f ca="1">SUMPRODUCT(($E$6:$E$1503)*($D$6:$D$1503=L351)*($B$6:$B$1503&lt;&gt;'רשימת הסעיפים'!$AL$4))</f>
        <v>0</v>
      </c>
      <c r="O351" s="157">
        <f ca="1">ט!O351+$M$1500*(M351-N351)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ט!L352</f>
        <v/>
      </c>
      <c r="M352" s="187">
        <f>ט!M352</f>
        <v>0</v>
      </c>
      <c r="N352" s="156">
        <f ca="1">SUMPRODUCT(($E$6:$E$1503)*($D$6:$D$1503=L352)*($B$6:$B$1503&lt;&gt;'רשימת הסעיפים'!$AL$4))</f>
        <v>0</v>
      </c>
      <c r="O352" s="157">
        <f ca="1">ט!O352+$M$1500*(M352-N352)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ט!L353</f>
        <v/>
      </c>
      <c r="M353" s="187">
        <f>ט!M353</f>
        <v>0</v>
      </c>
      <c r="N353" s="156">
        <f ca="1">SUMPRODUCT(($E$6:$E$1503)*($D$6:$D$1503=L353)*($B$6:$B$1503&lt;&gt;'רשימת הסעיפים'!$AL$4))</f>
        <v>0</v>
      </c>
      <c r="O353" s="157">
        <f ca="1">ט!O353+$M$1500*(M353-N353)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ט!L354</f>
        <v/>
      </c>
      <c r="M354" s="187">
        <f>ט!M354</f>
        <v>0</v>
      </c>
      <c r="N354" s="156">
        <f ca="1">SUMPRODUCT(($E$6:$E$1503)*($D$6:$D$1503=L354)*($B$6:$B$1503&lt;&gt;'רשימת הסעיפים'!$AL$4))</f>
        <v>0</v>
      </c>
      <c r="O354" s="157">
        <f ca="1">ט!O354+$M$1500*(M354-N354)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ט!L355</f>
        <v/>
      </c>
      <c r="M355" s="187">
        <f>ט!M355</f>
        <v>0</v>
      </c>
      <c r="N355" s="156">
        <f ca="1">SUMPRODUCT(($E$6:$E$1503)*($D$6:$D$1503=L355)*($B$6:$B$1503&lt;&gt;'רשימת הסעיפים'!$AL$4))</f>
        <v>0</v>
      </c>
      <c r="O355" s="157">
        <f ca="1">ט!O355+$M$1500*(M355-N355)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ט!L356</f>
        <v/>
      </c>
      <c r="M356" s="187">
        <f>ט!M356</f>
        <v>0</v>
      </c>
      <c r="N356" s="156">
        <f ca="1">SUMPRODUCT(($E$6:$E$1503)*($D$6:$D$1503=L356)*($B$6:$B$1503&lt;&gt;'רשימת הסעיפים'!$AL$4))</f>
        <v>0</v>
      </c>
      <c r="O356" s="157">
        <f ca="1">ט!O356+$M$1500*(M356-N356)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ט!L357</f>
        <v/>
      </c>
      <c r="M357" s="187">
        <f>ט!M357</f>
        <v>0</v>
      </c>
      <c r="N357" s="156">
        <f ca="1">SUMPRODUCT(($E$6:$E$1503)*($D$6:$D$1503=L357)*($B$6:$B$1503&lt;&gt;'רשימת הסעיפים'!$AL$4))</f>
        <v>0</v>
      </c>
      <c r="O357" s="157">
        <f ca="1">ט!O357+$M$1500*(M357-N357)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ט!L358</f>
        <v/>
      </c>
      <c r="M358" s="187">
        <f>ט!M358</f>
        <v>0</v>
      </c>
      <c r="N358" s="156">
        <f ca="1">SUMPRODUCT(($E$6:$E$1503)*($D$6:$D$1503=L358)*($B$6:$B$1503&lt;&gt;'רשימת הסעיפים'!$AL$4))</f>
        <v>0</v>
      </c>
      <c r="O358" s="157">
        <f ca="1">ט!O358+$M$1500*(M358-N358)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ט!L359</f>
        <v/>
      </c>
      <c r="M359" s="187">
        <f>ט!M359</f>
        <v>0</v>
      </c>
      <c r="N359" s="156">
        <f ca="1">SUMPRODUCT(($E$6:$E$1503)*($D$6:$D$1503=L359)*($B$6:$B$1503&lt;&gt;'רשימת הסעיפים'!$AL$4))</f>
        <v>0</v>
      </c>
      <c r="O359" s="157">
        <f ca="1">ט!O359+$M$1500*(M359-N359)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ט!L360</f>
        <v/>
      </c>
      <c r="M360" s="187">
        <f>ט!M360</f>
        <v>0</v>
      </c>
      <c r="N360" s="156">
        <f ca="1">SUMPRODUCT(($E$6:$E$1503)*($D$6:$D$1503=L360)*($B$6:$B$1503&lt;&gt;'רשימת הסעיפים'!$AL$4))</f>
        <v>0</v>
      </c>
      <c r="O360" s="157">
        <f ca="1">ט!O360+$M$1500*(M360-N360)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ט!L361</f>
        <v/>
      </c>
      <c r="M361" s="187">
        <f>ט!M361</f>
        <v>0</v>
      </c>
      <c r="N361" s="156">
        <f ca="1">SUMPRODUCT(($E$6:$E$1503)*($D$6:$D$1503=L361)*($B$6:$B$1503&lt;&gt;'רשימת הסעיפים'!$AL$4))</f>
        <v>0</v>
      </c>
      <c r="O361" s="157">
        <f ca="1">ט!O361+$M$1500*(M361-N361)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ט!L362</f>
        <v/>
      </c>
      <c r="M362" s="187">
        <f>ט!M362</f>
        <v>0</v>
      </c>
      <c r="N362" s="156">
        <f ca="1">SUMPRODUCT(($E$6:$E$1503)*($D$6:$D$1503=L362)*($B$6:$B$1503&lt;&gt;'רשימת הסעיפים'!$AL$4))</f>
        <v>0</v>
      </c>
      <c r="O362" s="157">
        <f ca="1">ט!O362+$M$1500*(M362-N362)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ט!L363</f>
        <v/>
      </c>
      <c r="M363" s="187">
        <f>ט!M363</f>
        <v>0</v>
      </c>
      <c r="N363" s="156">
        <f ca="1">SUMPRODUCT(($E$6:$E$1503)*($D$6:$D$1503=L363)*($B$6:$B$1503&lt;&gt;'רשימת הסעיפים'!$AL$4))</f>
        <v>0</v>
      </c>
      <c r="O363" s="157">
        <f ca="1">ט!O363+$M$1500*(M363-N363)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ט!L364</f>
        <v/>
      </c>
      <c r="M364" s="187">
        <f>ט!M364</f>
        <v>0</v>
      </c>
      <c r="N364" s="156">
        <f ca="1">SUMPRODUCT(($E$6:$E$1503)*($D$6:$D$1503=L364)*($B$6:$B$1503&lt;&gt;'רשימת הסעיפים'!$AL$4))</f>
        <v>0</v>
      </c>
      <c r="O364" s="157">
        <f ca="1">ט!O364+$M$1500*(M364-N364)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ט!L365</f>
        <v/>
      </c>
      <c r="M365" s="187">
        <f>ט!M365</f>
        <v>0</v>
      </c>
      <c r="N365" s="156">
        <f ca="1">SUMPRODUCT(($E$6:$E$1503)*($D$6:$D$1503=L365)*($B$6:$B$1503&lt;&gt;'רשימת הסעיפים'!$AL$4))</f>
        <v>0</v>
      </c>
      <c r="O365" s="157">
        <f ca="1">ט!O365+$M$1500*(M365-N365)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ט!L366</f>
        <v/>
      </c>
      <c r="M366" s="187">
        <f>ט!M366</f>
        <v>0</v>
      </c>
      <c r="N366" s="156">
        <f ca="1">SUMPRODUCT(($E$6:$E$1503)*($D$6:$D$1503=L366)*($B$6:$B$1503&lt;&gt;'רשימת הסעיפים'!$AL$4))</f>
        <v>0</v>
      </c>
      <c r="O366" s="157">
        <f ca="1">ט!O366+$M$1500*(M366-N366)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ט!L367</f>
        <v/>
      </c>
      <c r="M367" s="187">
        <f>ט!M367</f>
        <v>0</v>
      </c>
      <c r="N367" s="156">
        <f ca="1">SUMPRODUCT(($E$6:$E$1503)*($D$6:$D$1503=L367)*($B$6:$B$1503&lt;&gt;'רשימת הסעיפים'!$AL$4))</f>
        <v>0</v>
      </c>
      <c r="O367" s="157">
        <f ca="1">ט!O367+$M$1500*(M367-N367)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ט!L368</f>
        <v/>
      </c>
      <c r="M368" s="187">
        <f>ט!M368</f>
        <v>0</v>
      </c>
      <c r="N368" s="156">
        <f ca="1">SUMPRODUCT(($E$6:$E$1503)*($D$6:$D$1503=L368)*($B$6:$B$1503&lt;&gt;'רשימת הסעיפים'!$AL$4))</f>
        <v>0</v>
      </c>
      <c r="O368" s="157">
        <f ca="1">ט!O368+$M$1500*(M368-N368)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ט!L369</f>
        <v/>
      </c>
      <c r="M369" s="187">
        <f>ט!M369</f>
        <v>0</v>
      </c>
      <c r="N369" s="156">
        <f ca="1">SUMPRODUCT(($E$6:$E$1503)*($D$6:$D$1503=L369)*($B$6:$B$1503&lt;&gt;'רשימת הסעיפים'!$AL$4))</f>
        <v>0</v>
      </c>
      <c r="O369" s="157">
        <f ca="1">ט!O369+$M$1500*(M369-N369)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ט!L370</f>
        <v/>
      </c>
      <c r="M370" s="187">
        <f>ט!M370</f>
        <v>0</v>
      </c>
      <c r="N370" s="156">
        <f ca="1">SUMPRODUCT(($E$6:$E$1503)*($D$6:$D$1503=L370)*($B$6:$B$1503&lt;&gt;'רשימת הסעיפים'!$AL$4))</f>
        <v>0</v>
      </c>
      <c r="O370" s="157">
        <f ca="1">ט!O370+$M$1500*(M370-N370)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ט!L371</f>
        <v/>
      </c>
      <c r="M371" s="187">
        <f>ט!M371</f>
        <v>0</v>
      </c>
      <c r="N371" s="156">
        <f ca="1">SUMPRODUCT(($E$6:$E$1503)*($D$6:$D$1503=L371)*($B$6:$B$1503&lt;&gt;'רשימת הסעיפים'!$AL$4))</f>
        <v>0</v>
      </c>
      <c r="O371" s="157">
        <f ca="1">ט!O371+$M$1500*(M371-N371)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ט!L372</f>
        <v/>
      </c>
      <c r="M372" s="187">
        <f>ט!M372</f>
        <v>0</v>
      </c>
      <c r="N372" s="156">
        <f ca="1">SUMPRODUCT(($E$6:$E$1503)*($D$6:$D$1503=L372)*($B$6:$B$1503&lt;&gt;'רשימת הסעיפים'!$AL$4))</f>
        <v>0</v>
      </c>
      <c r="O372" s="157">
        <f ca="1">ט!O372+$M$1500*(M372-N372)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ט!L373</f>
        <v/>
      </c>
      <c r="M373" s="187">
        <f>ט!M373</f>
        <v>0</v>
      </c>
      <c r="N373" s="156">
        <f ca="1">SUMPRODUCT(($E$6:$E$1503)*($D$6:$D$1503=L373)*($B$6:$B$1503&lt;&gt;'רשימת הסעיפים'!$AL$4))</f>
        <v>0</v>
      </c>
      <c r="O373" s="157">
        <f ca="1">ט!O373+$M$1500*(M373-N373)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ט!L374</f>
        <v/>
      </c>
      <c r="M374" s="187">
        <f>ט!M374</f>
        <v>0</v>
      </c>
      <c r="N374" s="156">
        <f ca="1">SUMPRODUCT(($E$6:$E$1503)*($D$6:$D$1503=L374)*($B$6:$B$1503&lt;&gt;'רשימת הסעיפים'!$AL$4))</f>
        <v>0</v>
      </c>
      <c r="O374" s="157">
        <f ca="1">ט!O374+$M$1500*(M374-N374)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ט!L375</f>
        <v/>
      </c>
      <c r="M375" s="187">
        <f>ט!M375</f>
        <v>0</v>
      </c>
      <c r="N375" s="156">
        <f ca="1">SUMPRODUCT(($E$6:$E$1503)*($D$6:$D$1503=L375)*($B$6:$B$1503&lt;&gt;'רשימת הסעיפים'!$AL$4))</f>
        <v>0</v>
      </c>
      <c r="O375" s="157">
        <f ca="1">ט!O375+$M$1500*(M375-N375)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ט!L376</f>
        <v/>
      </c>
      <c r="M376" s="187">
        <f>ט!M376</f>
        <v>0</v>
      </c>
      <c r="N376" s="156">
        <f ca="1">SUMPRODUCT(($E$6:$E$1503)*($D$6:$D$1503=L376)*($B$6:$B$1503&lt;&gt;'רשימת הסעיפים'!$AL$4))</f>
        <v>0</v>
      </c>
      <c r="O376" s="157">
        <f ca="1">ט!O376+$M$1500*(M376-N376)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ט!L377</f>
        <v/>
      </c>
      <c r="M377" s="187">
        <f>ט!M377</f>
        <v>0</v>
      </c>
      <c r="N377" s="156">
        <f ca="1">SUMPRODUCT(($E$6:$E$1503)*($D$6:$D$1503=L377)*($B$6:$B$1503&lt;&gt;'רשימת הסעיפים'!$AL$4))</f>
        <v>0</v>
      </c>
      <c r="O377" s="157">
        <f ca="1">ט!O377+$M$1500*(M377-N377)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ט!L378</f>
        <v/>
      </c>
      <c r="M378" s="187">
        <f>ט!M378</f>
        <v>0</v>
      </c>
      <c r="N378" s="156">
        <f ca="1">SUMPRODUCT(($E$6:$E$1503)*($D$6:$D$1503=L378)*($B$6:$B$1503&lt;&gt;'רשימת הסעיפים'!$AL$4))</f>
        <v>0</v>
      </c>
      <c r="O378" s="157">
        <f ca="1">ט!O378+$M$1500*(M378-N378)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ט!L379</f>
        <v/>
      </c>
      <c r="M379" s="187">
        <f>ט!M379</f>
        <v>0</v>
      </c>
      <c r="N379" s="156">
        <f ca="1">SUMPRODUCT(($E$6:$E$1503)*($D$6:$D$1503=L379)*($B$6:$B$1503&lt;&gt;'רשימת הסעיפים'!$AL$4))</f>
        <v>0</v>
      </c>
      <c r="O379" s="157">
        <f ca="1">ט!O379+$M$1500*(M379-N379)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ט!L380</f>
        <v/>
      </c>
      <c r="M380" s="187">
        <f>ט!M380</f>
        <v>0</v>
      </c>
      <c r="N380" s="156">
        <f ca="1">SUMPRODUCT(($E$6:$E$1503)*($D$6:$D$1503=L380)*($B$6:$B$1503&lt;&gt;'רשימת הסעיפים'!$AL$4))</f>
        <v>0</v>
      </c>
      <c r="O380" s="157">
        <f ca="1">ט!O380+$M$1500*(M380-N380)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ט!L381</f>
        <v/>
      </c>
      <c r="M381" s="187">
        <f>ט!M381</f>
        <v>0</v>
      </c>
      <c r="N381" s="156">
        <f ca="1">SUMPRODUCT(($E$6:$E$1503)*($D$6:$D$1503=L381)*($B$6:$B$1503&lt;&gt;'רשימת הסעיפים'!$AL$4))</f>
        <v>0</v>
      </c>
      <c r="O381" s="157">
        <f ca="1">ט!O381+$M$1500*(M381-N381)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ט!L382</f>
        <v/>
      </c>
      <c r="M382" s="187">
        <f>ט!M382</f>
        <v>0</v>
      </c>
      <c r="N382" s="156">
        <f ca="1">SUMPRODUCT(($E$6:$E$1503)*($D$6:$D$1503=L382)*($B$6:$B$1503&lt;&gt;'רשימת הסעיפים'!$AL$4))</f>
        <v>0</v>
      </c>
      <c r="O382" s="157">
        <f ca="1">ט!O382+$M$1500*(M382-N382)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ט!L383</f>
        <v/>
      </c>
      <c r="M383" s="187">
        <f>ט!M383</f>
        <v>0</v>
      </c>
      <c r="N383" s="156">
        <f ca="1">SUMPRODUCT(($E$6:$E$1503)*($D$6:$D$1503=L383)*($B$6:$B$1503&lt;&gt;'רשימת הסעיפים'!$AL$4))</f>
        <v>0</v>
      </c>
      <c r="O383" s="157">
        <f ca="1">ט!O383+$M$1500*(M383-N383)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ט!L384</f>
        <v/>
      </c>
      <c r="M384" s="187">
        <f>ט!M384</f>
        <v>0</v>
      </c>
      <c r="N384" s="156">
        <f ca="1">SUMPRODUCT(($E$6:$E$1503)*($D$6:$D$1503=L384)*($B$6:$B$1503&lt;&gt;'רשימת הסעיפים'!$AL$4))</f>
        <v>0</v>
      </c>
      <c r="O384" s="157">
        <f ca="1">ט!O384+$M$1500*(M384-N384)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ט!L385</f>
        <v/>
      </c>
      <c r="M385" s="187">
        <f>ט!M385</f>
        <v>0</v>
      </c>
      <c r="N385" s="156">
        <f ca="1">SUMPRODUCT(($E$6:$E$1503)*($D$6:$D$1503=L385)*($B$6:$B$1503&lt;&gt;'רשימת הסעיפים'!$AL$4))</f>
        <v>0</v>
      </c>
      <c r="O385" s="157">
        <f ca="1">ט!O385+$M$1500*(M385-N385)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ט!L386</f>
        <v/>
      </c>
      <c r="M386" s="187">
        <f>ט!M386</f>
        <v>0</v>
      </c>
      <c r="N386" s="156">
        <f ca="1">SUMPRODUCT(($E$6:$E$1503)*($D$6:$D$1503=L386)*($B$6:$B$1503&lt;&gt;'רשימת הסעיפים'!$AL$4))</f>
        <v>0</v>
      </c>
      <c r="O386" s="157">
        <f ca="1">ט!O386+$M$1500*(M386-N386)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ט!L387</f>
        <v/>
      </c>
      <c r="M387" s="340">
        <f>ט!M387</f>
        <v>0</v>
      </c>
      <c r="N387" s="341">
        <f ca="1">SUMPRODUCT(($E$6:$E$1503)*($D$6:$D$1503=L387)*($B$6:$B$1503&lt;&gt;'רשימת הסעיפים'!$AL$4))</f>
        <v>0</v>
      </c>
      <c r="O387" s="342">
        <f ca="1">ט!O387+$M$1500*(M387-N387)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d8F7ea8rRNEivHpzGjrlQUstwy9VEYUG59IiydSMK9L9Cq7gDt8A3DhFA2W1RU+YaN7oihmqNIVRndswtBxpcQ==" saltValue="AmhjzinSTcKNUkPTsb5kFQ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20" priority="7" operator="lessThan">
      <formula>0</formula>
    </cfRule>
  </conditionalFormatting>
  <conditionalFormatting sqref="A1">
    <cfRule type="containsText" dxfId="19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חובה לבחור כן/לא" sqref="I1">
      <formula1>$L$1500:$L$1501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16C68B4-D4C6-4276-83B8-AAE0F8BE1809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898CD5A3-1276-4683-8EC1-423EF85DA46E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26EC7468-0E0E-4B07-8F94-9F38276F6182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8AA7A335-17D2-452F-AA7C-6A690AFC86C1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5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IFERROR(י!A1:E1+31,"חודש ?")</f>
        <v>חודש ?</v>
      </c>
      <c r="B1" s="455"/>
      <c r="C1" s="455"/>
      <c r="D1" s="339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2" t="str">
        <f ca="1">י!L7</f>
        <v>שכר עבודה 1</v>
      </c>
      <c r="M7" s="189">
        <f>י!M7</f>
        <v>0</v>
      </c>
      <c r="N7" s="163">
        <f ca="1">SUMPRODUCT(($E$6:$E$1503)*($D$6:$D$1503=L7)*($B$6:$B$1503='רשימת הסעיפים'!$AL$4))</f>
        <v>0</v>
      </c>
      <c r="O7" s="163">
        <f ca="1">י!O7+$M$1500*(N7-M7)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3" t="str">
        <f ca="1">י!L8</f>
        <v>שכר עבודה 2</v>
      </c>
      <c r="M8" s="190">
        <f>י!M8</f>
        <v>0</v>
      </c>
      <c r="N8" s="165">
        <f ca="1">SUMPRODUCT(($E$6:$E$1503)*($D$6:$D$1503=L8)*($B$6:$B$1503='רשימת הסעיפים'!$AL$4))</f>
        <v>0</v>
      </c>
      <c r="O8" s="166">
        <f ca="1">י!O8+$M$1500*(N8-M8)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3" t="str">
        <f ca="1">י!L9</f>
        <v>שכר עבודה 3</v>
      </c>
      <c r="M9" s="190">
        <f>י!M9</f>
        <v>0</v>
      </c>
      <c r="N9" s="165">
        <f ca="1">SUMPRODUCT(($E$6:$E$1503)*($D$6:$D$1503=L9)*($B$6:$B$1503='רשימת הסעיפים'!$AL$4))</f>
        <v>0</v>
      </c>
      <c r="O9" s="166">
        <f ca="1">י!O9+$M$1500*(N9-M9)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3" t="str">
        <f ca="1">י!L10</f>
        <v>שכר עבודה 4</v>
      </c>
      <c r="M10" s="190">
        <f>י!M10</f>
        <v>0</v>
      </c>
      <c r="N10" s="165">
        <f ca="1">SUMPRODUCT(($E$6:$E$1503)*($D$6:$D$1503=L10)*($B$6:$B$1503='רשימת הסעיפים'!$AL$4))</f>
        <v>0</v>
      </c>
      <c r="O10" s="166">
        <f ca="1">י!O10+$M$1500*(N10-M10)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3" t="str">
        <f ca="1">י!L11</f>
        <v>קצבת נכות</v>
      </c>
      <c r="M11" s="190">
        <f>י!M11</f>
        <v>0</v>
      </c>
      <c r="N11" s="165">
        <f ca="1">SUMPRODUCT(($E$6:$E$1503)*($D$6:$D$1503=L11)*($B$6:$B$1503='רשימת הסעיפים'!$AL$4))</f>
        <v>0</v>
      </c>
      <c r="O11" s="166">
        <f ca="1">י!O11+$M$1500*(N11-M11)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3" t="str">
        <f ca="1">י!L12</f>
        <v>שכר - כללי</v>
      </c>
      <c r="M12" s="190">
        <f>י!M12</f>
        <v>0</v>
      </c>
      <c r="N12" s="165">
        <f ca="1">SUMPRODUCT(($E$6:$E$1503)*($D$6:$D$1503=L12)*($B$6:$B$1503='רשימת הסעיפים'!$AL$4))</f>
        <v>0</v>
      </c>
      <c r="O12" s="166">
        <f ca="1">י!O12+$M$1500*(N12-M12)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3" t="str">
        <f ca="1">י!L13</f>
        <v>קצבת ילדים</v>
      </c>
      <c r="M13" s="190">
        <f>י!M13</f>
        <v>0</v>
      </c>
      <c r="N13" s="165">
        <f ca="1">SUMPRODUCT(($E$6:$E$1503)*($D$6:$D$1503=L13)*($B$6:$B$1503='רשימת הסעיפים'!$AL$4))</f>
        <v>0</v>
      </c>
      <c r="O13" s="166">
        <f ca="1">י!O13+$M$1500*(N13-M13)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3" t="str">
        <f ca="1">י!L14</f>
        <v>סיוע בשכר דירה</v>
      </c>
      <c r="M14" s="190">
        <f>י!M14</f>
        <v>0</v>
      </c>
      <c r="N14" s="165">
        <f ca="1">SUMPRODUCT(($E$6:$E$1503)*($D$6:$D$1503=L14)*($B$6:$B$1503='רשימת הסעיפים'!$AL$4))</f>
        <v>0</v>
      </c>
      <c r="O14" s="166">
        <f ca="1">י!O14+$M$1500*(N14-M14)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3" t="str">
        <f ca="1">י!L15</f>
        <v>קצבת זיקנה</v>
      </c>
      <c r="M15" s="190">
        <f>י!M15</f>
        <v>0</v>
      </c>
      <c r="N15" s="165">
        <f ca="1">SUMPRODUCT(($E$6:$E$1503)*($D$6:$D$1503=L15)*($B$6:$B$1503='רשימת הסעיפים'!$AL$4))</f>
        <v>0</v>
      </c>
      <c r="O15" s="166">
        <f ca="1">י!O15+$M$1500*(N15-M15)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3" t="str">
        <f ca="1">י!L16</f>
        <v>קצבאות - כללי</v>
      </c>
      <c r="M16" s="190">
        <f>י!M16</f>
        <v>0</v>
      </c>
      <c r="N16" s="165">
        <f ca="1">SUMPRODUCT(($E$6:$E$1503)*($D$6:$D$1503=L16)*($B$6:$B$1503='רשימת הסעיפים'!$AL$4))</f>
        <v>0</v>
      </c>
      <c r="O16" s="166">
        <f ca="1">י!O16+$M$1500*(N16-M16)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3" t="str">
        <f ca="1">י!L17</f>
        <v>קבלת מזונות</v>
      </c>
      <c r="M17" s="190">
        <f>י!M17</f>
        <v>0</v>
      </c>
      <c r="N17" s="165">
        <f ca="1">SUMPRODUCT(($E$6:$E$1503)*($D$6:$D$1503=L17)*($B$6:$B$1503='רשימת הסעיפים'!$AL$4))</f>
        <v>0</v>
      </c>
      <c r="O17" s="166">
        <f ca="1">י!O17+$M$1500*(N17-M17)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3" t="str">
        <f ca="1">י!L18</f>
        <v>הכנסה מנכס</v>
      </c>
      <c r="M18" s="190">
        <f>י!M18</f>
        <v>0</v>
      </c>
      <c r="N18" s="165">
        <f ca="1">SUMPRODUCT(($E$6:$E$1503)*($D$6:$D$1503=L18)*($B$6:$B$1503='רשימת הסעיפים'!$AL$4))</f>
        <v>0</v>
      </c>
      <c r="O18" s="166">
        <f ca="1">י!O18+$M$1500*(N18-M18)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3" t="str">
        <f ca="1">י!L19</f>
        <v>עזרה מההורים</v>
      </c>
      <c r="M19" s="190">
        <f>י!M19</f>
        <v>0</v>
      </c>
      <c r="N19" s="165">
        <f ca="1">SUMPRODUCT(($E$6:$E$1503)*($D$6:$D$1503=L19)*($B$6:$B$1503='רשימת הסעיפים'!$AL$4))</f>
        <v>0</v>
      </c>
      <c r="O19" s="166">
        <f ca="1">י!O19+$M$1500*(N19-M19)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3" t="str">
        <f ca="1">י!L20</f>
        <v>הכנסות שונות - כללי</v>
      </c>
      <c r="M20" s="190">
        <f>י!M20</f>
        <v>0</v>
      </c>
      <c r="N20" s="165">
        <f ca="1">SUMPRODUCT(($E$6:$E$1503)*($D$6:$D$1503=L20)*($B$6:$B$1503='רשימת הסעיפים'!$AL$4))</f>
        <v>0</v>
      </c>
      <c r="O20" s="166">
        <f ca="1">י!O20+$M$1500*(N20-M20)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3" t="str">
        <f ca="1">י!L21</f>
        <v/>
      </c>
      <c r="M21" s="190">
        <f>י!M21</f>
        <v>0</v>
      </c>
      <c r="N21" s="165">
        <f ca="1">SUMPRODUCT(($E$6:$E$1503)*($D$6:$D$1503=L21)*($B$6:$B$1503='רשימת הסעיפים'!$AL$4))</f>
        <v>0</v>
      </c>
      <c r="O21" s="166">
        <f ca="1">י!O21+$M$1500*(N21-M21)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3" t="str">
        <f ca="1">י!L22</f>
        <v/>
      </c>
      <c r="M22" s="190">
        <f>י!M22</f>
        <v>0</v>
      </c>
      <c r="N22" s="165">
        <f ca="1">SUMPRODUCT(($E$6:$E$1503)*($D$6:$D$1503=L22)*($B$6:$B$1503='רשימת הסעיפים'!$AL$4))</f>
        <v>0</v>
      </c>
      <c r="O22" s="166">
        <f ca="1">י!O22+$M$1500*(N22-M22)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3" t="str">
        <f ca="1">י!L23</f>
        <v/>
      </c>
      <c r="M23" s="190">
        <f>י!M23</f>
        <v>0</v>
      </c>
      <c r="N23" s="165">
        <f ca="1">SUMPRODUCT(($E$6:$E$1503)*($D$6:$D$1503=L23)*($B$6:$B$1503='רשימת הסעיפים'!$AL$4))</f>
        <v>0</v>
      </c>
      <c r="O23" s="166">
        <f ca="1">י!O23+$M$1500*(N23-M23)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3" t="str">
        <f ca="1">י!L24</f>
        <v/>
      </c>
      <c r="M24" s="190">
        <f>י!M24</f>
        <v>0</v>
      </c>
      <c r="N24" s="165">
        <f ca="1">SUMPRODUCT(($E$6:$E$1503)*($D$6:$D$1503=L24)*($B$6:$B$1503='רשימת הסעיפים'!$AL$4))</f>
        <v>0</v>
      </c>
      <c r="O24" s="166">
        <f ca="1">י!O24+$M$1500*(N24-M24)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3" t="str">
        <f ca="1">י!L25</f>
        <v/>
      </c>
      <c r="M25" s="190">
        <f>י!M25</f>
        <v>0</v>
      </c>
      <c r="N25" s="165">
        <f ca="1">SUMPRODUCT(($E$6:$E$1503)*($D$6:$D$1503=L25)*($B$6:$B$1503='רשימת הסעיפים'!$AL$4))</f>
        <v>0</v>
      </c>
      <c r="O25" s="166">
        <f ca="1">י!O25+$M$1500*(N25-M25)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3" t="str">
        <f ca="1">י!L26</f>
        <v/>
      </c>
      <c r="M26" s="190">
        <f>י!M26</f>
        <v>0</v>
      </c>
      <c r="N26" s="165">
        <f ca="1">SUMPRODUCT(($E$6:$E$1503)*($D$6:$D$1503=L26)*($B$6:$B$1503='רשימת הסעיפים'!$AL$4))</f>
        <v>0</v>
      </c>
      <c r="O26" s="166">
        <f ca="1">י!O26+$M$1500*(N26-M26)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3" t="str">
        <f ca="1">י!L27</f>
        <v/>
      </c>
      <c r="M27" s="190">
        <f>י!M27</f>
        <v>0</v>
      </c>
      <c r="N27" s="165">
        <f ca="1">SUMPRODUCT(($E$6:$E$1503)*($D$6:$D$1503=L27)*($B$6:$B$1503='רשימת הסעיפים'!$AL$4))</f>
        <v>0</v>
      </c>
      <c r="O27" s="166">
        <f ca="1">י!O27+$M$1500*(N27-M27)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3" t="str">
        <f ca="1">י!L28</f>
        <v/>
      </c>
      <c r="M28" s="190">
        <f>י!M28</f>
        <v>0</v>
      </c>
      <c r="N28" s="165">
        <f ca="1">SUMPRODUCT(($E$6:$E$1503)*($D$6:$D$1503=L28)*($B$6:$B$1503='רשימת הסעיפים'!$AL$4))</f>
        <v>0</v>
      </c>
      <c r="O28" s="166">
        <f ca="1">י!O28+$M$1500*(N28-M28)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3" t="str">
        <f ca="1">י!L29</f>
        <v/>
      </c>
      <c r="M29" s="190">
        <f>י!M29</f>
        <v>0</v>
      </c>
      <c r="N29" s="165">
        <f ca="1">SUMPRODUCT(($E$6:$E$1503)*($D$6:$D$1503=L29)*($B$6:$B$1503='רשימת הסעיפים'!$AL$4))</f>
        <v>0</v>
      </c>
      <c r="O29" s="166">
        <f ca="1">י!O29+$M$1500*(N29-M29)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3" t="str">
        <f ca="1">י!L30</f>
        <v/>
      </c>
      <c r="M30" s="190">
        <f>י!M30</f>
        <v>0</v>
      </c>
      <c r="N30" s="165">
        <f ca="1">SUMPRODUCT(($E$6:$E$1503)*($D$6:$D$1503=L30)*($B$6:$B$1503='רשימת הסעיפים'!$AL$4))</f>
        <v>0</v>
      </c>
      <c r="O30" s="166">
        <f ca="1">י!O30+$M$1500*(N30-M30)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3" t="str">
        <f ca="1">י!L31</f>
        <v/>
      </c>
      <c r="M31" s="190">
        <f>י!M31</f>
        <v>0</v>
      </c>
      <c r="N31" s="165">
        <f ca="1">SUMPRODUCT(($E$6:$E$1503)*($D$6:$D$1503=L31)*($B$6:$B$1503='רשימת הסעיפים'!$AL$4))</f>
        <v>0</v>
      </c>
      <c r="O31" s="166">
        <f ca="1">י!O31+$M$1500*(N31-M31)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3" t="str">
        <f ca="1">י!L32</f>
        <v/>
      </c>
      <c r="M32" s="190">
        <f>י!M32</f>
        <v>0</v>
      </c>
      <c r="N32" s="165">
        <f ca="1">SUMPRODUCT(($E$6:$E$1503)*($D$6:$D$1503=L32)*($B$6:$B$1503='רשימת הסעיפים'!$AL$4))</f>
        <v>0</v>
      </c>
      <c r="O32" s="166">
        <f ca="1">י!O32+$M$1500*(N32-M32)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3" t="str">
        <f ca="1">י!L33</f>
        <v/>
      </c>
      <c r="M33" s="190">
        <f>י!M33</f>
        <v>0</v>
      </c>
      <c r="N33" s="165">
        <f ca="1">SUMPRODUCT(($E$6:$E$1503)*($D$6:$D$1503=L33)*($B$6:$B$1503='רשימת הסעיפים'!$AL$4))</f>
        <v>0</v>
      </c>
      <c r="O33" s="166">
        <f ca="1">י!O33+$M$1500*(N33-M33)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3" t="str">
        <f ca="1">י!L34</f>
        <v/>
      </c>
      <c r="M34" s="190">
        <f>י!M34</f>
        <v>0</v>
      </c>
      <c r="N34" s="165">
        <f ca="1">SUMPRODUCT(($E$6:$E$1503)*($D$6:$D$1503=L34)*($B$6:$B$1503='רשימת הסעיפים'!$AL$4))</f>
        <v>0</v>
      </c>
      <c r="O34" s="166">
        <f ca="1">י!O34+$M$1500*(N34-M34)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3" t="str">
        <f ca="1">י!L35</f>
        <v/>
      </c>
      <c r="M35" s="190">
        <f>י!M35</f>
        <v>0</v>
      </c>
      <c r="N35" s="165">
        <f ca="1">SUMPRODUCT(($E$6:$E$1503)*($D$6:$D$1503=L35)*($B$6:$B$1503='רשימת הסעיפים'!$AL$4))</f>
        <v>0</v>
      </c>
      <c r="O35" s="166">
        <f ca="1">י!O35+$M$1500*(N35-M35)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3" t="str">
        <f ca="1">י!L36</f>
        <v/>
      </c>
      <c r="M36" s="190">
        <f>י!M36</f>
        <v>0</v>
      </c>
      <c r="N36" s="165">
        <f ca="1">SUMPRODUCT(($E$6:$E$1503)*($D$6:$D$1503=L36)*($B$6:$B$1503='רשימת הסעיפים'!$AL$4))</f>
        <v>0</v>
      </c>
      <c r="O36" s="166">
        <f ca="1">י!O36+$M$1500*(N36-M36)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3" t="str">
        <f ca="1">י!L37</f>
        <v/>
      </c>
      <c r="M37" s="190">
        <f>י!M37</f>
        <v>0</v>
      </c>
      <c r="N37" s="165">
        <f ca="1">SUMPRODUCT(($E$6:$E$1503)*($D$6:$D$1503=L37)*($B$6:$B$1503='רשימת הסעיפים'!$AL$4))</f>
        <v>0</v>
      </c>
      <c r="O37" s="166">
        <f ca="1">י!O37+$M$1500*(N37-M37)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3" t="str">
        <f ca="1">י!L38</f>
        <v/>
      </c>
      <c r="M38" s="190">
        <f>י!M38</f>
        <v>0</v>
      </c>
      <c r="N38" s="165">
        <f ca="1">SUMPRODUCT(($E$6:$E$1503)*($D$6:$D$1503=L38)*($B$6:$B$1503='רשימת הסעיפים'!$AL$4))</f>
        <v>0</v>
      </c>
      <c r="O38" s="166">
        <f ca="1">י!O38+$M$1500*(N38-M38)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3" t="str">
        <f ca="1">י!L39</f>
        <v/>
      </c>
      <c r="M39" s="190">
        <f>י!M39</f>
        <v>0</v>
      </c>
      <c r="N39" s="165">
        <f ca="1">SUMPRODUCT(($E$6:$E$1503)*($D$6:$D$1503=L39)*($B$6:$B$1503='רשימת הסעיפים'!$AL$4))</f>
        <v>0</v>
      </c>
      <c r="O39" s="166">
        <f ca="1">י!O39+$M$1500*(N39-M39)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3" t="str">
        <f ca="1">י!L40</f>
        <v/>
      </c>
      <c r="M40" s="190">
        <f>י!M40</f>
        <v>0</v>
      </c>
      <c r="N40" s="165">
        <f ca="1">SUMPRODUCT(($E$6:$E$1503)*($D$6:$D$1503=L40)*($B$6:$B$1503='רשימת הסעיפים'!$AL$4))</f>
        <v>0</v>
      </c>
      <c r="O40" s="166">
        <f ca="1">י!O40+$M$1500*(N40-M40)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3" t="str">
        <f ca="1">י!L41</f>
        <v/>
      </c>
      <c r="M41" s="190">
        <f>י!M41</f>
        <v>0</v>
      </c>
      <c r="N41" s="165">
        <f ca="1">SUMPRODUCT(($E$6:$E$1503)*($D$6:$D$1503=L41)*($B$6:$B$1503='רשימת הסעיפים'!$AL$4))</f>
        <v>0</v>
      </c>
      <c r="O41" s="166">
        <f ca="1">י!O41+$M$1500*(N41-M41)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3" t="str">
        <f ca="1">י!L42</f>
        <v/>
      </c>
      <c r="M42" s="190">
        <f>י!M42</f>
        <v>0</v>
      </c>
      <c r="N42" s="165">
        <f ca="1">SUMPRODUCT(($E$6:$E$1503)*($D$6:$D$1503=L42)*($B$6:$B$1503='רשימת הסעיפים'!$AL$4))</f>
        <v>0</v>
      </c>
      <c r="O42" s="166">
        <f ca="1">י!O42+$M$1500*(N42-M42)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3" t="str">
        <f ca="1">י!L43</f>
        <v/>
      </c>
      <c r="M43" s="190">
        <f>י!M43</f>
        <v>0</v>
      </c>
      <c r="N43" s="165">
        <f ca="1">SUMPRODUCT(($E$6:$E$1503)*($D$6:$D$1503=L43)*($B$6:$B$1503='רשימת הסעיפים'!$AL$4))</f>
        <v>0</v>
      </c>
      <c r="O43" s="166">
        <f ca="1">י!O43+$M$1500*(N43-M43)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3" t="str">
        <f ca="1">י!L44</f>
        <v/>
      </c>
      <c r="M44" s="190">
        <f>י!M44</f>
        <v>0</v>
      </c>
      <c r="N44" s="165">
        <f ca="1">SUMPRODUCT(($E$6:$E$1503)*($D$6:$D$1503=L44)*($B$6:$B$1503='רשימת הסעיפים'!$AL$4))</f>
        <v>0</v>
      </c>
      <c r="O44" s="166">
        <f ca="1">י!O44+$M$1500*(N44-M44)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3" t="str">
        <f ca="1">י!L45</f>
        <v/>
      </c>
      <c r="M45" s="190">
        <f>י!M45</f>
        <v>0</v>
      </c>
      <c r="N45" s="165">
        <f ca="1">SUMPRODUCT(($E$6:$E$1503)*($D$6:$D$1503=L45)*($B$6:$B$1503='רשימת הסעיפים'!$AL$4))</f>
        <v>0</v>
      </c>
      <c r="O45" s="166">
        <f ca="1">י!O45+$M$1500*(N45-M45)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3" t="str">
        <f ca="1">י!L46</f>
        <v/>
      </c>
      <c r="M46" s="190">
        <f>י!M46</f>
        <v>0</v>
      </c>
      <c r="N46" s="165">
        <f ca="1">SUMPRODUCT(($E$6:$E$1503)*($D$6:$D$1503=L46)*($B$6:$B$1503='רשימת הסעיפים'!$AL$4))</f>
        <v>0</v>
      </c>
      <c r="O46" s="166">
        <f ca="1">י!O46+$M$1500*(N46-M46)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3" t="str">
        <f ca="1">י!L47</f>
        <v/>
      </c>
      <c r="M47" s="190">
        <f>י!M47</f>
        <v>0</v>
      </c>
      <c r="N47" s="165">
        <f ca="1">SUMPRODUCT(($E$6:$E$1503)*($D$6:$D$1503=L47)*($B$6:$B$1503='רשימת הסעיפים'!$AL$4))</f>
        <v>0</v>
      </c>
      <c r="O47" s="166">
        <f ca="1">י!O47+$M$1500*(N47-M47)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3" t="str">
        <f ca="1">י!L48</f>
        <v/>
      </c>
      <c r="M48" s="190">
        <f>י!M48</f>
        <v>0</v>
      </c>
      <c r="N48" s="165">
        <f ca="1">SUMPRODUCT(($E$6:$E$1503)*($D$6:$D$1503=L48)*($B$6:$B$1503='רשימת הסעיפים'!$AL$4))</f>
        <v>0</v>
      </c>
      <c r="O48" s="166">
        <f ca="1">י!O48+$M$1500*(N48-M48)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3" t="str">
        <f ca="1">י!L49</f>
        <v/>
      </c>
      <c r="M49" s="190">
        <f>י!M49</f>
        <v>0</v>
      </c>
      <c r="N49" s="165">
        <f ca="1">SUMPRODUCT(($E$6:$E$1503)*($D$6:$D$1503=L49)*($B$6:$B$1503='רשימת הסעיפים'!$AL$4))</f>
        <v>0</v>
      </c>
      <c r="O49" s="166">
        <f ca="1">י!O49+$M$1500*(N49-M49)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3" t="str">
        <f ca="1">י!L50</f>
        <v/>
      </c>
      <c r="M50" s="190">
        <f>י!M50</f>
        <v>0</v>
      </c>
      <c r="N50" s="165">
        <f ca="1">SUMPRODUCT(($E$6:$E$1503)*($D$6:$D$1503=L50)*($B$6:$B$1503='רשימת הסעיפים'!$AL$4))</f>
        <v>0</v>
      </c>
      <c r="O50" s="166">
        <f ca="1">י!O50+$M$1500*(N50-M50)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3" t="str">
        <f ca="1">י!L51</f>
        <v/>
      </c>
      <c r="M51" s="190">
        <f>י!M51</f>
        <v>0</v>
      </c>
      <c r="N51" s="165">
        <f ca="1">SUMPRODUCT(($E$6:$E$1503)*($D$6:$D$1503=L51)*($B$6:$B$1503='רשימת הסעיפים'!$AL$4))</f>
        <v>0</v>
      </c>
      <c r="O51" s="166">
        <f ca="1">י!O51+$M$1500*(N51-M51)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3" t="str">
        <f ca="1">י!L52</f>
        <v/>
      </c>
      <c r="M52" s="190">
        <f>י!M52</f>
        <v>0</v>
      </c>
      <c r="N52" s="165">
        <f ca="1">SUMPRODUCT(($E$6:$E$1503)*($D$6:$D$1503=L52)*($B$6:$B$1503='רשימת הסעיפים'!$AL$4))</f>
        <v>0</v>
      </c>
      <c r="O52" s="166">
        <f ca="1">י!O52+$M$1500*(N52-M52)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3" t="str">
        <f ca="1">י!L53</f>
        <v/>
      </c>
      <c r="M53" s="190">
        <f>י!M53</f>
        <v>0</v>
      </c>
      <c r="N53" s="165">
        <f ca="1">SUMPRODUCT(($E$6:$E$1503)*($D$6:$D$1503=L53)*($B$6:$B$1503='רשימת הסעיפים'!$AL$4))</f>
        <v>0</v>
      </c>
      <c r="O53" s="166">
        <f ca="1">י!O53+$M$1500*(N53-M53)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3" t="str">
        <f ca="1">י!L54</f>
        <v/>
      </c>
      <c r="M54" s="190">
        <f>י!M54</f>
        <v>0</v>
      </c>
      <c r="N54" s="165">
        <f ca="1">SUMPRODUCT(($E$6:$E$1503)*($D$6:$D$1503=L54)*($B$6:$B$1503='רשימת הסעיפים'!$AL$4))</f>
        <v>0</v>
      </c>
      <c r="O54" s="166">
        <f ca="1">י!O54+$M$1500*(N54-M54)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3" t="str">
        <f ca="1">י!L55</f>
        <v/>
      </c>
      <c r="M55" s="190">
        <f>י!M55</f>
        <v>0</v>
      </c>
      <c r="N55" s="165">
        <f ca="1">SUMPRODUCT(($E$6:$E$1503)*($D$6:$D$1503=L55)*($B$6:$B$1503='רשימת הסעיפים'!$AL$4))</f>
        <v>0</v>
      </c>
      <c r="O55" s="166">
        <f ca="1">י!O55+$M$1500*(N55-M55)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3" t="str">
        <f ca="1">י!L56</f>
        <v/>
      </c>
      <c r="M56" s="190">
        <f>י!M56</f>
        <v>0</v>
      </c>
      <c r="N56" s="165">
        <f ca="1">SUMPRODUCT(($E$6:$E$1503)*($D$6:$D$1503=L56)*($B$6:$B$1503='רשימת הסעיפים'!$AL$4))</f>
        <v>0</v>
      </c>
      <c r="O56" s="166">
        <f ca="1">י!O56+$M$1500*(N56-M56)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3" t="str">
        <f ca="1">י!L57</f>
        <v/>
      </c>
      <c r="M57" s="190">
        <f>י!M57</f>
        <v>0</v>
      </c>
      <c r="N57" s="165">
        <f ca="1">SUMPRODUCT(($E$6:$E$1503)*($D$6:$D$1503=L57)*($B$6:$B$1503='רשימת הסעיפים'!$AL$4))</f>
        <v>0</v>
      </c>
      <c r="O57" s="166">
        <f ca="1">י!O57+$M$1500*(N57-M57)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3" t="str">
        <f ca="1">י!L58</f>
        <v/>
      </c>
      <c r="M58" s="190">
        <f>י!M58</f>
        <v>0</v>
      </c>
      <c r="N58" s="165">
        <f ca="1">SUMPRODUCT(($E$6:$E$1503)*($D$6:$D$1503=L58)*($B$6:$B$1503='רשימת הסעיפים'!$AL$4))</f>
        <v>0</v>
      </c>
      <c r="O58" s="166">
        <f ca="1">י!O58+$M$1500*(N58-M58)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3" t="str">
        <f ca="1">י!L59</f>
        <v/>
      </c>
      <c r="M59" s="190">
        <f>י!M59</f>
        <v>0</v>
      </c>
      <c r="N59" s="165">
        <f ca="1">SUMPRODUCT(($E$6:$E$1503)*($D$6:$D$1503=L59)*($B$6:$B$1503='רשימת הסעיפים'!$AL$4))</f>
        <v>0</v>
      </c>
      <c r="O59" s="166">
        <f ca="1">י!O59+$M$1500*(N59-M59)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3" t="str">
        <f ca="1">י!L60</f>
        <v/>
      </c>
      <c r="M60" s="190">
        <f>י!M60</f>
        <v>0</v>
      </c>
      <c r="N60" s="165">
        <f ca="1">SUMPRODUCT(($E$6:$E$1503)*($D$6:$D$1503=L60)*($B$6:$B$1503='רשימת הסעיפים'!$AL$4))</f>
        <v>0</v>
      </c>
      <c r="O60" s="166">
        <f ca="1">י!O60+$M$1500*(N60-M60)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3" t="str">
        <f ca="1">י!L61</f>
        <v/>
      </c>
      <c r="M61" s="190">
        <f>י!M61</f>
        <v>0</v>
      </c>
      <c r="N61" s="165">
        <f ca="1">SUMPRODUCT(($E$6:$E$1503)*($D$6:$D$1503=L61)*($B$6:$B$1503='רשימת הסעיפים'!$AL$4))</f>
        <v>0</v>
      </c>
      <c r="O61" s="166">
        <f ca="1">י!O61+$M$1500*(N61-M61)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3" t="str">
        <f ca="1">י!L62</f>
        <v/>
      </c>
      <c r="M62" s="190">
        <f>י!M62</f>
        <v>0</v>
      </c>
      <c r="N62" s="165">
        <f ca="1">SUMPRODUCT(($E$6:$E$1503)*($D$6:$D$1503=L62)*($B$6:$B$1503='רשימת הסעיפים'!$AL$4))</f>
        <v>0</v>
      </c>
      <c r="O62" s="166">
        <f ca="1">י!O62+$M$1500*(N62-M62)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3" t="str">
        <f ca="1">י!L63</f>
        <v/>
      </c>
      <c r="M63" s="190">
        <f>י!M63</f>
        <v>0</v>
      </c>
      <c r="N63" s="165">
        <f ca="1">SUMPRODUCT(($E$6:$E$1503)*($D$6:$D$1503=L63)*($B$6:$B$1503='רשימת הסעיפים'!$AL$4))</f>
        <v>0</v>
      </c>
      <c r="O63" s="166">
        <f ca="1">י!O63+$M$1500*(N63-M63)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3" t="str">
        <f ca="1">י!L64</f>
        <v/>
      </c>
      <c r="M64" s="190">
        <f>י!M64</f>
        <v>0</v>
      </c>
      <c r="N64" s="165">
        <f ca="1">SUMPRODUCT(($E$6:$E$1503)*($D$6:$D$1503=L64)*($B$6:$B$1503='רשימת הסעיפים'!$AL$4))</f>
        <v>0</v>
      </c>
      <c r="O64" s="166">
        <f ca="1">י!O64+$M$1500*(N64-M64)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3" t="str">
        <f ca="1">י!L65</f>
        <v/>
      </c>
      <c r="M65" s="190">
        <f>י!M65</f>
        <v>0</v>
      </c>
      <c r="N65" s="165">
        <f ca="1">SUMPRODUCT(($E$6:$E$1503)*($D$6:$D$1503=L65)*($B$6:$B$1503='רשימת הסעיפים'!$AL$4))</f>
        <v>0</v>
      </c>
      <c r="O65" s="166">
        <f ca="1">י!O65+$M$1500*(N65-M65)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4" t="str">
        <f ca="1">י!L66</f>
        <v/>
      </c>
      <c r="M66" s="347">
        <f>י!M66</f>
        <v>0</v>
      </c>
      <c r="N66" s="348">
        <f ca="1">SUMPRODUCT(($E$6:$E$1503)*($D$6:$D$1503=L66)*($B$6:$B$1503='רשימת הסעיפים'!$AL$4))</f>
        <v>0</v>
      </c>
      <c r="O66" s="349">
        <f ca="1">י!O66+$M$1500*(N66-M66)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3"/>
      <c r="M67" s="344"/>
      <c r="N67" s="345"/>
      <c r="O67" s="346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90" t="str">
        <f ca="1">י!L69</f>
        <v>מזון</v>
      </c>
      <c r="M69" s="187">
        <f>י!M69</f>
        <v>0</v>
      </c>
      <c r="N69" s="156">
        <f ca="1">SUMPRODUCT(($E$6:$E$1503)*($D$6:$D$1503=L69)*($B$6:$B$1503&lt;&gt;'רשימת הסעיפים'!$AL$4))</f>
        <v>0</v>
      </c>
      <c r="O69" s="157">
        <f ca="1">י!O69+$M$1500*(M69-N69)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י!L70</f>
        <v>פארמה וטואלטיקה</v>
      </c>
      <c r="M70" s="187">
        <f>י!M70</f>
        <v>0</v>
      </c>
      <c r="N70" s="156">
        <f ca="1">SUMPRODUCT(($E$6:$E$1503)*($D$6:$D$1503=L70)*($B$6:$B$1503&lt;&gt;'רשימת הסעיפים'!$AL$4))</f>
        <v>0</v>
      </c>
      <c r="O70" s="157">
        <f ca="1">י!O70+$M$1500*(M70-N70)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י!L71</f>
        <v>בר מים</v>
      </c>
      <c r="M71" s="187">
        <f>י!M71</f>
        <v>0</v>
      </c>
      <c r="N71" s="156">
        <f ca="1">SUMPRODUCT(($E$6:$E$1503)*($D$6:$D$1503=L71)*($B$6:$B$1503&lt;&gt;'רשימת הסעיפים'!$AL$4))</f>
        <v>0</v>
      </c>
      <c r="O71" s="157">
        <f ca="1">י!O71+$M$1500*(M71-N71)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י!L72</f>
        <v>אוכל מוכן / בעבודה</v>
      </c>
      <c r="M72" s="187">
        <f>י!M72</f>
        <v>0</v>
      </c>
      <c r="N72" s="156">
        <f ca="1">SUMPRODUCT(($E$6:$E$1503)*($D$6:$D$1503=L72)*($B$6:$B$1503&lt;&gt;'רשימת הסעיפים'!$AL$4))</f>
        <v>0</v>
      </c>
      <c r="O72" s="157">
        <f ca="1">י!O72+$M$1500*(M72-N72)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י!L73</f>
        <v>עישון</v>
      </c>
      <c r="M73" s="187">
        <f>י!M73</f>
        <v>0</v>
      </c>
      <c r="N73" s="156">
        <f ca="1">SUMPRODUCT(($E$6:$E$1503)*($D$6:$D$1503=L73)*($B$6:$B$1503&lt;&gt;'רשימת הסעיפים'!$AL$4))</f>
        <v>0</v>
      </c>
      <c r="O73" s="157">
        <f ca="1">י!O73+$M$1500*(M73-N73)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י!L74</f>
        <v>מזון ופארמה - כללי</v>
      </c>
      <c r="M74" s="187">
        <f>י!M74</f>
        <v>0</v>
      </c>
      <c r="N74" s="156">
        <f ca="1">SUMPRODUCT(($E$6:$E$1503)*($D$6:$D$1503=L74)*($B$6:$B$1503&lt;&gt;'רשימת הסעיפים'!$AL$4))</f>
        <v>0</v>
      </c>
      <c r="O74" s="157">
        <f ca="1">י!O74+$M$1500*(M74-N74)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י!L75</f>
        <v>מסעדה ואוכל בחוץ</v>
      </c>
      <c r="M75" s="187">
        <f>י!M75</f>
        <v>0</v>
      </c>
      <c r="N75" s="156">
        <f ca="1">SUMPRODUCT(($E$6:$E$1503)*($D$6:$D$1503=L75)*($B$6:$B$1503&lt;&gt;'רשימת הסעיפים'!$AL$4))</f>
        <v>0</v>
      </c>
      <c r="O75" s="157">
        <f ca="1">י!O75+$M$1500*(M75-N75)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י!L76</f>
        <v>ספורט</v>
      </c>
      <c r="M76" s="187">
        <f>י!M76</f>
        <v>0</v>
      </c>
      <c r="N76" s="156">
        <f ca="1">SUMPRODUCT(($E$6:$E$1503)*($D$6:$D$1503=L76)*($B$6:$B$1503&lt;&gt;'רשימת הסעיפים'!$AL$4))</f>
        <v>0</v>
      </c>
      <c r="O76" s="157">
        <f ca="1">י!O76+$M$1500*(M76-N76)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י!L77</f>
        <v>חופשות</v>
      </c>
      <c r="M77" s="187">
        <f>י!M77</f>
        <v>0</v>
      </c>
      <c r="N77" s="156">
        <f ca="1">SUMPRODUCT(($E$6:$E$1503)*($D$6:$D$1503=L77)*($B$6:$B$1503&lt;&gt;'רשימת הסעיפים'!$AL$4))</f>
        <v>0</v>
      </c>
      <c r="O77" s="157">
        <f ca="1">י!O77+$M$1500*(M77-N77)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י!L78</f>
        <v>בילויים ומופעים</v>
      </c>
      <c r="M78" s="187">
        <f>י!M78</f>
        <v>0</v>
      </c>
      <c r="N78" s="156">
        <f ca="1">SUMPRODUCT(($E$6:$E$1503)*($D$6:$D$1503=L78)*($B$6:$B$1503&lt;&gt;'רשימת הסעיפים'!$AL$4))</f>
        <v>0</v>
      </c>
      <c r="O78" s="157">
        <f ca="1">י!O78+$M$1500*(M78-N78)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י!L79</f>
        <v>חיות מחמד</v>
      </c>
      <c r="M79" s="187">
        <f>י!M79</f>
        <v>0</v>
      </c>
      <c r="N79" s="156">
        <f ca="1">SUMPRODUCT(($E$6:$E$1503)*($D$6:$D$1503=L79)*($B$6:$B$1503&lt;&gt;'רשימת הסעיפים'!$AL$4))</f>
        <v>0</v>
      </c>
      <c r="O79" s="157">
        <f ca="1">י!O79+$M$1500*(M79-N79)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י!L80</f>
        <v>חוגי מבוגרים</v>
      </c>
      <c r="M80" s="187">
        <f>י!M80</f>
        <v>0</v>
      </c>
      <c r="N80" s="156">
        <f ca="1">SUMPRODUCT(($E$6:$E$1503)*($D$6:$D$1503=L80)*($B$6:$B$1503&lt;&gt;'רשימת הסעיפים'!$AL$4))</f>
        <v>0</v>
      </c>
      <c r="O80" s="157">
        <f ca="1">י!O80+$M$1500*(M80-N80)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י!L81</f>
        <v>בייביסיטר</v>
      </c>
      <c r="M81" s="187">
        <f>י!M81</f>
        <v>0</v>
      </c>
      <c r="N81" s="156">
        <f ca="1">SUMPRODUCT(($E$6:$E$1503)*($D$6:$D$1503=L81)*($B$6:$B$1503&lt;&gt;'רשימת הסעיפים'!$AL$4))</f>
        <v>0</v>
      </c>
      <c r="O81" s="157">
        <f ca="1">י!O81+$M$1500*(M81-N81)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י!L82</f>
        <v>הגרלות</v>
      </c>
      <c r="M82" s="187">
        <f>י!M82</f>
        <v>0</v>
      </c>
      <c r="N82" s="156">
        <f ca="1">SUMPRODUCT(($E$6:$E$1503)*($D$6:$D$1503=L82)*($B$6:$B$1503&lt;&gt;'רשימת הסעיפים'!$AL$4))</f>
        <v>0</v>
      </c>
      <c r="O82" s="157">
        <f ca="1">י!O82+$M$1500*(M82-N82)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י!L83</f>
        <v>פנאי - כללי</v>
      </c>
      <c r="M83" s="187">
        <f>י!M83</f>
        <v>0</v>
      </c>
      <c r="N83" s="156">
        <f ca="1">SUMPRODUCT(($E$6:$E$1503)*($D$6:$D$1503=L83)*($B$6:$B$1503&lt;&gt;'רשימת הסעיפים'!$AL$4))</f>
        <v>0</v>
      </c>
      <c r="O83" s="157">
        <f ca="1">י!O83+$M$1500*(M83-N83)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י!L84</f>
        <v>ביגוד הורים</v>
      </c>
      <c r="M84" s="187">
        <f>י!M84</f>
        <v>0</v>
      </c>
      <c r="N84" s="156">
        <f ca="1">SUMPRODUCT(($E$6:$E$1503)*($D$6:$D$1503=L84)*($B$6:$B$1503&lt;&gt;'רשימת הסעיפים'!$AL$4))</f>
        <v>0</v>
      </c>
      <c r="O84" s="157">
        <f ca="1">י!O84+$M$1500*(M84-N84)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י!L85</f>
        <v>ביגוד ילדים</v>
      </c>
      <c r="M85" s="187">
        <f>י!M85</f>
        <v>0</v>
      </c>
      <c r="N85" s="156">
        <f ca="1">SUMPRODUCT(($E$6:$E$1503)*($D$6:$D$1503=L85)*($B$6:$B$1503&lt;&gt;'רשימת הסעיפים'!$AL$4))</f>
        <v>0</v>
      </c>
      <c r="O85" s="157">
        <f ca="1">י!O85+$M$1500*(M85-N85)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י!L86</f>
        <v>נעליים</v>
      </c>
      <c r="M86" s="187">
        <f>י!M86</f>
        <v>0</v>
      </c>
      <c r="N86" s="156">
        <f ca="1">SUMPRODUCT(($E$6:$E$1503)*($D$6:$D$1503=L86)*($B$6:$B$1503&lt;&gt;'רשימת הסעיפים'!$AL$4))</f>
        <v>0</v>
      </c>
      <c r="O86" s="157">
        <f ca="1">י!O86+$M$1500*(M86-N86)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י!L87</f>
        <v>ביגוד והנעלה - כללי</v>
      </c>
      <c r="M87" s="187">
        <f>י!M87</f>
        <v>0</v>
      </c>
      <c r="N87" s="156">
        <f ca="1">SUMPRODUCT(($E$6:$E$1503)*($D$6:$D$1503=L87)*($B$6:$B$1503&lt;&gt;'רשימת הסעיפים'!$AL$4))</f>
        <v>0</v>
      </c>
      <c r="O87" s="157">
        <f ca="1">י!O87+$M$1500*(M87-N87)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י!L88</f>
        <v>ריהוט</v>
      </c>
      <c r="M88" s="187">
        <f>י!M88</f>
        <v>0</v>
      </c>
      <c r="N88" s="156">
        <f ca="1">SUMPRODUCT(($E$6:$E$1503)*($D$6:$D$1503=L88)*($B$6:$B$1503&lt;&gt;'רשימת הסעיפים'!$AL$4))</f>
        <v>0</v>
      </c>
      <c r="O88" s="157">
        <f ca="1">י!O88+$M$1500*(M88-N88)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י!L89</f>
        <v>מוצרי חשמל ואלקטרוניקה</v>
      </c>
      <c r="M89" s="187">
        <f>י!M89</f>
        <v>0</v>
      </c>
      <c r="N89" s="156">
        <f ca="1">SUMPRODUCT(($E$6:$E$1503)*($D$6:$D$1503=L89)*($B$6:$B$1503&lt;&gt;'רשימת הסעיפים'!$AL$4))</f>
        <v>0</v>
      </c>
      <c r="O89" s="157">
        <f ca="1">י!O89+$M$1500*(M89-N89)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י!L90</f>
        <v>משחקים, צעצועים וספרים</v>
      </c>
      <c r="M90" s="187">
        <f>י!M90</f>
        <v>0</v>
      </c>
      <c r="N90" s="156">
        <f ca="1">SUMPRODUCT(($E$6:$E$1503)*($D$6:$D$1503=L90)*($B$6:$B$1503&lt;&gt;'רשימת הסעיפים'!$AL$4))</f>
        <v>0</v>
      </c>
      <c r="O90" s="157">
        <f ca="1">י!O90+$M$1500*(M90-N90)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י!L91</f>
        <v>כלי בית</v>
      </c>
      <c r="M91" s="187">
        <f>י!M91</f>
        <v>0</v>
      </c>
      <c r="N91" s="156">
        <f ca="1">SUMPRODUCT(($E$6:$E$1503)*($D$6:$D$1503=L91)*($B$6:$B$1503&lt;&gt;'רשימת הסעיפים'!$AL$4))</f>
        <v>0</v>
      </c>
      <c r="O91" s="157">
        <f ca="1">י!O91+$M$1500*(M91-N91)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י!L92</f>
        <v>תכולת בית - כללי</v>
      </c>
      <c r="M92" s="187">
        <f>י!M92</f>
        <v>0</v>
      </c>
      <c r="N92" s="156">
        <f ca="1">SUMPRODUCT(($E$6:$E$1503)*($D$6:$D$1503=L92)*($B$6:$B$1503&lt;&gt;'רשימת הסעיפים'!$AL$4))</f>
        <v>0</v>
      </c>
      <c r="O92" s="157">
        <f ca="1">י!O92+$M$1500*(M92-N92)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י!L93</f>
        <v>חשמל</v>
      </c>
      <c r="M93" s="187">
        <f>י!M93</f>
        <v>0</v>
      </c>
      <c r="N93" s="156">
        <f ca="1">SUMPRODUCT(($E$6:$E$1503)*($D$6:$D$1503=L93)*($B$6:$B$1503&lt;&gt;'רשימת הסעיפים'!$AL$4))</f>
        <v>0</v>
      </c>
      <c r="O93" s="157">
        <f ca="1">י!O93+$M$1500*(M93-N93)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י!L94</f>
        <v>מים וביוב</v>
      </c>
      <c r="M94" s="187">
        <f>י!M94</f>
        <v>0</v>
      </c>
      <c r="N94" s="156">
        <f ca="1">SUMPRODUCT(($E$6:$E$1503)*($D$6:$D$1503=L94)*($B$6:$B$1503&lt;&gt;'רשימת הסעיפים'!$AL$4))</f>
        <v>0</v>
      </c>
      <c r="O94" s="157">
        <f ca="1">י!O94+$M$1500*(M94-N94)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י!L95</f>
        <v>גז</v>
      </c>
      <c r="M95" s="187">
        <f>י!M95</f>
        <v>0</v>
      </c>
      <c r="N95" s="156">
        <f ca="1">SUMPRODUCT(($E$6:$E$1503)*($D$6:$D$1503=L95)*($B$6:$B$1503&lt;&gt;'רשימת הסעיפים'!$AL$4))</f>
        <v>0</v>
      </c>
      <c r="O95" s="157">
        <f ca="1">י!O95+$M$1500*(M95-N95)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י!L96</f>
        <v>ניקיון</v>
      </c>
      <c r="M96" s="187">
        <f>י!M96</f>
        <v>0</v>
      </c>
      <c r="N96" s="156">
        <f ca="1">SUMPRODUCT(($E$6:$E$1503)*($D$6:$D$1503=L96)*($B$6:$B$1503&lt;&gt;'רשימת הסעיפים'!$AL$4))</f>
        <v>0</v>
      </c>
      <c r="O96" s="157">
        <f ca="1">י!O96+$M$1500*(M96-N96)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י!L97</f>
        <v>תיקונים בבית / במכשירים</v>
      </c>
      <c r="M97" s="187">
        <f>י!M97</f>
        <v>0</v>
      </c>
      <c r="N97" s="156">
        <f ca="1">SUMPRODUCT(($E$6:$E$1503)*($D$6:$D$1503=L97)*($B$6:$B$1503&lt;&gt;'רשימת הסעיפים'!$AL$4))</f>
        <v>0</v>
      </c>
      <c r="O97" s="157">
        <f ca="1">י!O97+$M$1500*(M97-N97)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י!L98</f>
        <v>גינה</v>
      </c>
      <c r="M98" s="187">
        <f>י!M98</f>
        <v>0</v>
      </c>
      <c r="N98" s="156">
        <f ca="1">SUMPRODUCT(($E$6:$E$1503)*($D$6:$D$1503=L98)*($B$6:$B$1503&lt;&gt;'רשימת הסעיפים'!$AL$4))</f>
        <v>0</v>
      </c>
      <c r="O98" s="157">
        <f ca="1">י!O98+$M$1500*(M98-N98)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י!L99</f>
        <v>אחזקת בית - כללי</v>
      </c>
      <c r="M99" s="187">
        <f>י!M99</f>
        <v>0</v>
      </c>
      <c r="N99" s="156">
        <f ca="1">SUMPRODUCT(($E$6:$E$1503)*($D$6:$D$1503=L99)*($B$6:$B$1503&lt;&gt;'רשימת הסעיפים'!$AL$4))</f>
        <v>0</v>
      </c>
      <c r="O99" s="157">
        <f ca="1">י!O99+$M$1500*(M99-N99)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י!L100</f>
        <v>מספרה</v>
      </c>
      <c r="M100" s="187">
        <f>י!M100</f>
        <v>0</v>
      </c>
      <c r="N100" s="156">
        <f ca="1">SUMPRODUCT(($E$6:$E$1503)*($D$6:$D$1503=L100)*($B$6:$B$1503&lt;&gt;'רשימת הסעיפים'!$AL$4))</f>
        <v>0</v>
      </c>
      <c r="O100" s="157">
        <f ca="1">י!O100+$M$1500*(M100-N100)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י!L101</f>
        <v>קוסמטיקה</v>
      </c>
      <c r="M101" s="187">
        <f>י!M101</f>
        <v>0</v>
      </c>
      <c r="N101" s="156">
        <f ca="1">SUMPRODUCT(($E$6:$E$1503)*($D$6:$D$1503=L101)*($B$6:$B$1503&lt;&gt;'רשימת הסעיפים'!$AL$4))</f>
        <v>0</v>
      </c>
      <c r="O101" s="157">
        <f ca="1">י!O101+$M$1500*(M101-N101)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י!L102</f>
        <v>טיפוח - כללי</v>
      </c>
      <c r="M102" s="187">
        <f>י!M102</f>
        <v>0</v>
      </c>
      <c r="N102" s="156">
        <f ca="1">SUMPRODUCT(($E$6:$E$1503)*($D$6:$D$1503=L102)*($B$6:$B$1503&lt;&gt;'רשימת הסעיפים'!$AL$4))</f>
        <v>0</v>
      </c>
      <c r="O102" s="157">
        <f ca="1">י!O102+$M$1500*(M102-N102)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י!L103</f>
        <v>בית ספר</v>
      </c>
      <c r="M103" s="187">
        <f>י!M103</f>
        <v>0</v>
      </c>
      <c r="N103" s="156">
        <f ca="1">SUMPRODUCT(($E$6:$E$1503)*($D$6:$D$1503=L103)*($B$6:$B$1503&lt;&gt;'רשימת הסעיפים'!$AL$4))</f>
        <v>0</v>
      </c>
      <c r="O103" s="157">
        <f ca="1">י!O103+$M$1500*(M103-N103)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י!L104</f>
        <v>מסגרות צהריים</v>
      </c>
      <c r="M104" s="187">
        <f>י!M104</f>
        <v>0</v>
      </c>
      <c r="N104" s="156">
        <f ca="1">SUMPRODUCT(($E$6:$E$1503)*($D$6:$D$1503=L104)*($B$6:$B$1503&lt;&gt;'רשימת הסעיפים'!$AL$4))</f>
        <v>0</v>
      </c>
      <c r="O104" s="157">
        <f ca="1">י!O104+$M$1500*(M104-N104)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י!L105</f>
        <v>מסגרות יום</v>
      </c>
      <c r="M105" s="187">
        <f>י!M105</f>
        <v>0</v>
      </c>
      <c r="N105" s="156">
        <f ca="1">SUMPRODUCT(($E$6:$E$1503)*($D$6:$D$1503=L105)*($B$6:$B$1503&lt;&gt;'רשימת הסעיפים'!$AL$4))</f>
        <v>0</v>
      </c>
      <c r="O105" s="157">
        <f ca="1">י!O105+$M$1500*(M105-N105)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י!L106</f>
        <v>צהרון / מטפלת</v>
      </c>
      <c r="M106" s="187">
        <f>י!M106</f>
        <v>0</v>
      </c>
      <c r="N106" s="156">
        <f ca="1">SUMPRODUCT(($E$6:$E$1503)*($D$6:$D$1503=L106)*($B$6:$B$1503&lt;&gt;'רשימת הסעיפים'!$AL$4))</f>
        <v>0</v>
      </c>
      <c r="O106" s="157">
        <f ca="1">י!O106+$M$1500*(M106-N106)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י!L107</f>
        <v>הסעות</v>
      </c>
      <c r="M107" s="187">
        <f>י!M107</f>
        <v>0</v>
      </c>
      <c r="N107" s="156">
        <f ca="1">SUMPRODUCT(($E$6:$E$1503)*($D$6:$D$1503=L107)*($B$6:$B$1503&lt;&gt;'רשימת הסעיפים'!$AL$4))</f>
        <v>0</v>
      </c>
      <c r="O107" s="157">
        <f ca="1">י!O107+$M$1500*(M107-N107)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י!L108</f>
        <v>שיעור פרטי</v>
      </c>
      <c r="M108" s="187">
        <f>י!M108</f>
        <v>0</v>
      </c>
      <c r="N108" s="156">
        <f ca="1">SUMPRODUCT(($E$6:$E$1503)*($D$6:$D$1503=L108)*($B$6:$B$1503&lt;&gt;'רשימת הסעיפים'!$AL$4))</f>
        <v>0</v>
      </c>
      <c r="O108" s="157">
        <f ca="1">י!O108+$M$1500*(M108-N108)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י!L109</f>
        <v>מסגרות קיץ</v>
      </c>
      <c r="M109" s="187">
        <f>י!M109</f>
        <v>0</v>
      </c>
      <c r="N109" s="156">
        <f ca="1">SUMPRODUCT(($E$6:$E$1503)*($D$6:$D$1503=L109)*($B$6:$B$1503&lt;&gt;'רשימת הסעיפים'!$AL$4))</f>
        <v>0</v>
      </c>
      <c r="O109" s="157">
        <f ca="1">י!O109+$M$1500*(M109-N109)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י!L110</f>
        <v>חוגים ותנועת נוער</v>
      </c>
      <c r="M110" s="187">
        <f>י!M110</f>
        <v>0</v>
      </c>
      <c r="N110" s="156">
        <f ca="1">SUMPRODUCT(($E$6:$E$1503)*($D$6:$D$1503=L110)*($B$6:$B$1503&lt;&gt;'רשימת הסעיפים'!$AL$4))</f>
        <v>0</v>
      </c>
      <c r="O110" s="157">
        <f ca="1">י!O110+$M$1500*(M110-N110)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י!L111</f>
        <v>לימודים והשתלמות לבוגרים</v>
      </c>
      <c r="M111" s="187">
        <f>י!M111</f>
        <v>0</v>
      </c>
      <c r="N111" s="156">
        <f ca="1">SUMPRODUCT(($E$6:$E$1503)*($D$6:$D$1503=L111)*($B$6:$B$1503&lt;&gt;'רשימת הסעיפים'!$AL$4))</f>
        <v>0</v>
      </c>
      <c r="O111" s="157">
        <f ca="1">י!O111+$M$1500*(M111-N111)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י!L112</f>
        <v>חינוך - כללי</v>
      </c>
      <c r="M112" s="187">
        <f>י!M112</f>
        <v>0</v>
      </c>
      <c r="N112" s="156">
        <f ca="1">SUMPRODUCT(($E$6:$E$1503)*($D$6:$D$1503=L112)*($B$6:$B$1503&lt;&gt;'רשימת הסעיפים'!$AL$4))</f>
        <v>0</v>
      </c>
      <c r="O112" s="157">
        <f ca="1">י!O112+$M$1500*(M112-N112)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י!L113</f>
        <v>חגים וצרכי דת</v>
      </c>
      <c r="M113" s="187">
        <f>י!M113</f>
        <v>0</v>
      </c>
      <c r="N113" s="156">
        <f ca="1">SUMPRODUCT(($E$6:$E$1503)*($D$6:$D$1503=L113)*($B$6:$B$1503&lt;&gt;'רשימת הסעיפים'!$AL$4))</f>
        <v>0</v>
      </c>
      <c r="O113" s="157">
        <f ca="1">י!O113+$M$1500*(M113-N113)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י!L114</f>
        <v>אירוע בעבודה / לחברים</v>
      </c>
      <c r="M114" s="187">
        <f>י!M114</f>
        <v>0</v>
      </c>
      <c r="N114" s="156">
        <f ca="1">SUMPRODUCT(($E$6:$E$1503)*($D$6:$D$1503=L114)*($B$6:$B$1503&lt;&gt;'רשימת הסעיפים'!$AL$4))</f>
        <v>0</v>
      </c>
      <c r="O114" s="157">
        <f ca="1">י!O114+$M$1500*(M114-N114)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י!L115</f>
        <v>תרומות</v>
      </c>
      <c r="M115" s="187">
        <f>י!M115</f>
        <v>0</v>
      </c>
      <c r="N115" s="156">
        <f ca="1">SUMPRODUCT(($E$6:$E$1503)*($D$6:$D$1503=L115)*($B$6:$B$1503&lt;&gt;'רשימת הסעיפים'!$AL$4))</f>
        <v>0</v>
      </c>
      <c r="O115" s="157">
        <f ca="1">י!O115+$M$1500*(M115-N115)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י!L116</f>
        <v>קופ"ח תשלום קבוע</v>
      </c>
      <c r="M116" s="187">
        <f>י!M116</f>
        <v>0</v>
      </c>
      <c r="N116" s="156">
        <f ca="1">SUMPRODUCT(($E$6:$E$1503)*($D$6:$D$1503=L116)*($B$6:$B$1503&lt;&gt;'רשימת הסעיפים'!$AL$4))</f>
        <v>0</v>
      </c>
      <c r="O116" s="157">
        <f ca="1">י!O116+$M$1500*(M116-N116)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י!L117</f>
        <v>ביטוח רפואי נוסף</v>
      </c>
      <c r="M117" s="187">
        <f>י!M117</f>
        <v>0</v>
      </c>
      <c r="N117" s="156">
        <f ca="1">SUMPRODUCT(($E$6:$E$1503)*($D$6:$D$1503=L117)*($B$6:$B$1503&lt;&gt;'רשימת הסעיפים'!$AL$4))</f>
        <v>0</v>
      </c>
      <c r="O117" s="157">
        <f ca="1">י!O117+$M$1500*(M117-N117)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י!L118</f>
        <v>טיפולים פרטיים</v>
      </c>
      <c r="M118" s="187">
        <f>י!M118</f>
        <v>0</v>
      </c>
      <c r="N118" s="156">
        <f ca="1">SUMPRODUCT(($E$6:$E$1503)*($D$6:$D$1503=L118)*($B$6:$B$1503&lt;&gt;'רשימת הסעיפים'!$AL$4))</f>
        <v>0</v>
      </c>
      <c r="O118" s="157">
        <f ca="1">י!O118+$M$1500*(M118-N118)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י!L119</f>
        <v>תרופות</v>
      </c>
      <c r="M119" s="187">
        <f>י!M119</f>
        <v>0</v>
      </c>
      <c r="N119" s="156">
        <f ca="1">SUMPRODUCT(($E$6:$E$1503)*($D$6:$D$1503=L119)*($B$6:$B$1503&lt;&gt;'רשימת הסעיפים'!$AL$4))</f>
        <v>0</v>
      </c>
      <c r="O119" s="157">
        <f ca="1">י!O119+$M$1500*(M119-N119)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י!L120</f>
        <v>טיפולי שיניים</v>
      </c>
      <c r="M120" s="187">
        <f>י!M120</f>
        <v>0</v>
      </c>
      <c r="N120" s="156">
        <f ca="1">SUMPRODUCT(($E$6:$E$1503)*($D$6:$D$1503=L120)*($B$6:$B$1503&lt;&gt;'רשימת הסעיפים'!$AL$4))</f>
        <v>0</v>
      </c>
      <c r="O120" s="157">
        <f ca="1">י!O120+$M$1500*(M120-N120)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י!L121</f>
        <v>אופטיקה</v>
      </c>
      <c r="M121" s="187">
        <f>י!M121</f>
        <v>0</v>
      </c>
      <c r="N121" s="156">
        <f ca="1">SUMPRODUCT(($E$6:$E$1503)*($D$6:$D$1503=L121)*($B$6:$B$1503&lt;&gt;'רשימת הסעיפים'!$AL$4))</f>
        <v>0</v>
      </c>
      <c r="O121" s="157">
        <f ca="1">י!O121+$M$1500*(M121-N121)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י!L122</f>
        <v>בריאות - כללי</v>
      </c>
      <c r="M122" s="187">
        <f>י!M122</f>
        <v>0</v>
      </c>
      <c r="N122" s="156">
        <f ca="1">SUMPRODUCT(($E$6:$E$1503)*($D$6:$D$1503=L122)*($B$6:$B$1503&lt;&gt;'רשימת הסעיפים'!$AL$4))</f>
        <v>0</v>
      </c>
      <c r="O122" s="157">
        <f ca="1">י!O122+$M$1500*(M122-N122)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י!L123</f>
        <v>דלק</v>
      </c>
      <c r="M123" s="187">
        <f>י!M123</f>
        <v>0</v>
      </c>
      <c r="N123" s="156">
        <f ca="1">SUMPRODUCT(($E$6:$E$1503)*($D$6:$D$1503=L123)*($B$6:$B$1503&lt;&gt;'רשימת הסעיפים'!$AL$4))</f>
        <v>0</v>
      </c>
      <c r="O123" s="157">
        <f ca="1">י!O123+$M$1500*(M123-N123)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י!L124</f>
        <v>חניה</v>
      </c>
      <c r="M124" s="187">
        <f>י!M124</f>
        <v>0</v>
      </c>
      <c r="N124" s="156">
        <f ca="1">SUMPRODUCT(($E$6:$E$1503)*($D$6:$D$1503=L124)*($B$6:$B$1503&lt;&gt;'רשימת הסעיפים'!$AL$4))</f>
        <v>0</v>
      </c>
      <c r="O124" s="157">
        <f ca="1">י!O124+$M$1500*(M124-N124)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י!L125</f>
        <v>כבישי אגרה</v>
      </c>
      <c r="M125" s="187">
        <f>י!M125</f>
        <v>0</v>
      </c>
      <c r="N125" s="156">
        <f ca="1">SUMPRODUCT(($E$6:$E$1503)*($D$6:$D$1503=L125)*($B$6:$B$1503&lt;&gt;'רשימת הסעיפים'!$AL$4))</f>
        <v>0</v>
      </c>
      <c r="O125" s="157">
        <f ca="1">י!O125+$M$1500*(M125-N125)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י!L126</f>
        <v>ביטוח רכב</v>
      </c>
      <c r="M126" s="187">
        <f>י!M126</f>
        <v>0</v>
      </c>
      <c r="N126" s="156">
        <f ca="1">SUMPRODUCT(($E$6:$E$1503)*($D$6:$D$1503=L126)*($B$6:$B$1503&lt;&gt;'רשימת הסעיפים'!$AL$4))</f>
        <v>0</v>
      </c>
      <c r="O126" s="157">
        <f ca="1">י!O126+$M$1500*(M126-N126)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י!L127</f>
        <v>תחזוקת רכב</v>
      </c>
      <c r="M127" s="187">
        <f>י!M127</f>
        <v>0</v>
      </c>
      <c r="N127" s="156">
        <f ca="1">SUMPRODUCT(($E$6:$E$1503)*($D$6:$D$1503=L127)*($B$6:$B$1503&lt;&gt;'רשימת הסעיפים'!$AL$4))</f>
        <v>0</v>
      </c>
      <c r="O127" s="157">
        <f ca="1">י!O127+$M$1500*(M127-N127)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י!L128</f>
        <v>תחבורה ציבורית</v>
      </c>
      <c r="M128" s="187">
        <f>י!M128</f>
        <v>0</v>
      </c>
      <c r="N128" s="156">
        <f ca="1">SUMPRODUCT(($E$6:$E$1503)*($D$6:$D$1503=L128)*($B$6:$B$1503&lt;&gt;'רשימת הסעיפים'!$AL$4))</f>
        <v>0</v>
      </c>
      <c r="O128" s="157">
        <f ca="1">י!O128+$M$1500*(M128-N128)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י!L129</f>
        <v>רישוי רכב</v>
      </c>
      <c r="M129" s="187">
        <f>י!M129</f>
        <v>0</v>
      </c>
      <c r="N129" s="156">
        <f ca="1">SUMPRODUCT(($E$6:$E$1503)*($D$6:$D$1503=L129)*($B$6:$B$1503&lt;&gt;'רשימת הסעיפים'!$AL$4))</f>
        <v>0</v>
      </c>
      <c r="O129" s="157">
        <f ca="1">י!O129+$M$1500*(M129-N129)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י!L130</f>
        <v>תחבורה שיתופית</v>
      </c>
      <c r="M130" s="187">
        <f>י!M130</f>
        <v>0</v>
      </c>
      <c r="N130" s="156">
        <f ca="1">SUMPRODUCT(($E$6:$E$1503)*($D$6:$D$1503=L130)*($B$6:$B$1503&lt;&gt;'רשימת הסעיפים'!$AL$4))</f>
        <v>0</v>
      </c>
      <c r="O130" s="157">
        <f ca="1">י!O130+$M$1500*(M130-N130)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י!L131</f>
        <v>ליסינג</v>
      </c>
      <c r="M131" s="187">
        <f>י!M131</f>
        <v>0</v>
      </c>
      <c r="N131" s="156">
        <f ca="1">SUMPRODUCT(($E$6:$E$1503)*($D$6:$D$1503=L131)*($B$6:$B$1503&lt;&gt;'רשימת הסעיפים'!$AL$4))</f>
        <v>0</v>
      </c>
      <c r="O131" s="157">
        <f ca="1">י!O131+$M$1500*(M131-N131)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י!L132</f>
        <v>תחבורה - כללי</v>
      </c>
      <c r="M132" s="187">
        <f>י!M132</f>
        <v>0</v>
      </c>
      <c r="N132" s="156">
        <f ca="1">SUMPRODUCT(($E$6:$E$1503)*($D$6:$D$1503=L132)*($B$6:$B$1503&lt;&gt;'רשימת הסעיפים'!$AL$4))</f>
        <v>0</v>
      </c>
      <c r="O132" s="157">
        <f ca="1">י!O132+$M$1500*(M132-N132)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י!L133</f>
        <v>ארועי שמחות במשפחה</v>
      </c>
      <c r="M133" s="187">
        <f>י!M133</f>
        <v>0</v>
      </c>
      <c r="N133" s="156">
        <f ca="1">SUMPRODUCT(($E$6:$E$1503)*($D$6:$D$1503=L133)*($B$6:$B$1503&lt;&gt;'רשימת הסעיפים'!$AL$4))</f>
        <v>0</v>
      </c>
      <c r="O133" s="157">
        <f ca="1">י!O133+$M$1500*(M133-N133)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י!L134</f>
        <v>דמי כיס</v>
      </c>
      <c r="M134" s="187">
        <f>י!M134</f>
        <v>0</v>
      </c>
      <c r="N134" s="156">
        <f ca="1">SUMPRODUCT(($E$6:$E$1503)*($D$6:$D$1503=L134)*($B$6:$B$1503&lt;&gt;'רשימת הסעיפים'!$AL$4))</f>
        <v>0</v>
      </c>
      <c r="O134" s="157">
        <f ca="1">י!O134+$M$1500*(M134-N134)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י!L135</f>
        <v>עזרה למשפחה</v>
      </c>
      <c r="M135" s="187">
        <f>י!M135</f>
        <v>0</v>
      </c>
      <c r="N135" s="156">
        <f ca="1">SUMPRODUCT(($E$6:$E$1503)*($D$6:$D$1503=L135)*($B$6:$B$1503&lt;&gt;'רשימת הסעיפים'!$AL$4))</f>
        <v>0</v>
      </c>
      <c r="O135" s="157">
        <f ca="1">י!O135+$M$1500*(M135-N135)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י!L136</f>
        <v>תשלום מזונות</v>
      </c>
      <c r="M136" s="187">
        <f>י!M136</f>
        <v>0</v>
      </c>
      <c r="N136" s="156">
        <f ca="1">SUMPRODUCT(($E$6:$E$1503)*($D$6:$D$1503=L136)*($B$6:$B$1503&lt;&gt;'רשימת הסעיפים'!$AL$4))</f>
        <v>0</v>
      </c>
      <c r="O136" s="157">
        <f ca="1">י!O136+$M$1500*(M136-N136)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י!L137</f>
        <v>משפחה - כללי</v>
      </c>
      <c r="M137" s="187">
        <f>י!M137</f>
        <v>0</v>
      </c>
      <c r="N137" s="156">
        <f ca="1">SUMPRODUCT(($E$6:$E$1503)*($D$6:$D$1503=L137)*($B$6:$B$1503&lt;&gt;'רשימת הסעיפים'!$AL$4))</f>
        <v>0</v>
      </c>
      <c r="O137" s="157">
        <f ca="1">י!O137+$M$1500*(M137-N137)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י!L138</f>
        <v>טלפון נייד ונייח</v>
      </c>
      <c r="M138" s="187">
        <f>י!M138</f>
        <v>0</v>
      </c>
      <c r="N138" s="156">
        <f ca="1">SUMPRODUCT(($E$6:$E$1503)*($D$6:$D$1503=L138)*($B$6:$B$1503&lt;&gt;'רשימת הסעיפים'!$AL$4))</f>
        <v>0</v>
      </c>
      <c r="O138" s="157">
        <f ca="1">י!O138+$M$1500*(M138-N138)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י!L139</f>
        <v>טלויזיה ואינטרנט (ספק ותשתית)</v>
      </c>
      <c r="M139" s="187">
        <f>י!M139</f>
        <v>0</v>
      </c>
      <c r="N139" s="156">
        <f ca="1">SUMPRODUCT(($E$6:$E$1503)*($D$6:$D$1503=L139)*($B$6:$B$1503&lt;&gt;'רשימת הסעיפים'!$AL$4))</f>
        <v>0</v>
      </c>
      <c r="O139" s="157">
        <f ca="1">י!O139+$M$1500*(M139-N139)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י!L140</f>
        <v>שירותי תוכן</v>
      </c>
      <c r="M140" s="187">
        <f>י!M140</f>
        <v>0</v>
      </c>
      <c r="N140" s="156">
        <f ca="1">SUMPRODUCT(($E$6:$E$1503)*($D$6:$D$1503=L140)*($B$6:$B$1503&lt;&gt;'רשימת הסעיפים'!$AL$4))</f>
        <v>0</v>
      </c>
      <c r="O140" s="157">
        <f ca="1">י!O140+$M$1500*(M140-N140)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י!L141</f>
        <v>תקשורת - כללי</v>
      </c>
      <c r="M141" s="187">
        <f>י!M141</f>
        <v>0</v>
      </c>
      <c r="N141" s="156">
        <f ca="1">SUMPRODUCT(($E$6:$E$1503)*($D$6:$D$1503=L141)*($B$6:$B$1503&lt;&gt;'רשימת הסעיפים'!$AL$4))</f>
        <v>0</v>
      </c>
      <c r="O141" s="157">
        <f ca="1">י!O141+$M$1500*(M141-N141)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י!L142</f>
        <v>משכנתה</v>
      </c>
      <c r="M142" s="187">
        <f>י!M142</f>
        <v>0</v>
      </c>
      <c r="N142" s="156">
        <f ca="1">SUMPRODUCT(($E$6:$E$1503)*($D$6:$D$1503=L142)*($B$6:$B$1503&lt;&gt;'רשימת הסעיפים'!$AL$4))</f>
        <v>0</v>
      </c>
      <c r="O142" s="157">
        <f ca="1">י!O142+$M$1500*(M142-N142)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י!L143</f>
        <v>שכר דירה</v>
      </c>
      <c r="M143" s="187">
        <f>י!M143</f>
        <v>0</v>
      </c>
      <c r="N143" s="156">
        <f ca="1">SUMPRODUCT(($E$6:$E$1503)*($D$6:$D$1503=L143)*($B$6:$B$1503&lt;&gt;'רשימת הסעיפים'!$AL$4))</f>
        <v>0</v>
      </c>
      <c r="O143" s="157">
        <f ca="1">י!O143+$M$1500*(M143-N143)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י!L144</f>
        <v>מיסי ישוב / ועד בית</v>
      </c>
      <c r="M144" s="187">
        <f>י!M144</f>
        <v>0</v>
      </c>
      <c r="N144" s="156">
        <f ca="1">SUMPRODUCT(($E$6:$E$1503)*($D$6:$D$1503=L144)*($B$6:$B$1503&lt;&gt;'רשימת הסעיפים'!$AL$4))</f>
        <v>0</v>
      </c>
      <c r="O144" s="157">
        <f ca="1">י!O144+$M$1500*(M144-N144)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י!L145</f>
        <v>ארנונה</v>
      </c>
      <c r="M145" s="187">
        <f>י!M145</f>
        <v>0</v>
      </c>
      <c r="N145" s="156">
        <f ca="1">SUMPRODUCT(($E$6:$E$1503)*($D$6:$D$1503=L145)*($B$6:$B$1503&lt;&gt;'רשימת הסעיפים'!$AL$4))</f>
        <v>0</v>
      </c>
      <c r="O145" s="157">
        <f ca="1">י!O145+$M$1500*(M145-N145)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י!L146</f>
        <v>ביטוח נכס ותכולה</v>
      </c>
      <c r="M146" s="187">
        <f>י!M146</f>
        <v>0</v>
      </c>
      <c r="N146" s="156">
        <f ca="1">SUMPRODUCT(($E$6:$E$1503)*($D$6:$D$1503=L146)*($B$6:$B$1503&lt;&gt;'רשימת הסעיפים'!$AL$4))</f>
        <v>0</v>
      </c>
      <c r="O146" s="157">
        <f ca="1">י!O146+$M$1500*(M146-N146)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י!L147</f>
        <v>דיור - כללי</v>
      </c>
      <c r="M147" s="187">
        <f>י!M147</f>
        <v>0</v>
      </c>
      <c r="N147" s="156">
        <f ca="1">SUMPRODUCT(($E$6:$E$1503)*($D$6:$D$1503=L147)*($B$6:$B$1503&lt;&gt;'רשימת הסעיפים'!$AL$4))</f>
        <v>0</v>
      </c>
      <c r="O147" s="157">
        <f ca="1">י!O147+$M$1500*(M147-N147)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י!L148</f>
        <v>החזר חובות חודשי (למעט משכנתה) - כללי</v>
      </c>
      <c r="M148" s="187">
        <f>י!M148</f>
        <v>0</v>
      </c>
      <c r="N148" s="156">
        <f ca="1">SUMPRODUCT(($E$6:$E$1503)*($D$6:$D$1503=L148)*($B$6:$B$1503&lt;&gt;'רשימת הסעיפים'!$AL$4))</f>
        <v>0</v>
      </c>
      <c r="O148" s="157">
        <f ca="1">י!O148+$M$1500*(M148-N148)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י!L149</f>
        <v>ריביות משיכת יתר</v>
      </c>
      <c r="M149" s="187">
        <f>י!M149</f>
        <v>0</v>
      </c>
      <c r="N149" s="156">
        <f ca="1">SUMPRODUCT(($E$6:$E$1503)*($D$6:$D$1503=L149)*($B$6:$B$1503&lt;&gt;'רשימת הסעיפים'!$AL$4))</f>
        <v>0</v>
      </c>
      <c r="O149" s="157">
        <f ca="1">י!O149+$M$1500*(M149-N149)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י!L150</f>
        <v>הפקדות לחסכונות - כללי</v>
      </c>
      <c r="M150" s="187">
        <f>י!M150</f>
        <v>0</v>
      </c>
      <c r="N150" s="156">
        <f ca="1">SUMPRODUCT(($E$6:$E$1503)*($D$6:$D$1503=L150)*($B$6:$B$1503&lt;&gt;'רשימת הסעיפים'!$AL$4))</f>
        <v>0</v>
      </c>
      <c r="O150" s="157">
        <f ca="1">י!O150+$M$1500*(M150-N150)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י!L151</f>
        <v>עמלות</v>
      </c>
      <c r="M151" s="187">
        <f>י!M151</f>
        <v>0</v>
      </c>
      <c r="N151" s="156">
        <f ca="1">SUMPRODUCT(($E$6:$E$1503)*($D$6:$D$1503=L151)*($B$6:$B$1503&lt;&gt;'רשימת הסעיפים'!$AL$4))</f>
        <v>0</v>
      </c>
      <c r="O151" s="157">
        <f ca="1">י!O151+$M$1500*(M151-N151)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י!L152</f>
        <v>ביטוח חיים</v>
      </c>
      <c r="M152" s="187">
        <f>י!M152</f>
        <v>0</v>
      </c>
      <c r="N152" s="156">
        <f ca="1">SUMPRODUCT(($E$6:$E$1503)*($D$6:$D$1503=L152)*($B$6:$B$1503&lt;&gt;'רשימת הסעיפים'!$AL$4))</f>
        <v>0</v>
      </c>
      <c r="O152" s="157">
        <f ca="1">י!O152+$M$1500*(M152-N152)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י!L153</f>
        <v>ביטוח לאומי (למי שלא עובד)</v>
      </c>
      <c r="M153" s="187">
        <f>י!M153</f>
        <v>0</v>
      </c>
      <c r="N153" s="156">
        <f ca="1">SUMPRODUCT(($E$6:$E$1503)*($D$6:$D$1503=L153)*($B$6:$B$1503&lt;&gt;'רשימת הסעיפים'!$AL$4))</f>
        <v>0</v>
      </c>
      <c r="O153" s="157">
        <f ca="1">י!O153+$M$1500*(M153-N153)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י!L154</f>
        <v>פיננסים - כללי</v>
      </c>
      <c r="M154" s="187">
        <f>י!M154</f>
        <v>0</v>
      </c>
      <c r="N154" s="156">
        <f ca="1">SUMPRODUCT(($E$6:$E$1503)*($D$6:$D$1503=L154)*($B$6:$B$1503&lt;&gt;'רשימת הסעיפים'!$AL$4))</f>
        <v>0</v>
      </c>
      <c r="O154" s="157">
        <f ca="1">י!O154+$M$1500*(M154-N154)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י!L155</f>
        <v/>
      </c>
      <c r="M155" s="187">
        <f>י!M155</f>
        <v>0</v>
      </c>
      <c r="N155" s="156">
        <f ca="1">SUMPRODUCT(($E$6:$E$1503)*($D$6:$D$1503=L155)*($B$6:$B$1503&lt;&gt;'רשימת הסעיפים'!$AL$4))</f>
        <v>0</v>
      </c>
      <c r="O155" s="157">
        <f ca="1">י!O155+$M$1500*(M155-N155)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י!L156</f>
        <v/>
      </c>
      <c r="M156" s="187">
        <f>י!M156</f>
        <v>0</v>
      </c>
      <c r="N156" s="156">
        <f ca="1">SUMPRODUCT(($E$6:$E$1503)*($D$6:$D$1503=L156)*($B$6:$B$1503&lt;&gt;'רשימת הסעיפים'!$AL$4))</f>
        <v>0</v>
      </c>
      <c r="O156" s="157">
        <f ca="1">י!O156+$M$1500*(M156-N156)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י!L157</f>
        <v/>
      </c>
      <c r="M157" s="187">
        <f>י!M157</f>
        <v>0</v>
      </c>
      <c r="N157" s="156">
        <f ca="1">SUMPRODUCT(($E$6:$E$1503)*($D$6:$D$1503=L157)*($B$6:$B$1503&lt;&gt;'רשימת הסעיפים'!$AL$4))</f>
        <v>0</v>
      </c>
      <c r="O157" s="157">
        <f ca="1">י!O157+$M$1500*(M157-N157)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י!L158</f>
        <v/>
      </c>
      <c r="M158" s="187">
        <f>י!M158</f>
        <v>0</v>
      </c>
      <c r="N158" s="156">
        <f ca="1">SUMPRODUCT(($E$6:$E$1503)*($D$6:$D$1503=L158)*($B$6:$B$1503&lt;&gt;'רשימת הסעיפים'!$AL$4))</f>
        <v>0</v>
      </c>
      <c r="O158" s="157">
        <f ca="1">י!O158+$M$1500*(M158-N158)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י!L159</f>
        <v/>
      </c>
      <c r="M159" s="187">
        <f>י!M159</f>
        <v>0</v>
      </c>
      <c r="N159" s="156">
        <f ca="1">SUMPRODUCT(($E$6:$E$1503)*($D$6:$D$1503=L159)*($B$6:$B$1503&lt;&gt;'רשימת הסעיפים'!$AL$4))</f>
        <v>0</v>
      </c>
      <c r="O159" s="157">
        <f ca="1">י!O159+$M$1500*(M159-N159)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י!L160</f>
        <v/>
      </c>
      <c r="M160" s="187">
        <f>י!M160</f>
        <v>0</v>
      </c>
      <c r="N160" s="156">
        <f ca="1">SUMPRODUCT(($E$6:$E$1503)*($D$6:$D$1503=L160)*($B$6:$B$1503&lt;&gt;'רשימת הסעיפים'!$AL$4))</f>
        <v>0</v>
      </c>
      <c r="O160" s="157">
        <f ca="1">י!O160+$M$1500*(M160-N160)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י!L161</f>
        <v/>
      </c>
      <c r="M161" s="187">
        <f>י!M161</f>
        <v>0</v>
      </c>
      <c r="N161" s="156">
        <f ca="1">SUMPRODUCT(($E$6:$E$1503)*($D$6:$D$1503=L161)*($B$6:$B$1503&lt;&gt;'רשימת הסעיפים'!$AL$4))</f>
        <v>0</v>
      </c>
      <c r="O161" s="157">
        <f ca="1">י!O161+$M$1500*(M161-N161)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י!L162</f>
        <v/>
      </c>
      <c r="M162" s="187">
        <f>י!M162</f>
        <v>0</v>
      </c>
      <c r="N162" s="156">
        <f ca="1">SUMPRODUCT(($E$6:$E$1503)*($D$6:$D$1503=L162)*($B$6:$B$1503&lt;&gt;'רשימת הסעיפים'!$AL$4))</f>
        <v>0</v>
      </c>
      <c r="O162" s="157">
        <f ca="1">י!O162+$M$1500*(M162-N162)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י!L163</f>
        <v/>
      </c>
      <c r="M163" s="187">
        <f>י!M163</f>
        <v>0</v>
      </c>
      <c r="N163" s="156">
        <f ca="1">SUMPRODUCT(($E$6:$E$1503)*($D$6:$D$1503=L163)*($B$6:$B$1503&lt;&gt;'רשימת הסעיפים'!$AL$4))</f>
        <v>0</v>
      </c>
      <c r="O163" s="157">
        <f ca="1">י!O163+$M$1500*(M163-N163)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י!L164</f>
        <v/>
      </c>
      <c r="M164" s="187">
        <f>י!M164</f>
        <v>0</v>
      </c>
      <c r="N164" s="156">
        <f ca="1">SUMPRODUCT(($E$6:$E$1503)*($D$6:$D$1503=L164)*($B$6:$B$1503&lt;&gt;'רשימת הסעיפים'!$AL$4))</f>
        <v>0</v>
      </c>
      <c r="O164" s="157">
        <f ca="1">י!O164+$M$1500*(M164-N164)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י!L165</f>
        <v/>
      </c>
      <c r="M165" s="187">
        <f>י!M165</f>
        <v>0</v>
      </c>
      <c r="N165" s="156">
        <f ca="1">SUMPRODUCT(($E$6:$E$1503)*($D$6:$D$1503=L165)*($B$6:$B$1503&lt;&gt;'רשימת הסעיפים'!$AL$4))</f>
        <v>0</v>
      </c>
      <c r="O165" s="157">
        <f ca="1">י!O165+$M$1500*(M165-N165)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י!L166</f>
        <v/>
      </c>
      <c r="M166" s="187">
        <f>י!M166</f>
        <v>0</v>
      </c>
      <c r="N166" s="156">
        <f ca="1">SUMPRODUCT(($E$6:$E$1503)*($D$6:$D$1503=L166)*($B$6:$B$1503&lt;&gt;'רשימת הסעיפים'!$AL$4))</f>
        <v>0</v>
      </c>
      <c r="O166" s="157">
        <f ca="1">י!O166+$M$1500*(M166-N166)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י!L167</f>
        <v/>
      </c>
      <c r="M167" s="187">
        <f>י!M167</f>
        <v>0</v>
      </c>
      <c r="N167" s="156">
        <f ca="1">SUMPRODUCT(($E$6:$E$1503)*($D$6:$D$1503=L167)*($B$6:$B$1503&lt;&gt;'רשימת הסעיפים'!$AL$4))</f>
        <v>0</v>
      </c>
      <c r="O167" s="157">
        <f ca="1">י!O167+$M$1500*(M167-N167)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י!L168</f>
        <v/>
      </c>
      <c r="M168" s="187">
        <f>י!M168</f>
        <v>0</v>
      </c>
      <c r="N168" s="156">
        <f ca="1">SUMPRODUCT(($E$6:$E$1503)*($D$6:$D$1503=L168)*($B$6:$B$1503&lt;&gt;'רשימת הסעיפים'!$AL$4))</f>
        <v>0</v>
      </c>
      <c r="O168" s="157">
        <f ca="1">י!O168+$M$1500*(M168-N168)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י!L169</f>
        <v/>
      </c>
      <c r="M169" s="187">
        <f>י!M169</f>
        <v>0</v>
      </c>
      <c r="N169" s="156">
        <f ca="1">SUMPRODUCT(($E$6:$E$1503)*($D$6:$D$1503=L169)*($B$6:$B$1503&lt;&gt;'רשימת הסעיפים'!$AL$4))</f>
        <v>0</v>
      </c>
      <c r="O169" s="157">
        <f ca="1">י!O169+$M$1500*(M169-N169)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י!L170</f>
        <v/>
      </c>
      <c r="M170" s="187">
        <f>י!M170</f>
        <v>0</v>
      </c>
      <c r="N170" s="156">
        <f ca="1">SUMPRODUCT(($E$6:$E$1503)*($D$6:$D$1503=L170)*($B$6:$B$1503&lt;&gt;'רשימת הסעיפים'!$AL$4))</f>
        <v>0</v>
      </c>
      <c r="O170" s="157">
        <f ca="1">י!O170+$M$1500*(M170-N170)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י!L171</f>
        <v/>
      </c>
      <c r="M171" s="187">
        <f>י!M171</f>
        <v>0</v>
      </c>
      <c r="N171" s="156">
        <f ca="1">SUMPRODUCT(($E$6:$E$1503)*($D$6:$D$1503=L171)*($B$6:$B$1503&lt;&gt;'רשימת הסעיפים'!$AL$4))</f>
        <v>0</v>
      </c>
      <c r="O171" s="157">
        <f ca="1">י!O171+$M$1500*(M171-N171)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י!L172</f>
        <v/>
      </c>
      <c r="M172" s="187">
        <f>י!M172</f>
        <v>0</v>
      </c>
      <c r="N172" s="156">
        <f ca="1">SUMPRODUCT(($E$6:$E$1503)*($D$6:$D$1503=L172)*($B$6:$B$1503&lt;&gt;'רשימת הסעיפים'!$AL$4))</f>
        <v>0</v>
      </c>
      <c r="O172" s="157">
        <f ca="1">י!O172+$M$1500*(M172-N172)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י!L173</f>
        <v/>
      </c>
      <c r="M173" s="187">
        <f>י!M173</f>
        <v>0</v>
      </c>
      <c r="N173" s="156">
        <f ca="1">SUMPRODUCT(($E$6:$E$1503)*($D$6:$D$1503=L173)*($B$6:$B$1503&lt;&gt;'רשימת הסעיפים'!$AL$4))</f>
        <v>0</v>
      </c>
      <c r="O173" s="157">
        <f ca="1">י!O173+$M$1500*(M173-N173)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י!L174</f>
        <v/>
      </c>
      <c r="M174" s="187">
        <f>י!M174</f>
        <v>0</v>
      </c>
      <c r="N174" s="156">
        <f ca="1">SUMPRODUCT(($E$6:$E$1503)*($D$6:$D$1503=L174)*($B$6:$B$1503&lt;&gt;'רשימת הסעיפים'!$AL$4))</f>
        <v>0</v>
      </c>
      <c r="O174" s="157">
        <f ca="1">י!O174+$M$1500*(M174-N174)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י!L175</f>
        <v/>
      </c>
      <c r="M175" s="187">
        <f>י!M175</f>
        <v>0</v>
      </c>
      <c r="N175" s="156">
        <f ca="1">SUMPRODUCT(($E$6:$E$1503)*($D$6:$D$1503=L175)*($B$6:$B$1503&lt;&gt;'רשימת הסעיפים'!$AL$4))</f>
        <v>0</v>
      </c>
      <c r="O175" s="157">
        <f ca="1">י!O175+$M$1500*(M175-N175)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י!L176</f>
        <v/>
      </c>
      <c r="M176" s="187">
        <f>י!M176</f>
        <v>0</v>
      </c>
      <c r="N176" s="156">
        <f ca="1">SUMPRODUCT(($E$6:$E$1503)*($D$6:$D$1503=L176)*($B$6:$B$1503&lt;&gt;'רשימת הסעיפים'!$AL$4))</f>
        <v>0</v>
      </c>
      <c r="O176" s="157">
        <f ca="1">י!O176+$M$1500*(M176-N176)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י!L177</f>
        <v/>
      </c>
      <c r="M177" s="187">
        <f>י!M177</f>
        <v>0</v>
      </c>
      <c r="N177" s="156">
        <f ca="1">SUMPRODUCT(($E$6:$E$1503)*($D$6:$D$1503=L177)*($B$6:$B$1503&lt;&gt;'רשימת הסעיפים'!$AL$4))</f>
        <v>0</v>
      </c>
      <c r="O177" s="157">
        <f ca="1">י!O177+$M$1500*(M177-N177)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י!L178</f>
        <v/>
      </c>
      <c r="M178" s="187">
        <f>י!M178</f>
        <v>0</v>
      </c>
      <c r="N178" s="156">
        <f ca="1">SUMPRODUCT(($E$6:$E$1503)*($D$6:$D$1503=L178)*($B$6:$B$1503&lt;&gt;'רשימת הסעיפים'!$AL$4))</f>
        <v>0</v>
      </c>
      <c r="O178" s="157">
        <f ca="1">י!O178+$M$1500*(M178-N178)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י!L179</f>
        <v/>
      </c>
      <c r="M179" s="187">
        <f>י!M179</f>
        <v>0</v>
      </c>
      <c r="N179" s="156">
        <f ca="1">SUMPRODUCT(($E$6:$E$1503)*($D$6:$D$1503=L179)*($B$6:$B$1503&lt;&gt;'רשימת הסעיפים'!$AL$4))</f>
        <v>0</v>
      </c>
      <c r="O179" s="157">
        <f ca="1">י!O179+$M$1500*(M179-N179)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י!L180</f>
        <v/>
      </c>
      <c r="M180" s="187">
        <f>י!M180</f>
        <v>0</v>
      </c>
      <c r="N180" s="156">
        <f ca="1">SUMPRODUCT(($E$6:$E$1503)*($D$6:$D$1503=L180)*($B$6:$B$1503&lt;&gt;'רשימת הסעיפים'!$AL$4))</f>
        <v>0</v>
      </c>
      <c r="O180" s="157">
        <f ca="1">י!O180+$M$1500*(M180-N180)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י!L181</f>
        <v/>
      </c>
      <c r="M181" s="187">
        <f>י!M181</f>
        <v>0</v>
      </c>
      <c r="N181" s="156">
        <f ca="1">SUMPRODUCT(($E$6:$E$1503)*($D$6:$D$1503=L181)*($B$6:$B$1503&lt;&gt;'רשימת הסעיפים'!$AL$4))</f>
        <v>0</v>
      </c>
      <c r="O181" s="157">
        <f ca="1">י!O181+$M$1500*(M181-N181)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י!L182</f>
        <v/>
      </c>
      <c r="M182" s="187">
        <f>י!M182</f>
        <v>0</v>
      </c>
      <c r="N182" s="156">
        <f ca="1">SUMPRODUCT(($E$6:$E$1503)*($D$6:$D$1503=L182)*($B$6:$B$1503&lt;&gt;'רשימת הסעיפים'!$AL$4))</f>
        <v>0</v>
      </c>
      <c r="O182" s="157">
        <f ca="1">י!O182+$M$1500*(M182-N182)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י!L183</f>
        <v/>
      </c>
      <c r="M183" s="187">
        <f>י!M183</f>
        <v>0</v>
      </c>
      <c r="N183" s="156">
        <f ca="1">SUMPRODUCT(($E$6:$E$1503)*($D$6:$D$1503=L183)*($B$6:$B$1503&lt;&gt;'רשימת הסעיפים'!$AL$4))</f>
        <v>0</v>
      </c>
      <c r="O183" s="157">
        <f ca="1">י!O183+$M$1500*(M183-N183)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י!L184</f>
        <v/>
      </c>
      <c r="M184" s="187">
        <f>י!M184</f>
        <v>0</v>
      </c>
      <c r="N184" s="156">
        <f ca="1">SUMPRODUCT(($E$6:$E$1503)*($D$6:$D$1503=L184)*($B$6:$B$1503&lt;&gt;'רשימת הסעיפים'!$AL$4))</f>
        <v>0</v>
      </c>
      <c r="O184" s="157">
        <f ca="1">י!O184+$M$1500*(M184-N184)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י!L185</f>
        <v/>
      </c>
      <c r="M185" s="187">
        <f>י!M185</f>
        <v>0</v>
      </c>
      <c r="N185" s="156">
        <f ca="1">SUMPRODUCT(($E$6:$E$1503)*($D$6:$D$1503=L185)*($B$6:$B$1503&lt;&gt;'רשימת הסעיפים'!$AL$4))</f>
        <v>0</v>
      </c>
      <c r="O185" s="157">
        <f ca="1">י!O185+$M$1500*(M185-N185)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י!L186</f>
        <v/>
      </c>
      <c r="M186" s="187">
        <f>י!M186</f>
        <v>0</v>
      </c>
      <c r="N186" s="156">
        <f ca="1">SUMPRODUCT(($E$6:$E$1503)*($D$6:$D$1503=L186)*($B$6:$B$1503&lt;&gt;'רשימת הסעיפים'!$AL$4))</f>
        <v>0</v>
      </c>
      <c r="O186" s="157">
        <f ca="1">י!O186+$M$1500*(M186-N186)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י!L187</f>
        <v/>
      </c>
      <c r="M187" s="187">
        <f>י!M187</f>
        <v>0</v>
      </c>
      <c r="N187" s="156">
        <f ca="1">SUMPRODUCT(($E$6:$E$1503)*($D$6:$D$1503=L187)*($B$6:$B$1503&lt;&gt;'רשימת הסעיפים'!$AL$4))</f>
        <v>0</v>
      </c>
      <c r="O187" s="157">
        <f ca="1">י!O187+$M$1500*(M187-N187)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י!L188</f>
        <v/>
      </c>
      <c r="M188" s="187">
        <f>י!M188</f>
        <v>0</v>
      </c>
      <c r="N188" s="156">
        <f ca="1">SUMPRODUCT(($E$6:$E$1503)*($D$6:$D$1503=L188)*($B$6:$B$1503&lt;&gt;'רשימת הסעיפים'!$AL$4))</f>
        <v>0</v>
      </c>
      <c r="O188" s="157">
        <f ca="1">י!O188+$M$1500*(M188-N188)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י!L189</f>
        <v/>
      </c>
      <c r="M189" s="187">
        <f>י!M189</f>
        <v>0</v>
      </c>
      <c r="N189" s="156">
        <f ca="1">SUMPRODUCT(($E$6:$E$1503)*($D$6:$D$1503=L189)*($B$6:$B$1503&lt;&gt;'רשימת הסעיפים'!$AL$4))</f>
        <v>0</v>
      </c>
      <c r="O189" s="157">
        <f ca="1">י!O189+$M$1500*(M189-N189)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י!L190</f>
        <v/>
      </c>
      <c r="M190" s="187">
        <f>י!M190</f>
        <v>0</v>
      </c>
      <c r="N190" s="156">
        <f ca="1">SUMPRODUCT(($E$6:$E$1503)*($D$6:$D$1503=L190)*($B$6:$B$1503&lt;&gt;'רשימת הסעיפים'!$AL$4))</f>
        <v>0</v>
      </c>
      <c r="O190" s="157">
        <f ca="1">י!O190+$M$1500*(M190-N190)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י!L191</f>
        <v/>
      </c>
      <c r="M191" s="187">
        <f>י!M191</f>
        <v>0</v>
      </c>
      <c r="N191" s="156">
        <f ca="1">SUMPRODUCT(($E$6:$E$1503)*($D$6:$D$1503=L191)*($B$6:$B$1503&lt;&gt;'רשימת הסעיפים'!$AL$4))</f>
        <v>0</v>
      </c>
      <c r="O191" s="157">
        <f ca="1">י!O191+$M$1500*(M191-N191)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י!L192</f>
        <v/>
      </c>
      <c r="M192" s="187">
        <f>י!M192</f>
        <v>0</v>
      </c>
      <c r="N192" s="156">
        <f ca="1">SUMPRODUCT(($E$6:$E$1503)*($D$6:$D$1503=L192)*($B$6:$B$1503&lt;&gt;'רשימת הסעיפים'!$AL$4))</f>
        <v>0</v>
      </c>
      <c r="O192" s="157">
        <f ca="1">י!O192+$M$1500*(M192-N192)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י!L193</f>
        <v/>
      </c>
      <c r="M193" s="187">
        <f>י!M193</f>
        <v>0</v>
      </c>
      <c r="N193" s="156">
        <f ca="1">SUMPRODUCT(($E$6:$E$1503)*($D$6:$D$1503=L193)*($B$6:$B$1503&lt;&gt;'רשימת הסעיפים'!$AL$4))</f>
        <v>0</v>
      </c>
      <c r="O193" s="157">
        <f ca="1">י!O193+$M$1500*(M193-N193)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י!L194</f>
        <v/>
      </c>
      <c r="M194" s="187">
        <f>י!M194</f>
        <v>0</v>
      </c>
      <c r="N194" s="156">
        <f ca="1">SUMPRODUCT(($E$6:$E$1503)*($D$6:$D$1503=L194)*($B$6:$B$1503&lt;&gt;'רשימת הסעיפים'!$AL$4))</f>
        <v>0</v>
      </c>
      <c r="O194" s="157">
        <f ca="1">י!O194+$M$1500*(M194-N194)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י!L195</f>
        <v/>
      </c>
      <c r="M195" s="187">
        <f>י!M195</f>
        <v>0</v>
      </c>
      <c r="N195" s="156">
        <f ca="1">SUMPRODUCT(($E$6:$E$1503)*($D$6:$D$1503=L195)*($B$6:$B$1503&lt;&gt;'רשימת הסעיפים'!$AL$4))</f>
        <v>0</v>
      </c>
      <c r="O195" s="157">
        <f ca="1">י!O195+$M$1500*(M195-N195)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י!L196</f>
        <v/>
      </c>
      <c r="M196" s="187">
        <f>י!M196</f>
        <v>0</v>
      </c>
      <c r="N196" s="156">
        <f ca="1">SUMPRODUCT(($E$6:$E$1503)*($D$6:$D$1503=L196)*($B$6:$B$1503&lt;&gt;'רשימת הסעיפים'!$AL$4))</f>
        <v>0</v>
      </c>
      <c r="O196" s="157">
        <f ca="1">י!O196+$M$1500*(M196-N196)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י!L197</f>
        <v/>
      </c>
      <c r="M197" s="187">
        <f>י!M197</f>
        <v>0</v>
      </c>
      <c r="N197" s="156">
        <f ca="1">SUMPRODUCT(($E$6:$E$1503)*($D$6:$D$1503=L197)*($B$6:$B$1503&lt;&gt;'רשימת הסעיפים'!$AL$4))</f>
        <v>0</v>
      </c>
      <c r="O197" s="157">
        <f ca="1">י!O197+$M$1500*(M197-N197)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י!L198</f>
        <v/>
      </c>
      <c r="M198" s="187">
        <f>י!M198</f>
        <v>0</v>
      </c>
      <c r="N198" s="156">
        <f ca="1">SUMPRODUCT(($E$6:$E$1503)*($D$6:$D$1503=L198)*($B$6:$B$1503&lt;&gt;'רשימת הסעיפים'!$AL$4))</f>
        <v>0</v>
      </c>
      <c r="O198" s="157">
        <f ca="1">י!O198+$M$1500*(M198-N198)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י!L199</f>
        <v/>
      </c>
      <c r="M199" s="187">
        <f>י!M199</f>
        <v>0</v>
      </c>
      <c r="N199" s="156">
        <f ca="1">SUMPRODUCT(($E$6:$E$1503)*($D$6:$D$1503=L199)*($B$6:$B$1503&lt;&gt;'רשימת הסעיפים'!$AL$4))</f>
        <v>0</v>
      </c>
      <c r="O199" s="157">
        <f ca="1">י!O199+$M$1500*(M199-N199)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י!L200</f>
        <v/>
      </c>
      <c r="M200" s="187">
        <f>י!M200</f>
        <v>0</v>
      </c>
      <c r="N200" s="156">
        <f ca="1">SUMPRODUCT(($E$6:$E$1503)*($D$6:$D$1503=L200)*($B$6:$B$1503&lt;&gt;'רשימת הסעיפים'!$AL$4))</f>
        <v>0</v>
      </c>
      <c r="O200" s="157">
        <f ca="1">י!O200+$M$1500*(M200-N200)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י!L201</f>
        <v/>
      </c>
      <c r="M201" s="187">
        <f>י!M201</f>
        <v>0</v>
      </c>
      <c r="N201" s="156">
        <f ca="1">SUMPRODUCT(($E$6:$E$1503)*($D$6:$D$1503=L201)*($B$6:$B$1503&lt;&gt;'רשימת הסעיפים'!$AL$4))</f>
        <v>0</v>
      </c>
      <c r="O201" s="157">
        <f ca="1">י!O201+$M$1500*(M201-N201)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י!L202</f>
        <v/>
      </c>
      <c r="M202" s="187">
        <f>י!M202</f>
        <v>0</v>
      </c>
      <c r="N202" s="156">
        <f ca="1">SUMPRODUCT(($E$6:$E$1503)*($D$6:$D$1503=L202)*($B$6:$B$1503&lt;&gt;'רשימת הסעיפים'!$AL$4))</f>
        <v>0</v>
      </c>
      <c r="O202" s="157">
        <f ca="1">י!O202+$M$1500*(M202-N202)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י!L203</f>
        <v/>
      </c>
      <c r="M203" s="187">
        <f>י!M203</f>
        <v>0</v>
      </c>
      <c r="N203" s="156">
        <f ca="1">SUMPRODUCT(($E$6:$E$1503)*($D$6:$D$1503=L203)*($B$6:$B$1503&lt;&gt;'רשימת הסעיפים'!$AL$4))</f>
        <v>0</v>
      </c>
      <c r="O203" s="157">
        <f ca="1">י!O203+$M$1500*(M203-N203)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י!L204</f>
        <v/>
      </c>
      <c r="M204" s="187">
        <f>י!M204</f>
        <v>0</v>
      </c>
      <c r="N204" s="156">
        <f ca="1">SUMPRODUCT(($E$6:$E$1503)*($D$6:$D$1503=L204)*($B$6:$B$1503&lt;&gt;'רשימת הסעיפים'!$AL$4))</f>
        <v>0</v>
      </c>
      <c r="O204" s="157">
        <f ca="1">י!O204+$M$1500*(M204-N204)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י!L205</f>
        <v/>
      </c>
      <c r="M205" s="187">
        <f>י!M205</f>
        <v>0</v>
      </c>
      <c r="N205" s="156">
        <f ca="1">SUMPRODUCT(($E$6:$E$1503)*($D$6:$D$1503=L205)*($B$6:$B$1503&lt;&gt;'רשימת הסעיפים'!$AL$4))</f>
        <v>0</v>
      </c>
      <c r="O205" s="157">
        <f ca="1">י!O205+$M$1500*(M205-N205)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י!L206</f>
        <v/>
      </c>
      <c r="M206" s="187">
        <f>י!M206</f>
        <v>0</v>
      </c>
      <c r="N206" s="156">
        <f ca="1">SUMPRODUCT(($E$6:$E$1503)*($D$6:$D$1503=L206)*($B$6:$B$1503&lt;&gt;'רשימת הסעיפים'!$AL$4))</f>
        <v>0</v>
      </c>
      <c r="O206" s="157">
        <f ca="1">י!O206+$M$1500*(M206-N206)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י!L207</f>
        <v/>
      </c>
      <c r="M207" s="187">
        <f>י!M207</f>
        <v>0</v>
      </c>
      <c r="N207" s="156">
        <f ca="1">SUMPRODUCT(($E$6:$E$1503)*($D$6:$D$1503=L207)*($B$6:$B$1503&lt;&gt;'רשימת הסעיפים'!$AL$4))</f>
        <v>0</v>
      </c>
      <c r="O207" s="157">
        <f ca="1">י!O207+$M$1500*(M207-N207)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י!L208</f>
        <v/>
      </c>
      <c r="M208" s="187">
        <f>י!M208</f>
        <v>0</v>
      </c>
      <c r="N208" s="156">
        <f ca="1">SUMPRODUCT(($E$6:$E$1503)*($D$6:$D$1503=L208)*($B$6:$B$1503&lt;&gt;'רשימת הסעיפים'!$AL$4))</f>
        <v>0</v>
      </c>
      <c r="O208" s="157">
        <f ca="1">י!O208+$M$1500*(M208-N208)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י!L209</f>
        <v/>
      </c>
      <c r="M209" s="187">
        <f>י!M209</f>
        <v>0</v>
      </c>
      <c r="N209" s="156">
        <f ca="1">SUMPRODUCT(($E$6:$E$1503)*($D$6:$D$1503=L209)*($B$6:$B$1503&lt;&gt;'רשימת הסעיפים'!$AL$4))</f>
        <v>0</v>
      </c>
      <c r="O209" s="157">
        <f ca="1">י!O209+$M$1500*(M209-N209)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י!L210</f>
        <v/>
      </c>
      <c r="M210" s="187">
        <f>י!M210</f>
        <v>0</v>
      </c>
      <c r="N210" s="156">
        <f ca="1">SUMPRODUCT(($E$6:$E$1503)*($D$6:$D$1503=L210)*($B$6:$B$1503&lt;&gt;'רשימת הסעיפים'!$AL$4))</f>
        <v>0</v>
      </c>
      <c r="O210" s="157">
        <f ca="1">י!O210+$M$1500*(M210-N210)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י!L211</f>
        <v/>
      </c>
      <c r="M211" s="187">
        <f>י!M211</f>
        <v>0</v>
      </c>
      <c r="N211" s="156">
        <f ca="1">SUMPRODUCT(($E$6:$E$1503)*($D$6:$D$1503=L211)*($B$6:$B$1503&lt;&gt;'רשימת הסעיפים'!$AL$4))</f>
        <v>0</v>
      </c>
      <c r="O211" s="157">
        <f ca="1">י!O211+$M$1500*(M211-N211)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י!L212</f>
        <v/>
      </c>
      <c r="M212" s="187">
        <f>י!M212</f>
        <v>0</v>
      </c>
      <c r="N212" s="156">
        <f ca="1">SUMPRODUCT(($E$6:$E$1503)*($D$6:$D$1503=L212)*($B$6:$B$1503&lt;&gt;'רשימת הסעיפים'!$AL$4))</f>
        <v>0</v>
      </c>
      <c r="O212" s="157">
        <f ca="1">י!O212+$M$1500*(M212-N212)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י!L213</f>
        <v/>
      </c>
      <c r="M213" s="187">
        <f>י!M213</f>
        <v>0</v>
      </c>
      <c r="N213" s="156">
        <f ca="1">SUMPRODUCT(($E$6:$E$1503)*($D$6:$D$1503=L213)*($B$6:$B$1503&lt;&gt;'רשימת הסעיפים'!$AL$4))</f>
        <v>0</v>
      </c>
      <c r="O213" s="157">
        <f ca="1">י!O213+$M$1500*(M213-N213)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י!L214</f>
        <v/>
      </c>
      <c r="M214" s="187">
        <f>י!M214</f>
        <v>0</v>
      </c>
      <c r="N214" s="156">
        <f ca="1">SUMPRODUCT(($E$6:$E$1503)*($D$6:$D$1503=L214)*($B$6:$B$1503&lt;&gt;'רשימת הסעיפים'!$AL$4))</f>
        <v>0</v>
      </c>
      <c r="O214" s="157">
        <f ca="1">י!O214+$M$1500*(M214-N214)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י!L215</f>
        <v/>
      </c>
      <c r="M215" s="187">
        <f>י!M215</f>
        <v>0</v>
      </c>
      <c r="N215" s="156">
        <f ca="1">SUMPRODUCT(($E$6:$E$1503)*($D$6:$D$1503=L215)*($B$6:$B$1503&lt;&gt;'רשימת הסעיפים'!$AL$4))</f>
        <v>0</v>
      </c>
      <c r="O215" s="157">
        <f ca="1">י!O215+$M$1500*(M215-N215)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י!L216</f>
        <v/>
      </c>
      <c r="M216" s="187">
        <f>י!M216</f>
        <v>0</v>
      </c>
      <c r="N216" s="156">
        <f ca="1">SUMPRODUCT(($E$6:$E$1503)*($D$6:$D$1503=L216)*($B$6:$B$1503&lt;&gt;'רשימת הסעיפים'!$AL$4))</f>
        <v>0</v>
      </c>
      <c r="O216" s="157">
        <f ca="1">י!O216+$M$1500*(M216-N216)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י!L217</f>
        <v/>
      </c>
      <c r="M217" s="187">
        <f>י!M217</f>
        <v>0</v>
      </c>
      <c r="N217" s="156">
        <f ca="1">SUMPRODUCT(($E$6:$E$1503)*($D$6:$D$1503=L217)*($B$6:$B$1503&lt;&gt;'רשימת הסעיפים'!$AL$4))</f>
        <v>0</v>
      </c>
      <c r="O217" s="157">
        <f ca="1">י!O217+$M$1500*(M217-N217)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י!L218</f>
        <v/>
      </c>
      <c r="M218" s="187">
        <f>י!M218</f>
        <v>0</v>
      </c>
      <c r="N218" s="156">
        <f ca="1">SUMPRODUCT(($E$6:$E$1503)*($D$6:$D$1503=L218)*($B$6:$B$1503&lt;&gt;'רשימת הסעיפים'!$AL$4))</f>
        <v>0</v>
      </c>
      <c r="O218" s="157">
        <f ca="1">י!O218+$M$1500*(M218-N218)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י!L219</f>
        <v/>
      </c>
      <c r="M219" s="187">
        <f>י!M219</f>
        <v>0</v>
      </c>
      <c r="N219" s="156">
        <f ca="1">SUMPRODUCT(($E$6:$E$1503)*($D$6:$D$1503=L219)*($B$6:$B$1503&lt;&gt;'רשימת הסעיפים'!$AL$4))</f>
        <v>0</v>
      </c>
      <c r="O219" s="157">
        <f ca="1">י!O219+$M$1500*(M219-N219)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י!L220</f>
        <v/>
      </c>
      <c r="M220" s="187">
        <f>י!M220</f>
        <v>0</v>
      </c>
      <c r="N220" s="156">
        <f ca="1">SUMPRODUCT(($E$6:$E$1503)*($D$6:$D$1503=L220)*($B$6:$B$1503&lt;&gt;'רשימת הסעיפים'!$AL$4))</f>
        <v>0</v>
      </c>
      <c r="O220" s="157">
        <f ca="1">י!O220+$M$1500*(M220-N220)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י!L221</f>
        <v/>
      </c>
      <c r="M221" s="187">
        <f>י!M221</f>
        <v>0</v>
      </c>
      <c r="N221" s="156">
        <f ca="1">SUMPRODUCT(($E$6:$E$1503)*($D$6:$D$1503=L221)*($B$6:$B$1503&lt;&gt;'רשימת הסעיפים'!$AL$4))</f>
        <v>0</v>
      </c>
      <c r="O221" s="157">
        <f ca="1">י!O221+$M$1500*(M221-N221)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י!L222</f>
        <v/>
      </c>
      <c r="M222" s="187">
        <f>י!M222</f>
        <v>0</v>
      </c>
      <c r="N222" s="156">
        <f ca="1">SUMPRODUCT(($E$6:$E$1503)*($D$6:$D$1503=L222)*($B$6:$B$1503&lt;&gt;'רשימת הסעיפים'!$AL$4))</f>
        <v>0</v>
      </c>
      <c r="O222" s="157">
        <f ca="1">י!O222+$M$1500*(M222-N222)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י!L223</f>
        <v/>
      </c>
      <c r="M223" s="187">
        <f>י!M223</f>
        <v>0</v>
      </c>
      <c r="N223" s="156">
        <f ca="1">SUMPRODUCT(($E$6:$E$1503)*($D$6:$D$1503=L223)*($B$6:$B$1503&lt;&gt;'רשימת הסעיפים'!$AL$4))</f>
        <v>0</v>
      </c>
      <c r="O223" s="157">
        <f ca="1">י!O223+$M$1500*(M223-N223)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י!L224</f>
        <v/>
      </c>
      <c r="M224" s="187">
        <f>י!M224</f>
        <v>0</v>
      </c>
      <c r="N224" s="156">
        <f ca="1">SUMPRODUCT(($E$6:$E$1503)*($D$6:$D$1503=L224)*($B$6:$B$1503&lt;&gt;'רשימת הסעיפים'!$AL$4))</f>
        <v>0</v>
      </c>
      <c r="O224" s="157">
        <f ca="1">י!O224+$M$1500*(M224-N224)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י!L225</f>
        <v/>
      </c>
      <c r="M225" s="187">
        <f>י!M225</f>
        <v>0</v>
      </c>
      <c r="N225" s="156">
        <f ca="1">SUMPRODUCT(($E$6:$E$1503)*($D$6:$D$1503=L225)*($B$6:$B$1503&lt;&gt;'רשימת הסעיפים'!$AL$4))</f>
        <v>0</v>
      </c>
      <c r="O225" s="157">
        <f ca="1">י!O225+$M$1500*(M225-N225)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י!L226</f>
        <v/>
      </c>
      <c r="M226" s="187">
        <f>י!M226</f>
        <v>0</v>
      </c>
      <c r="N226" s="156">
        <f ca="1">SUMPRODUCT(($E$6:$E$1503)*($D$6:$D$1503=L226)*($B$6:$B$1503&lt;&gt;'רשימת הסעיפים'!$AL$4))</f>
        <v>0</v>
      </c>
      <c r="O226" s="157">
        <f ca="1">י!O226+$M$1500*(M226-N226)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י!L227</f>
        <v/>
      </c>
      <c r="M227" s="187">
        <f>י!M227</f>
        <v>0</v>
      </c>
      <c r="N227" s="156">
        <f ca="1">SUMPRODUCT(($E$6:$E$1503)*($D$6:$D$1503=L227)*($B$6:$B$1503&lt;&gt;'רשימת הסעיפים'!$AL$4))</f>
        <v>0</v>
      </c>
      <c r="O227" s="157">
        <f ca="1">י!O227+$M$1500*(M227-N227)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י!L228</f>
        <v/>
      </c>
      <c r="M228" s="187">
        <f>י!M228</f>
        <v>0</v>
      </c>
      <c r="N228" s="156">
        <f ca="1">SUMPRODUCT(($E$6:$E$1503)*($D$6:$D$1503=L228)*($B$6:$B$1503&lt;&gt;'רשימת הסעיפים'!$AL$4))</f>
        <v>0</v>
      </c>
      <c r="O228" s="157">
        <f ca="1">י!O228+$M$1500*(M228-N228)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י!L229</f>
        <v/>
      </c>
      <c r="M229" s="187">
        <f>י!M229</f>
        <v>0</v>
      </c>
      <c r="N229" s="156">
        <f ca="1">SUMPRODUCT(($E$6:$E$1503)*($D$6:$D$1503=L229)*($B$6:$B$1503&lt;&gt;'רשימת הסעיפים'!$AL$4))</f>
        <v>0</v>
      </c>
      <c r="O229" s="157">
        <f ca="1">י!O229+$M$1500*(M229-N229)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י!L230</f>
        <v/>
      </c>
      <c r="M230" s="187">
        <f>י!M230</f>
        <v>0</v>
      </c>
      <c r="N230" s="156">
        <f ca="1">SUMPRODUCT(($E$6:$E$1503)*($D$6:$D$1503=L230)*($B$6:$B$1503&lt;&gt;'רשימת הסעיפים'!$AL$4))</f>
        <v>0</v>
      </c>
      <c r="O230" s="157">
        <f ca="1">י!O230+$M$1500*(M230-N230)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י!L231</f>
        <v/>
      </c>
      <c r="M231" s="187">
        <f>י!M231</f>
        <v>0</v>
      </c>
      <c r="N231" s="156">
        <f ca="1">SUMPRODUCT(($E$6:$E$1503)*($D$6:$D$1503=L231)*($B$6:$B$1503&lt;&gt;'רשימת הסעיפים'!$AL$4))</f>
        <v>0</v>
      </c>
      <c r="O231" s="157">
        <f ca="1">י!O231+$M$1500*(M231-N231)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י!L232</f>
        <v/>
      </c>
      <c r="M232" s="187">
        <f>י!M232</f>
        <v>0</v>
      </c>
      <c r="N232" s="156">
        <f ca="1">SUMPRODUCT(($E$6:$E$1503)*($D$6:$D$1503=L232)*($B$6:$B$1503&lt;&gt;'רשימת הסעיפים'!$AL$4))</f>
        <v>0</v>
      </c>
      <c r="O232" s="157">
        <f ca="1">י!O232+$M$1500*(M232-N232)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י!L233</f>
        <v/>
      </c>
      <c r="M233" s="187">
        <f>י!M233</f>
        <v>0</v>
      </c>
      <c r="N233" s="156">
        <f ca="1">SUMPRODUCT(($E$6:$E$1503)*($D$6:$D$1503=L233)*($B$6:$B$1503&lt;&gt;'רשימת הסעיפים'!$AL$4))</f>
        <v>0</v>
      </c>
      <c r="O233" s="157">
        <f ca="1">י!O233+$M$1500*(M233-N233)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י!L234</f>
        <v/>
      </c>
      <c r="M234" s="187">
        <f>י!M234</f>
        <v>0</v>
      </c>
      <c r="N234" s="156">
        <f ca="1">SUMPRODUCT(($E$6:$E$1503)*($D$6:$D$1503=L234)*($B$6:$B$1503&lt;&gt;'רשימת הסעיפים'!$AL$4))</f>
        <v>0</v>
      </c>
      <c r="O234" s="157">
        <f ca="1">י!O234+$M$1500*(M234-N234)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י!L235</f>
        <v/>
      </c>
      <c r="M235" s="187">
        <f>י!M235</f>
        <v>0</v>
      </c>
      <c r="N235" s="156">
        <f ca="1">SUMPRODUCT(($E$6:$E$1503)*($D$6:$D$1503=L235)*($B$6:$B$1503&lt;&gt;'רשימת הסעיפים'!$AL$4))</f>
        <v>0</v>
      </c>
      <c r="O235" s="157">
        <f ca="1">י!O235+$M$1500*(M235-N235)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י!L236</f>
        <v/>
      </c>
      <c r="M236" s="187">
        <f>י!M236</f>
        <v>0</v>
      </c>
      <c r="N236" s="156">
        <f ca="1">SUMPRODUCT(($E$6:$E$1503)*($D$6:$D$1503=L236)*($B$6:$B$1503&lt;&gt;'רשימת הסעיפים'!$AL$4))</f>
        <v>0</v>
      </c>
      <c r="O236" s="157">
        <f ca="1">י!O236+$M$1500*(M236-N236)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י!L237</f>
        <v/>
      </c>
      <c r="M237" s="187">
        <f>י!M237</f>
        <v>0</v>
      </c>
      <c r="N237" s="156">
        <f ca="1">SUMPRODUCT(($E$6:$E$1503)*($D$6:$D$1503=L237)*($B$6:$B$1503&lt;&gt;'רשימת הסעיפים'!$AL$4))</f>
        <v>0</v>
      </c>
      <c r="O237" s="157">
        <f ca="1">י!O237+$M$1500*(M237-N237)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י!L238</f>
        <v/>
      </c>
      <c r="M238" s="187">
        <f>י!M238</f>
        <v>0</v>
      </c>
      <c r="N238" s="156">
        <f ca="1">SUMPRODUCT(($E$6:$E$1503)*($D$6:$D$1503=L238)*($B$6:$B$1503&lt;&gt;'רשימת הסעיפים'!$AL$4))</f>
        <v>0</v>
      </c>
      <c r="O238" s="157">
        <f ca="1">י!O238+$M$1500*(M238-N238)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י!L239</f>
        <v/>
      </c>
      <c r="M239" s="187">
        <f>י!M239</f>
        <v>0</v>
      </c>
      <c r="N239" s="156">
        <f ca="1">SUMPRODUCT(($E$6:$E$1503)*($D$6:$D$1503=L239)*($B$6:$B$1503&lt;&gt;'רשימת הסעיפים'!$AL$4))</f>
        <v>0</v>
      </c>
      <c r="O239" s="157">
        <f ca="1">י!O239+$M$1500*(M239-N239)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י!L240</f>
        <v/>
      </c>
      <c r="M240" s="187">
        <f>י!M240</f>
        <v>0</v>
      </c>
      <c r="N240" s="156">
        <f ca="1">SUMPRODUCT(($E$6:$E$1503)*($D$6:$D$1503=L240)*($B$6:$B$1503&lt;&gt;'רשימת הסעיפים'!$AL$4))</f>
        <v>0</v>
      </c>
      <c r="O240" s="157">
        <f ca="1">י!O240+$M$1500*(M240-N240)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י!L241</f>
        <v/>
      </c>
      <c r="M241" s="187">
        <f>י!M241</f>
        <v>0</v>
      </c>
      <c r="N241" s="156">
        <f ca="1">SUMPRODUCT(($E$6:$E$1503)*($D$6:$D$1503=L241)*($B$6:$B$1503&lt;&gt;'רשימת הסעיפים'!$AL$4))</f>
        <v>0</v>
      </c>
      <c r="O241" s="157">
        <f ca="1">י!O241+$M$1500*(M241-N241)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י!L242</f>
        <v/>
      </c>
      <c r="M242" s="187">
        <f>י!M242</f>
        <v>0</v>
      </c>
      <c r="N242" s="156">
        <f ca="1">SUMPRODUCT(($E$6:$E$1503)*($D$6:$D$1503=L242)*($B$6:$B$1503&lt;&gt;'רשימת הסעיפים'!$AL$4))</f>
        <v>0</v>
      </c>
      <c r="O242" s="157">
        <f ca="1">י!O242+$M$1500*(M242-N242)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י!L243</f>
        <v/>
      </c>
      <c r="M243" s="187">
        <f>י!M243</f>
        <v>0</v>
      </c>
      <c r="N243" s="156">
        <f ca="1">SUMPRODUCT(($E$6:$E$1503)*($D$6:$D$1503=L243)*($B$6:$B$1503&lt;&gt;'רשימת הסעיפים'!$AL$4))</f>
        <v>0</v>
      </c>
      <c r="O243" s="157">
        <f ca="1">י!O243+$M$1500*(M243-N243)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י!L244</f>
        <v/>
      </c>
      <c r="M244" s="187">
        <f>י!M244</f>
        <v>0</v>
      </c>
      <c r="N244" s="156">
        <f ca="1">SUMPRODUCT(($E$6:$E$1503)*($D$6:$D$1503=L244)*($B$6:$B$1503&lt;&gt;'רשימת הסעיפים'!$AL$4))</f>
        <v>0</v>
      </c>
      <c r="O244" s="157">
        <f ca="1">י!O244+$M$1500*(M244-N244)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י!L245</f>
        <v/>
      </c>
      <c r="M245" s="187">
        <f>י!M245</f>
        <v>0</v>
      </c>
      <c r="N245" s="156">
        <f ca="1">SUMPRODUCT(($E$6:$E$1503)*($D$6:$D$1503=L245)*($B$6:$B$1503&lt;&gt;'רשימת הסעיפים'!$AL$4))</f>
        <v>0</v>
      </c>
      <c r="O245" s="157">
        <f ca="1">י!O245+$M$1500*(M245-N245)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י!L246</f>
        <v/>
      </c>
      <c r="M246" s="187">
        <f>י!M246</f>
        <v>0</v>
      </c>
      <c r="N246" s="156">
        <f ca="1">SUMPRODUCT(($E$6:$E$1503)*($D$6:$D$1503=L246)*($B$6:$B$1503&lt;&gt;'רשימת הסעיפים'!$AL$4))</f>
        <v>0</v>
      </c>
      <c r="O246" s="157">
        <f ca="1">י!O246+$M$1500*(M246-N246)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י!L247</f>
        <v/>
      </c>
      <c r="M247" s="187">
        <f>י!M247</f>
        <v>0</v>
      </c>
      <c r="N247" s="156">
        <f ca="1">SUMPRODUCT(($E$6:$E$1503)*($D$6:$D$1503=L247)*($B$6:$B$1503&lt;&gt;'רשימת הסעיפים'!$AL$4))</f>
        <v>0</v>
      </c>
      <c r="O247" s="157">
        <f ca="1">י!O247+$M$1500*(M247-N247)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י!L248</f>
        <v/>
      </c>
      <c r="M248" s="187">
        <f>י!M248</f>
        <v>0</v>
      </c>
      <c r="N248" s="156">
        <f ca="1">SUMPRODUCT(($E$6:$E$1503)*($D$6:$D$1503=L248)*($B$6:$B$1503&lt;&gt;'רשימת הסעיפים'!$AL$4))</f>
        <v>0</v>
      </c>
      <c r="O248" s="157">
        <f ca="1">י!O248+$M$1500*(M248-N248)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י!L249</f>
        <v/>
      </c>
      <c r="M249" s="187">
        <f>י!M249</f>
        <v>0</v>
      </c>
      <c r="N249" s="156">
        <f ca="1">SUMPRODUCT(($E$6:$E$1503)*($D$6:$D$1503=L249)*($B$6:$B$1503&lt;&gt;'רשימת הסעיפים'!$AL$4))</f>
        <v>0</v>
      </c>
      <c r="O249" s="157">
        <f ca="1">י!O249+$M$1500*(M249-N249)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י!L250</f>
        <v/>
      </c>
      <c r="M250" s="187">
        <f>י!M250</f>
        <v>0</v>
      </c>
      <c r="N250" s="156">
        <f ca="1">SUMPRODUCT(($E$6:$E$1503)*($D$6:$D$1503=L250)*($B$6:$B$1503&lt;&gt;'רשימת הסעיפים'!$AL$4))</f>
        <v>0</v>
      </c>
      <c r="O250" s="157">
        <f ca="1">י!O250+$M$1500*(M250-N250)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י!L251</f>
        <v/>
      </c>
      <c r="M251" s="187">
        <f>י!M251</f>
        <v>0</v>
      </c>
      <c r="N251" s="156">
        <f ca="1">SUMPRODUCT(($E$6:$E$1503)*($D$6:$D$1503=L251)*($B$6:$B$1503&lt;&gt;'רשימת הסעיפים'!$AL$4))</f>
        <v>0</v>
      </c>
      <c r="O251" s="157">
        <f ca="1">י!O251+$M$1500*(M251-N251)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י!L252</f>
        <v/>
      </c>
      <c r="M252" s="187">
        <f>י!M252</f>
        <v>0</v>
      </c>
      <c r="N252" s="156">
        <f ca="1">SUMPRODUCT(($E$6:$E$1503)*($D$6:$D$1503=L252)*($B$6:$B$1503&lt;&gt;'רשימת הסעיפים'!$AL$4))</f>
        <v>0</v>
      </c>
      <c r="O252" s="157">
        <f ca="1">י!O252+$M$1500*(M252-N252)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י!L253</f>
        <v/>
      </c>
      <c r="M253" s="187">
        <f>י!M253</f>
        <v>0</v>
      </c>
      <c r="N253" s="156">
        <f ca="1">SUMPRODUCT(($E$6:$E$1503)*($D$6:$D$1503=L253)*($B$6:$B$1503&lt;&gt;'רשימת הסעיפים'!$AL$4))</f>
        <v>0</v>
      </c>
      <c r="O253" s="157">
        <f ca="1">י!O253+$M$1500*(M253-N253)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י!L254</f>
        <v/>
      </c>
      <c r="M254" s="187">
        <f>י!M254</f>
        <v>0</v>
      </c>
      <c r="N254" s="156">
        <f ca="1">SUMPRODUCT(($E$6:$E$1503)*($D$6:$D$1503=L254)*($B$6:$B$1503&lt;&gt;'רשימת הסעיפים'!$AL$4))</f>
        <v>0</v>
      </c>
      <c r="O254" s="157">
        <f ca="1">י!O254+$M$1500*(M254-N254)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י!L255</f>
        <v/>
      </c>
      <c r="M255" s="187">
        <f>י!M255</f>
        <v>0</v>
      </c>
      <c r="N255" s="156">
        <f ca="1">SUMPRODUCT(($E$6:$E$1503)*($D$6:$D$1503=L255)*($B$6:$B$1503&lt;&gt;'רשימת הסעיפים'!$AL$4))</f>
        <v>0</v>
      </c>
      <c r="O255" s="157">
        <f ca="1">י!O255+$M$1500*(M255-N255)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י!L256</f>
        <v/>
      </c>
      <c r="M256" s="187">
        <f>י!M256</f>
        <v>0</v>
      </c>
      <c r="N256" s="156">
        <f ca="1">SUMPRODUCT(($E$6:$E$1503)*($D$6:$D$1503=L256)*($B$6:$B$1503&lt;&gt;'רשימת הסעיפים'!$AL$4))</f>
        <v>0</v>
      </c>
      <c r="O256" s="157">
        <f ca="1">י!O256+$M$1500*(M256-N256)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י!L257</f>
        <v/>
      </c>
      <c r="M257" s="187">
        <f>י!M257</f>
        <v>0</v>
      </c>
      <c r="N257" s="156">
        <f ca="1">SUMPRODUCT(($E$6:$E$1503)*($D$6:$D$1503=L257)*($B$6:$B$1503&lt;&gt;'רשימת הסעיפים'!$AL$4))</f>
        <v>0</v>
      </c>
      <c r="O257" s="157">
        <f ca="1">י!O257+$M$1500*(M257-N257)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י!L258</f>
        <v/>
      </c>
      <c r="M258" s="187">
        <f>י!M258</f>
        <v>0</v>
      </c>
      <c r="N258" s="156">
        <f ca="1">SUMPRODUCT(($E$6:$E$1503)*($D$6:$D$1503=L258)*($B$6:$B$1503&lt;&gt;'רשימת הסעיפים'!$AL$4))</f>
        <v>0</v>
      </c>
      <c r="O258" s="157">
        <f ca="1">י!O258+$M$1500*(M258-N258)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י!L259</f>
        <v/>
      </c>
      <c r="M259" s="187">
        <f>י!M259</f>
        <v>0</v>
      </c>
      <c r="N259" s="156">
        <f ca="1">SUMPRODUCT(($E$6:$E$1503)*($D$6:$D$1503=L259)*($B$6:$B$1503&lt;&gt;'רשימת הסעיפים'!$AL$4))</f>
        <v>0</v>
      </c>
      <c r="O259" s="157">
        <f ca="1">י!O259+$M$1500*(M259-N259)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י!L260</f>
        <v/>
      </c>
      <c r="M260" s="187">
        <f>י!M260</f>
        <v>0</v>
      </c>
      <c r="N260" s="156">
        <f ca="1">SUMPRODUCT(($E$6:$E$1503)*($D$6:$D$1503=L260)*($B$6:$B$1503&lt;&gt;'רשימת הסעיפים'!$AL$4))</f>
        <v>0</v>
      </c>
      <c r="O260" s="157">
        <f ca="1">י!O260+$M$1500*(M260-N260)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י!L261</f>
        <v/>
      </c>
      <c r="M261" s="187">
        <f>י!M261</f>
        <v>0</v>
      </c>
      <c r="N261" s="156">
        <f ca="1">SUMPRODUCT(($E$6:$E$1503)*($D$6:$D$1503=L261)*($B$6:$B$1503&lt;&gt;'רשימת הסעיפים'!$AL$4))</f>
        <v>0</v>
      </c>
      <c r="O261" s="157">
        <f ca="1">י!O261+$M$1500*(M261-N261)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י!L262</f>
        <v/>
      </c>
      <c r="M262" s="187">
        <f>י!M262</f>
        <v>0</v>
      </c>
      <c r="N262" s="156">
        <f ca="1">SUMPRODUCT(($E$6:$E$1503)*($D$6:$D$1503=L262)*($B$6:$B$1503&lt;&gt;'רשימת הסעיפים'!$AL$4))</f>
        <v>0</v>
      </c>
      <c r="O262" s="157">
        <f ca="1">י!O262+$M$1500*(M262-N262)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י!L263</f>
        <v/>
      </c>
      <c r="M263" s="187">
        <f>י!M263</f>
        <v>0</v>
      </c>
      <c r="N263" s="156">
        <f ca="1">SUMPRODUCT(($E$6:$E$1503)*($D$6:$D$1503=L263)*($B$6:$B$1503&lt;&gt;'רשימת הסעיפים'!$AL$4))</f>
        <v>0</v>
      </c>
      <c r="O263" s="157">
        <f ca="1">י!O263+$M$1500*(M263-N263)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י!L264</f>
        <v/>
      </c>
      <c r="M264" s="187">
        <f>י!M264</f>
        <v>0</v>
      </c>
      <c r="N264" s="156">
        <f ca="1">SUMPRODUCT(($E$6:$E$1503)*($D$6:$D$1503=L264)*($B$6:$B$1503&lt;&gt;'רשימת הסעיפים'!$AL$4))</f>
        <v>0</v>
      </c>
      <c r="O264" s="157">
        <f ca="1">י!O264+$M$1500*(M264-N264)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י!L265</f>
        <v/>
      </c>
      <c r="M265" s="187">
        <f>י!M265</f>
        <v>0</v>
      </c>
      <c r="N265" s="156">
        <f ca="1">SUMPRODUCT(($E$6:$E$1503)*($D$6:$D$1503=L265)*($B$6:$B$1503&lt;&gt;'רשימת הסעיפים'!$AL$4))</f>
        <v>0</v>
      </c>
      <c r="O265" s="157">
        <f ca="1">י!O265+$M$1500*(M265-N265)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י!L266</f>
        <v/>
      </c>
      <c r="M266" s="187">
        <f>י!M266</f>
        <v>0</v>
      </c>
      <c r="N266" s="156">
        <f ca="1">SUMPRODUCT(($E$6:$E$1503)*($D$6:$D$1503=L266)*($B$6:$B$1503&lt;&gt;'רשימת הסעיפים'!$AL$4))</f>
        <v>0</v>
      </c>
      <c r="O266" s="157">
        <f ca="1">י!O266+$M$1500*(M266-N266)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י!L267</f>
        <v/>
      </c>
      <c r="M267" s="187">
        <f>י!M267</f>
        <v>0</v>
      </c>
      <c r="N267" s="156">
        <f ca="1">SUMPRODUCT(($E$6:$E$1503)*($D$6:$D$1503=L267)*($B$6:$B$1503&lt;&gt;'רשימת הסעיפים'!$AL$4))</f>
        <v>0</v>
      </c>
      <c r="O267" s="157">
        <f ca="1">י!O267+$M$1500*(M267-N267)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י!L268</f>
        <v/>
      </c>
      <c r="M268" s="187">
        <f>י!M268</f>
        <v>0</v>
      </c>
      <c r="N268" s="156">
        <f ca="1">SUMPRODUCT(($E$6:$E$1503)*($D$6:$D$1503=L268)*($B$6:$B$1503&lt;&gt;'רשימת הסעיפים'!$AL$4))</f>
        <v>0</v>
      </c>
      <c r="O268" s="157">
        <f ca="1">י!O268+$M$1500*(M268-N268)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י!L269</f>
        <v/>
      </c>
      <c r="M269" s="187">
        <f>י!M269</f>
        <v>0</v>
      </c>
      <c r="N269" s="156">
        <f ca="1">SUMPRODUCT(($E$6:$E$1503)*($D$6:$D$1503=L269)*($B$6:$B$1503&lt;&gt;'רשימת הסעיפים'!$AL$4))</f>
        <v>0</v>
      </c>
      <c r="O269" s="157">
        <f ca="1">י!O269+$M$1500*(M269-N269)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י!L270</f>
        <v/>
      </c>
      <c r="M270" s="187">
        <f>י!M270</f>
        <v>0</v>
      </c>
      <c r="N270" s="156">
        <f ca="1">SUMPRODUCT(($E$6:$E$1503)*($D$6:$D$1503=L270)*($B$6:$B$1503&lt;&gt;'רשימת הסעיפים'!$AL$4))</f>
        <v>0</v>
      </c>
      <c r="O270" s="157">
        <f ca="1">י!O270+$M$1500*(M270-N270)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י!L271</f>
        <v/>
      </c>
      <c r="M271" s="187">
        <f>י!M271</f>
        <v>0</v>
      </c>
      <c r="N271" s="156">
        <f ca="1">SUMPRODUCT(($E$6:$E$1503)*($D$6:$D$1503=L271)*($B$6:$B$1503&lt;&gt;'רשימת הסעיפים'!$AL$4))</f>
        <v>0</v>
      </c>
      <c r="O271" s="157">
        <f ca="1">י!O271+$M$1500*(M271-N271)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י!L272</f>
        <v/>
      </c>
      <c r="M272" s="187">
        <f>י!M272</f>
        <v>0</v>
      </c>
      <c r="N272" s="156">
        <f ca="1">SUMPRODUCT(($E$6:$E$1503)*($D$6:$D$1503=L272)*($B$6:$B$1503&lt;&gt;'רשימת הסעיפים'!$AL$4))</f>
        <v>0</v>
      </c>
      <c r="O272" s="157">
        <f ca="1">י!O272+$M$1500*(M272-N272)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י!L273</f>
        <v/>
      </c>
      <c r="M273" s="187">
        <f>י!M273</f>
        <v>0</v>
      </c>
      <c r="N273" s="156">
        <f ca="1">SUMPRODUCT(($E$6:$E$1503)*($D$6:$D$1503=L273)*($B$6:$B$1503&lt;&gt;'רשימת הסעיפים'!$AL$4))</f>
        <v>0</v>
      </c>
      <c r="O273" s="157">
        <f ca="1">י!O273+$M$1500*(M273-N273)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י!L274</f>
        <v/>
      </c>
      <c r="M274" s="187">
        <f>י!M274</f>
        <v>0</v>
      </c>
      <c r="N274" s="156">
        <f ca="1">SUMPRODUCT(($E$6:$E$1503)*($D$6:$D$1503=L274)*($B$6:$B$1503&lt;&gt;'רשימת הסעיפים'!$AL$4))</f>
        <v>0</v>
      </c>
      <c r="O274" s="157">
        <f ca="1">י!O274+$M$1500*(M274-N274)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י!L275</f>
        <v/>
      </c>
      <c r="M275" s="187">
        <f>י!M275</f>
        <v>0</v>
      </c>
      <c r="N275" s="156">
        <f ca="1">SUMPRODUCT(($E$6:$E$1503)*($D$6:$D$1503=L275)*($B$6:$B$1503&lt;&gt;'רשימת הסעיפים'!$AL$4))</f>
        <v>0</v>
      </c>
      <c r="O275" s="157">
        <f ca="1">י!O275+$M$1500*(M275-N275)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י!L276</f>
        <v/>
      </c>
      <c r="M276" s="187">
        <f>י!M276</f>
        <v>0</v>
      </c>
      <c r="N276" s="156">
        <f ca="1">SUMPRODUCT(($E$6:$E$1503)*($D$6:$D$1503=L276)*($B$6:$B$1503&lt;&gt;'רשימת הסעיפים'!$AL$4))</f>
        <v>0</v>
      </c>
      <c r="O276" s="157">
        <f ca="1">י!O276+$M$1500*(M276-N276)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י!L277</f>
        <v/>
      </c>
      <c r="M277" s="187">
        <f>י!M277</f>
        <v>0</v>
      </c>
      <c r="N277" s="156">
        <f ca="1">SUMPRODUCT(($E$6:$E$1503)*($D$6:$D$1503=L277)*($B$6:$B$1503&lt;&gt;'רשימת הסעיפים'!$AL$4))</f>
        <v>0</v>
      </c>
      <c r="O277" s="157">
        <f ca="1">י!O277+$M$1500*(M277-N277)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י!L278</f>
        <v/>
      </c>
      <c r="M278" s="187">
        <f>י!M278</f>
        <v>0</v>
      </c>
      <c r="N278" s="156">
        <f ca="1">SUMPRODUCT(($E$6:$E$1503)*($D$6:$D$1503=L278)*($B$6:$B$1503&lt;&gt;'רשימת הסעיפים'!$AL$4))</f>
        <v>0</v>
      </c>
      <c r="O278" s="157">
        <f ca="1">י!O278+$M$1500*(M278-N278)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י!L279</f>
        <v/>
      </c>
      <c r="M279" s="187">
        <f>י!M279</f>
        <v>0</v>
      </c>
      <c r="N279" s="156">
        <f ca="1">SUMPRODUCT(($E$6:$E$1503)*($D$6:$D$1503=L279)*($B$6:$B$1503&lt;&gt;'רשימת הסעיפים'!$AL$4))</f>
        <v>0</v>
      </c>
      <c r="O279" s="157">
        <f ca="1">י!O279+$M$1500*(M279-N279)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י!L280</f>
        <v/>
      </c>
      <c r="M280" s="187">
        <f>י!M280</f>
        <v>0</v>
      </c>
      <c r="N280" s="156">
        <f ca="1">SUMPRODUCT(($E$6:$E$1503)*($D$6:$D$1503=L280)*($B$6:$B$1503&lt;&gt;'רשימת הסעיפים'!$AL$4))</f>
        <v>0</v>
      </c>
      <c r="O280" s="157">
        <f ca="1">י!O280+$M$1500*(M280-N280)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י!L281</f>
        <v/>
      </c>
      <c r="M281" s="187">
        <f>י!M281</f>
        <v>0</v>
      </c>
      <c r="N281" s="156">
        <f ca="1">SUMPRODUCT(($E$6:$E$1503)*($D$6:$D$1503=L281)*($B$6:$B$1503&lt;&gt;'רשימת הסעיפים'!$AL$4))</f>
        <v>0</v>
      </c>
      <c r="O281" s="157">
        <f ca="1">י!O281+$M$1500*(M281-N281)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י!L282</f>
        <v/>
      </c>
      <c r="M282" s="187">
        <f>י!M282</f>
        <v>0</v>
      </c>
      <c r="N282" s="156">
        <f ca="1">SUMPRODUCT(($E$6:$E$1503)*($D$6:$D$1503=L282)*($B$6:$B$1503&lt;&gt;'רשימת הסעיפים'!$AL$4))</f>
        <v>0</v>
      </c>
      <c r="O282" s="157">
        <f ca="1">י!O282+$M$1500*(M282-N282)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י!L283</f>
        <v/>
      </c>
      <c r="M283" s="187">
        <f>י!M283</f>
        <v>0</v>
      </c>
      <c r="N283" s="156">
        <f ca="1">SUMPRODUCT(($E$6:$E$1503)*($D$6:$D$1503=L283)*($B$6:$B$1503&lt;&gt;'רשימת הסעיפים'!$AL$4))</f>
        <v>0</v>
      </c>
      <c r="O283" s="157">
        <f ca="1">י!O283+$M$1500*(M283-N283)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י!L284</f>
        <v/>
      </c>
      <c r="M284" s="187">
        <f>י!M284</f>
        <v>0</v>
      </c>
      <c r="N284" s="156">
        <f ca="1">SUMPRODUCT(($E$6:$E$1503)*($D$6:$D$1503=L284)*($B$6:$B$1503&lt;&gt;'רשימת הסעיפים'!$AL$4))</f>
        <v>0</v>
      </c>
      <c r="O284" s="157">
        <f ca="1">י!O284+$M$1500*(M284-N284)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י!L285</f>
        <v/>
      </c>
      <c r="M285" s="187">
        <f>י!M285</f>
        <v>0</v>
      </c>
      <c r="N285" s="156">
        <f ca="1">SUMPRODUCT(($E$6:$E$1503)*($D$6:$D$1503=L285)*($B$6:$B$1503&lt;&gt;'רשימת הסעיפים'!$AL$4))</f>
        <v>0</v>
      </c>
      <c r="O285" s="157">
        <f ca="1">י!O285+$M$1500*(M285-N285)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י!L286</f>
        <v/>
      </c>
      <c r="M286" s="187">
        <f>י!M286</f>
        <v>0</v>
      </c>
      <c r="N286" s="156">
        <f ca="1">SUMPRODUCT(($E$6:$E$1503)*($D$6:$D$1503=L286)*($B$6:$B$1503&lt;&gt;'רשימת הסעיפים'!$AL$4))</f>
        <v>0</v>
      </c>
      <c r="O286" s="157">
        <f ca="1">י!O286+$M$1500*(M286-N286)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י!L287</f>
        <v/>
      </c>
      <c r="M287" s="187">
        <f>י!M287</f>
        <v>0</v>
      </c>
      <c r="N287" s="156">
        <f ca="1">SUMPRODUCT(($E$6:$E$1503)*($D$6:$D$1503=L287)*($B$6:$B$1503&lt;&gt;'רשימת הסעיפים'!$AL$4))</f>
        <v>0</v>
      </c>
      <c r="O287" s="157">
        <f ca="1">י!O287+$M$1500*(M287-N287)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י!L288</f>
        <v/>
      </c>
      <c r="M288" s="187">
        <f>י!M288</f>
        <v>0</v>
      </c>
      <c r="N288" s="156">
        <f ca="1">SUMPRODUCT(($E$6:$E$1503)*($D$6:$D$1503=L288)*($B$6:$B$1503&lt;&gt;'רשימת הסעיפים'!$AL$4))</f>
        <v>0</v>
      </c>
      <c r="O288" s="157">
        <f ca="1">י!O288+$M$1500*(M288-N288)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י!L289</f>
        <v/>
      </c>
      <c r="M289" s="187">
        <f>י!M289</f>
        <v>0</v>
      </c>
      <c r="N289" s="156">
        <f ca="1">SUMPRODUCT(($E$6:$E$1503)*($D$6:$D$1503=L289)*($B$6:$B$1503&lt;&gt;'רשימת הסעיפים'!$AL$4))</f>
        <v>0</v>
      </c>
      <c r="O289" s="157">
        <f ca="1">י!O289+$M$1500*(M289-N289)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י!L290</f>
        <v/>
      </c>
      <c r="M290" s="187">
        <f>י!M290</f>
        <v>0</v>
      </c>
      <c r="N290" s="156">
        <f ca="1">SUMPRODUCT(($E$6:$E$1503)*($D$6:$D$1503=L290)*($B$6:$B$1503&lt;&gt;'רשימת הסעיפים'!$AL$4))</f>
        <v>0</v>
      </c>
      <c r="O290" s="157">
        <f ca="1">י!O290+$M$1500*(M290-N290)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י!L291</f>
        <v/>
      </c>
      <c r="M291" s="187">
        <f>י!M291</f>
        <v>0</v>
      </c>
      <c r="N291" s="156">
        <f ca="1">SUMPRODUCT(($E$6:$E$1503)*($D$6:$D$1503=L291)*($B$6:$B$1503&lt;&gt;'רשימת הסעיפים'!$AL$4))</f>
        <v>0</v>
      </c>
      <c r="O291" s="157">
        <f ca="1">י!O291+$M$1500*(M291-N291)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י!L292</f>
        <v/>
      </c>
      <c r="M292" s="187">
        <f>י!M292</f>
        <v>0</v>
      </c>
      <c r="N292" s="156">
        <f ca="1">SUMPRODUCT(($E$6:$E$1503)*($D$6:$D$1503=L292)*($B$6:$B$1503&lt;&gt;'רשימת הסעיפים'!$AL$4))</f>
        <v>0</v>
      </c>
      <c r="O292" s="157">
        <f ca="1">י!O292+$M$1500*(M292-N292)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י!L293</f>
        <v/>
      </c>
      <c r="M293" s="187">
        <f>י!M293</f>
        <v>0</v>
      </c>
      <c r="N293" s="156">
        <f ca="1">SUMPRODUCT(($E$6:$E$1503)*($D$6:$D$1503=L293)*($B$6:$B$1503&lt;&gt;'רשימת הסעיפים'!$AL$4))</f>
        <v>0</v>
      </c>
      <c r="O293" s="157">
        <f ca="1">י!O293+$M$1500*(M293-N293)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י!L294</f>
        <v/>
      </c>
      <c r="M294" s="187">
        <f>י!M294</f>
        <v>0</v>
      </c>
      <c r="N294" s="156">
        <f ca="1">SUMPRODUCT(($E$6:$E$1503)*($D$6:$D$1503=L294)*($B$6:$B$1503&lt;&gt;'רשימת הסעיפים'!$AL$4))</f>
        <v>0</v>
      </c>
      <c r="O294" s="157">
        <f ca="1">י!O294+$M$1500*(M294-N294)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י!L295</f>
        <v/>
      </c>
      <c r="M295" s="187">
        <f>י!M295</f>
        <v>0</v>
      </c>
      <c r="N295" s="156">
        <f ca="1">SUMPRODUCT(($E$6:$E$1503)*($D$6:$D$1503=L295)*($B$6:$B$1503&lt;&gt;'רשימת הסעיפים'!$AL$4))</f>
        <v>0</v>
      </c>
      <c r="O295" s="157">
        <f ca="1">י!O295+$M$1500*(M295-N295)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י!L296</f>
        <v/>
      </c>
      <c r="M296" s="187">
        <f>י!M296</f>
        <v>0</v>
      </c>
      <c r="N296" s="156">
        <f ca="1">SUMPRODUCT(($E$6:$E$1503)*($D$6:$D$1503=L296)*($B$6:$B$1503&lt;&gt;'רשימת הסעיפים'!$AL$4))</f>
        <v>0</v>
      </c>
      <c r="O296" s="157">
        <f ca="1">י!O296+$M$1500*(M296-N296)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י!L297</f>
        <v/>
      </c>
      <c r="M297" s="187">
        <f>י!M297</f>
        <v>0</v>
      </c>
      <c r="N297" s="156">
        <f ca="1">SUMPRODUCT(($E$6:$E$1503)*($D$6:$D$1503=L297)*($B$6:$B$1503&lt;&gt;'רשימת הסעיפים'!$AL$4))</f>
        <v>0</v>
      </c>
      <c r="O297" s="157">
        <f ca="1">י!O297+$M$1500*(M297-N297)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י!L298</f>
        <v/>
      </c>
      <c r="M298" s="187">
        <f>י!M298</f>
        <v>0</v>
      </c>
      <c r="N298" s="156">
        <f ca="1">SUMPRODUCT(($E$6:$E$1503)*($D$6:$D$1503=L298)*($B$6:$B$1503&lt;&gt;'רשימת הסעיפים'!$AL$4))</f>
        <v>0</v>
      </c>
      <c r="O298" s="157">
        <f ca="1">י!O298+$M$1500*(M298-N298)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י!L299</f>
        <v/>
      </c>
      <c r="M299" s="187">
        <f>י!M299</f>
        <v>0</v>
      </c>
      <c r="N299" s="156">
        <f ca="1">SUMPRODUCT(($E$6:$E$1503)*($D$6:$D$1503=L299)*($B$6:$B$1503&lt;&gt;'רשימת הסעיפים'!$AL$4))</f>
        <v>0</v>
      </c>
      <c r="O299" s="157">
        <f ca="1">י!O299+$M$1500*(M299-N299)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י!L300</f>
        <v/>
      </c>
      <c r="M300" s="187">
        <f>י!M300</f>
        <v>0</v>
      </c>
      <c r="N300" s="156">
        <f ca="1">SUMPRODUCT(($E$6:$E$1503)*($D$6:$D$1503=L300)*($B$6:$B$1503&lt;&gt;'רשימת הסעיפים'!$AL$4))</f>
        <v>0</v>
      </c>
      <c r="O300" s="157">
        <f ca="1">י!O300+$M$1500*(M300-N300)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י!L301</f>
        <v/>
      </c>
      <c r="M301" s="187">
        <f>י!M301</f>
        <v>0</v>
      </c>
      <c r="N301" s="156">
        <f ca="1">SUMPRODUCT(($E$6:$E$1503)*($D$6:$D$1503=L301)*($B$6:$B$1503&lt;&gt;'רשימת הסעיפים'!$AL$4))</f>
        <v>0</v>
      </c>
      <c r="O301" s="157">
        <f ca="1">י!O301+$M$1500*(M301-N301)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י!L302</f>
        <v/>
      </c>
      <c r="M302" s="187">
        <f>י!M302</f>
        <v>0</v>
      </c>
      <c r="N302" s="156">
        <f ca="1">SUMPRODUCT(($E$6:$E$1503)*($D$6:$D$1503=L302)*($B$6:$B$1503&lt;&gt;'רשימת הסעיפים'!$AL$4))</f>
        <v>0</v>
      </c>
      <c r="O302" s="157">
        <f ca="1">י!O302+$M$1500*(M302-N302)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י!L303</f>
        <v/>
      </c>
      <c r="M303" s="187">
        <f>י!M303</f>
        <v>0</v>
      </c>
      <c r="N303" s="156">
        <f ca="1">SUMPRODUCT(($E$6:$E$1503)*($D$6:$D$1503=L303)*($B$6:$B$1503&lt;&gt;'רשימת הסעיפים'!$AL$4))</f>
        <v>0</v>
      </c>
      <c r="O303" s="157">
        <f ca="1">י!O303+$M$1500*(M303-N303)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י!L304</f>
        <v/>
      </c>
      <c r="M304" s="187">
        <f>י!M304</f>
        <v>0</v>
      </c>
      <c r="N304" s="156">
        <f ca="1">SUMPRODUCT(($E$6:$E$1503)*($D$6:$D$1503=L304)*($B$6:$B$1503&lt;&gt;'רשימת הסעיפים'!$AL$4))</f>
        <v>0</v>
      </c>
      <c r="O304" s="157">
        <f ca="1">י!O304+$M$1500*(M304-N304)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י!L305</f>
        <v/>
      </c>
      <c r="M305" s="187">
        <f>י!M305</f>
        <v>0</v>
      </c>
      <c r="N305" s="156">
        <f ca="1">SUMPRODUCT(($E$6:$E$1503)*($D$6:$D$1503=L305)*($B$6:$B$1503&lt;&gt;'רשימת הסעיפים'!$AL$4))</f>
        <v>0</v>
      </c>
      <c r="O305" s="157">
        <f ca="1">י!O305+$M$1500*(M305-N305)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י!L306</f>
        <v/>
      </c>
      <c r="M306" s="187">
        <f>י!M306</f>
        <v>0</v>
      </c>
      <c r="N306" s="156">
        <f ca="1">SUMPRODUCT(($E$6:$E$1503)*($D$6:$D$1503=L306)*($B$6:$B$1503&lt;&gt;'רשימת הסעיפים'!$AL$4))</f>
        <v>0</v>
      </c>
      <c r="O306" s="157">
        <f ca="1">י!O306+$M$1500*(M306-N306)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י!L307</f>
        <v/>
      </c>
      <c r="M307" s="187">
        <f>י!M307</f>
        <v>0</v>
      </c>
      <c r="N307" s="156">
        <f ca="1">SUMPRODUCT(($E$6:$E$1503)*($D$6:$D$1503=L307)*($B$6:$B$1503&lt;&gt;'רשימת הסעיפים'!$AL$4))</f>
        <v>0</v>
      </c>
      <c r="O307" s="157">
        <f ca="1">י!O307+$M$1500*(M307-N307)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י!L308</f>
        <v/>
      </c>
      <c r="M308" s="187">
        <f>י!M308</f>
        <v>0</v>
      </c>
      <c r="N308" s="156">
        <f ca="1">SUMPRODUCT(($E$6:$E$1503)*($D$6:$D$1503=L308)*($B$6:$B$1503&lt;&gt;'רשימת הסעיפים'!$AL$4))</f>
        <v>0</v>
      </c>
      <c r="O308" s="157">
        <f ca="1">י!O308+$M$1500*(M308-N308)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י!L309</f>
        <v/>
      </c>
      <c r="M309" s="187">
        <f>י!M309</f>
        <v>0</v>
      </c>
      <c r="N309" s="156">
        <f ca="1">SUMPRODUCT(($E$6:$E$1503)*($D$6:$D$1503=L309)*($B$6:$B$1503&lt;&gt;'רשימת הסעיפים'!$AL$4))</f>
        <v>0</v>
      </c>
      <c r="O309" s="157">
        <f ca="1">י!O309+$M$1500*(M309-N309)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י!L310</f>
        <v/>
      </c>
      <c r="M310" s="187">
        <f>י!M310</f>
        <v>0</v>
      </c>
      <c r="N310" s="156">
        <f ca="1">SUMPRODUCT(($E$6:$E$1503)*($D$6:$D$1503=L310)*($B$6:$B$1503&lt;&gt;'רשימת הסעיפים'!$AL$4))</f>
        <v>0</v>
      </c>
      <c r="O310" s="157">
        <f ca="1">י!O310+$M$1500*(M310-N310)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י!L311</f>
        <v/>
      </c>
      <c r="M311" s="187">
        <f>י!M311</f>
        <v>0</v>
      </c>
      <c r="N311" s="156">
        <f ca="1">SUMPRODUCT(($E$6:$E$1503)*($D$6:$D$1503=L311)*($B$6:$B$1503&lt;&gt;'רשימת הסעיפים'!$AL$4))</f>
        <v>0</v>
      </c>
      <c r="O311" s="157">
        <f ca="1">י!O311+$M$1500*(M311-N311)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י!L312</f>
        <v/>
      </c>
      <c r="M312" s="187">
        <f>י!M312</f>
        <v>0</v>
      </c>
      <c r="N312" s="156">
        <f ca="1">SUMPRODUCT(($E$6:$E$1503)*($D$6:$D$1503=L312)*($B$6:$B$1503&lt;&gt;'רשימת הסעיפים'!$AL$4))</f>
        <v>0</v>
      </c>
      <c r="O312" s="157">
        <f ca="1">י!O312+$M$1500*(M312-N312)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י!L313</f>
        <v/>
      </c>
      <c r="M313" s="187">
        <f>י!M313</f>
        <v>0</v>
      </c>
      <c r="N313" s="156">
        <f ca="1">SUMPRODUCT(($E$6:$E$1503)*($D$6:$D$1503=L313)*($B$6:$B$1503&lt;&gt;'רשימת הסעיפים'!$AL$4))</f>
        <v>0</v>
      </c>
      <c r="O313" s="157">
        <f ca="1">י!O313+$M$1500*(M313-N313)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י!L314</f>
        <v/>
      </c>
      <c r="M314" s="187">
        <f>י!M314</f>
        <v>0</v>
      </c>
      <c r="N314" s="156">
        <f ca="1">SUMPRODUCT(($E$6:$E$1503)*($D$6:$D$1503=L314)*($B$6:$B$1503&lt;&gt;'רשימת הסעיפים'!$AL$4))</f>
        <v>0</v>
      </c>
      <c r="O314" s="157">
        <f ca="1">י!O314+$M$1500*(M314-N314)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י!L315</f>
        <v/>
      </c>
      <c r="M315" s="187">
        <f>י!M315</f>
        <v>0</v>
      </c>
      <c r="N315" s="156">
        <f ca="1">SUMPRODUCT(($E$6:$E$1503)*($D$6:$D$1503=L315)*($B$6:$B$1503&lt;&gt;'רשימת הסעיפים'!$AL$4))</f>
        <v>0</v>
      </c>
      <c r="O315" s="157">
        <f ca="1">י!O315+$M$1500*(M315-N315)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י!L316</f>
        <v/>
      </c>
      <c r="M316" s="187">
        <f>י!M316</f>
        <v>0</v>
      </c>
      <c r="N316" s="156">
        <f ca="1">SUMPRODUCT(($E$6:$E$1503)*($D$6:$D$1503=L316)*($B$6:$B$1503&lt;&gt;'רשימת הסעיפים'!$AL$4))</f>
        <v>0</v>
      </c>
      <c r="O316" s="157">
        <f ca="1">י!O316+$M$1500*(M316-N316)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י!L317</f>
        <v/>
      </c>
      <c r="M317" s="187">
        <f>י!M317</f>
        <v>0</v>
      </c>
      <c r="N317" s="156">
        <f ca="1">SUMPRODUCT(($E$6:$E$1503)*($D$6:$D$1503=L317)*($B$6:$B$1503&lt;&gt;'רשימת הסעיפים'!$AL$4))</f>
        <v>0</v>
      </c>
      <c r="O317" s="157">
        <f ca="1">י!O317+$M$1500*(M317-N317)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י!L318</f>
        <v/>
      </c>
      <c r="M318" s="187">
        <f>י!M318</f>
        <v>0</v>
      </c>
      <c r="N318" s="156">
        <f ca="1">SUMPRODUCT(($E$6:$E$1503)*($D$6:$D$1503=L318)*($B$6:$B$1503&lt;&gt;'רשימת הסעיפים'!$AL$4))</f>
        <v>0</v>
      </c>
      <c r="O318" s="157">
        <f ca="1">י!O318+$M$1500*(M318-N318)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י!L319</f>
        <v/>
      </c>
      <c r="M319" s="187">
        <f>י!M319</f>
        <v>0</v>
      </c>
      <c r="N319" s="156">
        <f ca="1">SUMPRODUCT(($E$6:$E$1503)*($D$6:$D$1503=L319)*($B$6:$B$1503&lt;&gt;'רשימת הסעיפים'!$AL$4))</f>
        <v>0</v>
      </c>
      <c r="O319" s="157">
        <f ca="1">י!O319+$M$1500*(M319-N319)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י!L320</f>
        <v/>
      </c>
      <c r="M320" s="187">
        <f>י!M320</f>
        <v>0</v>
      </c>
      <c r="N320" s="156">
        <f ca="1">SUMPRODUCT(($E$6:$E$1503)*($D$6:$D$1503=L320)*($B$6:$B$1503&lt;&gt;'רשימת הסעיפים'!$AL$4))</f>
        <v>0</v>
      </c>
      <c r="O320" s="157">
        <f ca="1">י!O320+$M$1500*(M320-N320)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י!L321</f>
        <v/>
      </c>
      <c r="M321" s="187">
        <f>י!M321</f>
        <v>0</v>
      </c>
      <c r="N321" s="156">
        <f ca="1">SUMPRODUCT(($E$6:$E$1503)*($D$6:$D$1503=L321)*($B$6:$B$1503&lt;&gt;'רשימת הסעיפים'!$AL$4))</f>
        <v>0</v>
      </c>
      <c r="O321" s="157">
        <f ca="1">י!O321+$M$1500*(M321-N321)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י!L322</f>
        <v/>
      </c>
      <c r="M322" s="187">
        <f>י!M322</f>
        <v>0</v>
      </c>
      <c r="N322" s="156">
        <f ca="1">SUMPRODUCT(($E$6:$E$1503)*($D$6:$D$1503=L322)*($B$6:$B$1503&lt;&gt;'רשימת הסעיפים'!$AL$4))</f>
        <v>0</v>
      </c>
      <c r="O322" s="157">
        <f ca="1">י!O322+$M$1500*(M322-N322)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י!L323</f>
        <v/>
      </c>
      <c r="M323" s="187">
        <f>י!M323</f>
        <v>0</v>
      </c>
      <c r="N323" s="156">
        <f ca="1">SUMPRODUCT(($E$6:$E$1503)*($D$6:$D$1503=L323)*($B$6:$B$1503&lt;&gt;'רשימת הסעיפים'!$AL$4))</f>
        <v>0</v>
      </c>
      <c r="O323" s="157">
        <f ca="1">י!O323+$M$1500*(M323-N323)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י!L324</f>
        <v/>
      </c>
      <c r="M324" s="187">
        <f>י!M324</f>
        <v>0</v>
      </c>
      <c r="N324" s="156">
        <f ca="1">SUMPRODUCT(($E$6:$E$1503)*($D$6:$D$1503=L324)*($B$6:$B$1503&lt;&gt;'רשימת הסעיפים'!$AL$4))</f>
        <v>0</v>
      </c>
      <c r="O324" s="157">
        <f ca="1">י!O324+$M$1500*(M324-N324)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י!L325</f>
        <v/>
      </c>
      <c r="M325" s="187">
        <f>י!M325</f>
        <v>0</v>
      </c>
      <c r="N325" s="156">
        <f ca="1">SUMPRODUCT(($E$6:$E$1503)*($D$6:$D$1503=L325)*($B$6:$B$1503&lt;&gt;'רשימת הסעיפים'!$AL$4))</f>
        <v>0</v>
      </c>
      <c r="O325" s="157">
        <f ca="1">י!O325+$M$1500*(M325-N325)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י!L326</f>
        <v/>
      </c>
      <c r="M326" s="187">
        <f>י!M326</f>
        <v>0</v>
      </c>
      <c r="N326" s="156">
        <f ca="1">SUMPRODUCT(($E$6:$E$1503)*($D$6:$D$1503=L326)*($B$6:$B$1503&lt;&gt;'רשימת הסעיפים'!$AL$4))</f>
        <v>0</v>
      </c>
      <c r="O326" s="157">
        <f ca="1">י!O326+$M$1500*(M326-N326)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י!L327</f>
        <v/>
      </c>
      <c r="M327" s="187">
        <f>י!M327</f>
        <v>0</v>
      </c>
      <c r="N327" s="156">
        <f ca="1">SUMPRODUCT(($E$6:$E$1503)*($D$6:$D$1503=L327)*($B$6:$B$1503&lt;&gt;'רשימת הסעיפים'!$AL$4))</f>
        <v>0</v>
      </c>
      <c r="O327" s="157">
        <f ca="1">י!O327+$M$1500*(M327-N327)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י!L328</f>
        <v/>
      </c>
      <c r="M328" s="187">
        <f>י!M328</f>
        <v>0</v>
      </c>
      <c r="N328" s="156">
        <f ca="1">SUMPRODUCT(($E$6:$E$1503)*($D$6:$D$1503=L328)*($B$6:$B$1503&lt;&gt;'רשימת הסעיפים'!$AL$4))</f>
        <v>0</v>
      </c>
      <c r="O328" s="157">
        <f ca="1">י!O328+$M$1500*(M328-N328)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י!L329</f>
        <v/>
      </c>
      <c r="M329" s="187">
        <f>י!M329</f>
        <v>0</v>
      </c>
      <c r="N329" s="156">
        <f ca="1">SUMPRODUCT(($E$6:$E$1503)*($D$6:$D$1503=L329)*($B$6:$B$1503&lt;&gt;'רשימת הסעיפים'!$AL$4))</f>
        <v>0</v>
      </c>
      <c r="O329" s="157">
        <f ca="1">י!O329+$M$1500*(M329-N329)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י!L330</f>
        <v/>
      </c>
      <c r="M330" s="187">
        <f>י!M330</f>
        <v>0</v>
      </c>
      <c r="N330" s="156">
        <f ca="1">SUMPRODUCT(($E$6:$E$1503)*($D$6:$D$1503=L330)*($B$6:$B$1503&lt;&gt;'רשימת הסעיפים'!$AL$4))</f>
        <v>0</v>
      </c>
      <c r="O330" s="157">
        <f ca="1">י!O330+$M$1500*(M330-N330)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י!L331</f>
        <v/>
      </c>
      <c r="M331" s="187">
        <f>י!M331</f>
        <v>0</v>
      </c>
      <c r="N331" s="156">
        <f ca="1">SUMPRODUCT(($E$6:$E$1503)*($D$6:$D$1503=L331)*($B$6:$B$1503&lt;&gt;'רשימת הסעיפים'!$AL$4))</f>
        <v>0</v>
      </c>
      <c r="O331" s="157">
        <f ca="1">י!O331+$M$1500*(M331-N331)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י!L332</f>
        <v/>
      </c>
      <c r="M332" s="187">
        <f>י!M332</f>
        <v>0</v>
      </c>
      <c r="N332" s="156">
        <f ca="1">SUMPRODUCT(($E$6:$E$1503)*($D$6:$D$1503=L332)*($B$6:$B$1503&lt;&gt;'רשימת הסעיפים'!$AL$4))</f>
        <v>0</v>
      </c>
      <c r="O332" s="157">
        <f ca="1">י!O332+$M$1500*(M332-N332)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י!L333</f>
        <v/>
      </c>
      <c r="M333" s="187">
        <f>י!M333</f>
        <v>0</v>
      </c>
      <c r="N333" s="156">
        <f ca="1">SUMPRODUCT(($E$6:$E$1503)*($D$6:$D$1503=L333)*($B$6:$B$1503&lt;&gt;'רשימת הסעיפים'!$AL$4))</f>
        <v>0</v>
      </c>
      <c r="O333" s="157">
        <f ca="1">י!O333+$M$1500*(M333-N333)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י!L334</f>
        <v/>
      </c>
      <c r="M334" s="187">
        <f>י!M334</f>
        <v>0</v>
      </c>
      <c r="N334" s="156">
        <f ca="1">SUMPRODUCT(($E$6:$E$1503)*($D$6:$D$1503=L334)*($B$6:$B$1503&lt;&gt;'רשימת הסעיפים'!$AL$4))</f>
        <v>0</v>
      </c>
      <c r="O334" s="157">
        <f ca="1">י!O334+$M$1500*(M334-N334)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י!L335</f>
        <v/>
      </c>
      <c r="M335" s="187">
        <f>י!M335</f>
        <v>0</v>
      </c>
      <c r="N335" s="156">
        <f ca="1">SUMPRODUCT(($E$6:$E$1503)*($D$6:$D$1503=L335)*($B$6:$B$1503&lt;&gt;'רשימת הסעיפים'!$AL$4))</f>
        <v>0</v>
      </c>
      <c r="O335" s="157">
        <f ca="1">י!O335+$M$1500*(M335-N335)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י!L336</f>
        <v/>
      </c>
      <c r="M336" s="187">
        <f>י!M336</f>
        <v>0</v>
      </c>
      <c r="N336" s="156">
        <f ca="1">SUMPRODUCT(($E$6:$E$1503)*($D$6:$D$1503=L336)*($B$6:$B$1503&lt;&gt;'רשימת הסעיפים'!$AL$4))</f>
        <v>0</v>
      </c>
      <c r="O336" s="157">
        <f ca="1">י!O336+$M$1500*(M336-N336)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י!L337</f>
        <v/>
      </c>
      <c r="M337" s="187">
        <f>י!M337</f>
        <v>0</v>
      </c>
      <c r="N337" s="156">
        <f ca="1">SUMPRODUCT(($E$6:$E$1503)*($D$6:$D$1503=L337)*($B$6:$B$1503&lt;&gt;'רשימת הסעיפים'!$AL$4))</f>
        <v>0</v>
      </c>
      <c r="O337" s="157">
        <f ca="1">י!O337+$M$1500*(M337-N337)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י!L338</f>
        <v/>
      </c>
      <c r="M338" s="187">
        <f>י!M338</f>
        <v>0</v>
      </c>
      <c r="N338" s="156">
        <f ca="1">SUMPRODUCT(($E$6:$E$1503)*($D$6:$D$1503=L338)*($B$6:$B$1503&lt;&gt;'רשימת הסעיפים'!$AL$4))</f>
        <v>0</v>
      </c>
      <c r="O338" s="157">
        <f ca="1">י!O338+$M$1500*(M338-N338)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י!L339</f>
        <v/>
      </c>
      <c r="M339" s="187">
        <f>י!M339</f>
        <v>0</v>
      </c>
      <c r="N339" s="156">
        <f ca="1">SUMPRODUCT(($E$6:$E$1503)*($D$6:$D$1503=L339)*($B$6:$B$1503&lt;&gt;'רשימת הסעיפים'!$AL$4))</f>
        <v>0</v>
      </c>
      <c r="O339" s="157">
        <f ca="1">י!O339+$M$1500*(M339-N339)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י!L340</f>
        <v/>
      </c>
      <c r="M340" s="187">
        <f>י!M340</f>
        <v>0</v>
      </c>
      <c r="N340" s="156">
        <f ca="1">SUMPRODUCT(($E$6:$E$1503)*($D$6:$D$1503=L340)*($B$6:$B$1503&lt;&gt;'רשימת הסעיפים'!$AL$4))</f>
        <v>0</v>
      </c>
      <c r="O340" s="157">
        <f ca="1">י!O340+$M$1500*(M340-N340)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י!L341</f>
        <v/>
      </c>
      <c r="M341" s="187">
        <f>י!M341</f>
        <v>0</v>
      </c>
      <c r="N341" s="156">
        <f ca="1">SUMPRODUCT(($E$6:$E$1503)*($D$6:$D$1503=L341)*($B$6:$B$1503&lt;&gt;'רשימת הסעיפים'!$AL$4))</f>
        <v>0</v>
      </c>
      <c r="O341" s="157">
        <f ca="1">י!O341+$M$1500*(M341-N341)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י!L342</f>
        <v/>
      </c>
      <c r="M342" s="187">
        <f>י!M342</f>
        <v>0</v>
      </c>
      <c r="N342" s="156">
        <f ca="1">SUMPRODUCT(($E$6:$E$1503)*($D$6:$D$1503=L342)*($B$6:$B$1503&lt;&gt;'רשימת הסעיפים'!$AL$4))</f>
        <v>0</v>
      </c>
      <c r="O342" s="157">
        <f ca="1">י!O342+$M$1500*(M342-N342)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י!L343</f>
        <v/>
      </c>
      <c r="M343" s="187">
        <f>י!M343</f>
        <v>0</v>
      </c>
      <c r="N343" s="156">
        <f ca="1">SUMPRODUCT(($E$6:$E$1503)*($D$6:$D$1503=L343)*($B$6:$B$1503&lt;&gt;'רשימת הסעיפים'!$AL$4))</f>
        <v>0</v>
      </c>
      <c r="O343" s="157">
        <f ca="1">י!O343+$M$1500*(M343-N343)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י!L344</f>
        <v/>
      </c>
      <c r="M344" s="187">
        <f>י!M344</f>
        <v>0</v>
      </c>
      <c r="N344" s="156">
        <f ca="1">SUMPRODUCT(($E$6:$E$1503)*($D$6:$D$1503=L344)*($B$6:$B$1503&lt;&gt;'רשימת הסעיפים'!$AL$4))</f>
        <v>0</v>
      </c>
      <c r="O344" s="157">
        <f ca="1">י!O344+$M$1500*(M344-N344)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י!L345</f>
        <v/>
      </c>
      <c r="M345" s="187">
        <f>י!M345</f>
        <v>0</v>
      </c>
      <c r="N345" s="156">
        <f ca="1">SUMPRODUCT(($E$6:$E$1503)*($D$6:$D$1503=L345)*($B$6:$B$1503&lt;&gt;'רשימת הסעיפים'!$AL$4))</f>
        <v>0</v>
      </c>
      <c r="O345" s="157">
        <f ca="1">י!O345+$M$1500*(M345-N345)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י!L346</f>
        <v/>
      </c>
      <c r="M346" s="187">
        <f>י!M346</f>
        <v>0</v>
      </c>
      <c r="N346" s="156">
        <f ca="1">SUMPRODUCT(($E$6:$E$1503)*($D$6:$D$1503=L346)*($B$6:$B$1503&lt;&gt;'רשימת הסעיפים'!$AL$4))</f>
        <v>0</v>
      </c>
      <c r="O346" s="157">
        <f ca="1">י!O346+$M$1500*(M346-N346)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י!L347</f>
        <v/>
      </c>
      <c r="M347" s="187">
        <f>י!M347</f>
        <v>0</v>
      </c>
      <c r="N347" s="156">
        <f ca="1">SUMPRODUCT(($E$6:$E$1503)*($D$6:$D$1503=L347)*($B$6:$B$1503&lt;&gt;'רשימת הסעיפים'!$AL$4))</f>
        <v>0</v>
      </c>
      <c r="O347" s="157">
        <f ca="1">י!O347+$M$1500*(M347-N347)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י!L348</f>
        <v/>
      </c>
      <c r="M348" s="187">
        <f>י!M348</f>
        <v>0</v>
      </c>
      <c r="N348" s="156">
        <f ca="1">SUMPRODUCT(($E$6:$E$1503)*($D$6:$D$1503=L348)*($B$6:$B$1503&lt;&gt;'רשימת הסעיפים'!$AL$4))</f>
        <v>0</v>
      </c>
      <c r="O348" s="157">
        <f ca="1">י!O348+$M$1500*(M348-N348)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י!L349</f>
        <v/>
      </c>
      <c r="M349" s="187">
        <f>י!M349</f>
        <v>0</v>
      </c>
      <c r="N349" s="156">
        <f ca="1">SUMPRODUCT(($E$6:$E$1503)*($D$6:$D$1503=L349)*($B$6:$B$1503&lt;&gt;'רשימת הסעיפים'!$AL$4))</f>
        <v>0</v>
      </c>
      <c r="O349" s="157">
        <f ca="1">י!O349+$M$1500*(M349-N349)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י!L350</f>
        <v/>
      </c>
      <c r="M350" s="187">
        <f>י!M350</f>
        <v>0</v>
      </c>
      <c r="N350" s="156">
        <f ca="1">SUMPRODUCT(($E$6:$E$1503)*($D$6:$D$1503=L350)*($B$6:$B$1503&lt;&gt;'רשימת הסעיפים'!$AL$4))</f>
        <v>0</v>
      </c>
      <c r="O350" s="157">
        <f ca="1">י!O350+$M$1500*(M350-N350)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י!L351</f>
        <v/>
      </c>
      <c r="M351" s="187">
        <f>י!M351</f>
        <v>0</v>
      </c>
      <c r="N351" s="156">
        <f ca="1">SUMPRODUCT(($E$6:$E$1503)*($D$6:$D$1503=L351)*($B$6:$B$1503&lt;&gt;'רשימת הסעיפים'!$AL$4))</f>
        <v>0</v>
      </c>
      <c r="O351" s="157">
        <f ca="1">י!O351+$M$1500*(M351-N351)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י!L352</f>
        <v/>
      </c>
      <c r="M352" s="187">
        <f>י!M352</f>
        <v>0</v>
      </c>
      <c r="N352" s="156">
        <f ca="1">SUMPRODUCT(($E$6:$E$1503)*($D$6:$D$1503=L352)*($B$6:$B$1503&lt;&gt;'רשימת הסעיפים'!$AL$4))</f>
        <v>0</v>
      </c>
      <c r="O352" s="157">
        <f ca="1">י!O352+$M$1500*(M352-N352)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י!L353</f>
        <v/>
      </c>
      <c r="M353" s="187">
        <f>י!M353</f>
        <v>0</v>
      </c>
      <c r="N353" s="156">
        <f ca="1">SUMPRODUCT(($E$6:$E$1503)*($D$6:$D$1503=L353)*($B$6:$B$1503&lt;&gt;'רשימת הסעיפים'!$AL$4))</f>
        <v>0</v>
      </c>
      <c r="O353" s="157">
        <f ca="1">י!O353+$M$1500*(M353-N353)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י!L354</f>
        <v/>
      </c>
      <c r="M354" s="187">
        <f>י!M354</f>
        <v>0</v>
      </c>
      <c r="N354" s="156">
        <f ca="1">SUMPRODUCT(($E$6:$E$1503)*($D$6:$D$1503=L354)*($B$6:$B$1503&lt;&gt;'רשימת הסעיפים'!$AL$4))</f>
        <v>0</v>
      </c>
      <c r="O354" s="157">
        <f ca="1">י!O354+$M$1500*(M354-N354)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י!L355</f>
        <v/>
      </c>
      <c r="M355" s="187">
        <f>י!M355</f>
        <v>0</v>
      </c>
      <c r="N355" s="156">
        <f ca="1">SUMPRODUCT(($E$6:$E$1503)*($D$6:$D$1503=L355)*($B$6:$B$1503&lt;&gt;'רשימת הסעיפים'!$AL$4))</f>
        <v>0</v>
      </c>
      <c r="O355" s="157">
        <f ca="1">י!O355+$M$1500*(M355-N355)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י!L356</f>
        <v/>
      </c>
      <c r="M356" s="187">
        <f>י!M356</f>
        <v>0</v>
      </c>
      <c r="N356" s="156">
        <f ca="1">SUMPRODUCT(($E$6:$E$1503)*($D$6:$D$1503=L356)*($B$6:$B$1503&lt;&gt;'רשימת הסעיפים'!$AL$4))</f>
        <v>0</v>
      </c>
      <c r="O356" s="157">
        <f ca="1">י!O356+$M$1500*(M356-N356)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י!L357</f>
        <v/>
      </c>
      <c r="M357" s="187">
        <f>י!M357</f>
        <v>0</v>
      </c>
      <c r="N357" s="156">
        <f ca="1">SUMPRODUCT(($E$6:$E$1503)*($D$6:$D$1503=L357)*($B$6:$B$1503&lt;&gt;'רשימת הסעיפים'!$AL$4))</f>
        <v>0</v>
      </c>
      <c r="O357" s="157">
        <f ca="1">י!O357+$M$1500*(M357-N357)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י!L358</f>
        <v/>
      </c>
      <c r="M358" s="187">
        <f>י!M358</f>
        <v>0</v>
      </c>
      <c r="N358" s="156">
        <f ca="1">SUMPRODUCT(($E$6:$E$1503)*($D$6:$D$1503=L358)*($B$6:$B$1503&lt;&gt;'רשימת הסעיפים'!$AL$4))</f>
        <v>0</v>
      </c>
      <c r="O358" s="157">
        <f ca="1">י!O358+$M$1500*(M358-N358)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י!L359</f>
        <v/>
      </c>
      <c r="M359" s="187">
        <f>י!M359</f>
        <v>0</v>
      </c>
      <c r="N359" s="156">
        <f ca="1">SUMPRODUCT(($E$6:$E$1503)*($D$6:$D$1503=L359)*($B$6:$B$1503&lt;&gt;'רשימת הסעיפים'!$AL$4))</f>
        <v>0</v>
      </c>
      <c r="O359" s="157">
        <f ca="1">י!O359+$M$1500*(M359-N359)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י!L360</f>
        <v/>
      </c>
      <c r="M360" s="187">
        <f>י!M360</f>
        <v>0</v>
      </c>
      <c r="N360" s="156">
        <f ca="1">SUMPRODUCT(($E$6:$E$1503)*($D$6:$D$1503=L360)*($B$6:$B$1503&lt;&gt;'רשימת הסעיפים'!$AL$4))</f>
        <v>0</v>
      </c>
      <c r="O360" s="157">
        <f ca="1">י!O360+$M$1500*(M360-N360)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י!L361</f>
        <v/>
      </c>
      <c r="M361" s="187">
        <f>י!M361</f>
        <v>0</v>
      </c>
      <c r="N361" s="156">
        <f ca="1">SUMPRODUCT(($E$6:$E$1503)*($D$6:$D$1503=L361)*($B$6:$B$1503&lt;&gt;'רשימת הסעיפים'!$AL$4))</f>
        <v>0</v>
      </c>
      <c r="O361" s="157">
        <f ca="1">י!O361+$M$1500*(M361-N361)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י!L362</f>
        <v/>
      </c>
      <c r="M362" s="187">
        <f>י!M362</f>
        <v>0</v>
      </c>
      <c r="N362" s="156">
        <f ca="1">SUMPRODUCT(($E$6:$E$1503)*($D$6:$D$1503=L362)*($B$6:$B$1503&lt;&gt;'רשימת הסעיפים'!$AL$4))</f>
        <v>0</v>
      </c>
      <c r="O362" s="157">
        <f ca="1">י!O362+$M$1500*(M362-N362)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י!L363</f>
        <v/>
      </c>
      <c r="M363" s="187">
        <f>י!M363</f>
        <v>0</v>
      </c>
      <c r="N363" s="156">
        <f ca="1">SUMPRODUCT(($E$6:$E$1503)*($D$6:$D$1503=L363)*($B$6:$B$1503&lt;&gt;'רשימת הסעיפים'!$AL$4))</f>
        <v>0</v>
      </c>
      <c r="O363" s="157">
        <f ca="1">י!O363+$M$1500*(M363-N363)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י!L364</f>
        <v/>
      </c>
      <c r="M364" s="187">
        <f>י!M364</f>
        <v>0</v>
      </c>
      <c r="N364" s="156">
        <f ca="1">SUMPRODUCT(($E$6:$E$1503)*($D$6:$D$1503=L364)*($B$6:$B$1503&lt;&gt;'רשימת הסעיפים'!$AL$4))</f>
        <v>0</v>
      </c>
      <c r="O364" s="157">
        <f ca="1">י!O364+$M$1500*(M364-N364)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י!L365</f>
        <v/>
      </c>
      <c r="M365" s="187">
        <f>י!M365</f>
        <v>0</v>
      </c>
      <c r="N365" s="156">
        <f ca="1">SUMPRODUCT(($E$6:$E$1503)*($D$6:$D$1503=L365)*($B$6:$B$1503&lt;&gt;'רשימת הסעיפים'!$AL$4))</f>
        <v>0</v>
      </c>
      <c r="O365" s="157">
        <f ca="1">י!O365+$M$1500*(M365-N365)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י!L366</f>
        <v/>
      </c>
      <c r="M366" s="187">
        <f>י!M366</f>
        <v>0</v>
      </c>
      <c r="N366" s="156">
        <f ca="1">SUMPRODUCT(($E$6:$E$1503)*($D$6:$D$1503=L366)*($B$6:$B$1503&lt;&gt;'רשימת הסעיפים'!$AL$4))</f>
        <v>0</v>
      </c>
      <c r="O366" s="157">
        <f ca="1">י!O366+$M$1500*(M366-N366)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י!L367</f>
        <v/>
      </c>
      <c r="M367" s="187">
        <f>י!M367</f>
        <v>0</v>
      </c>
      <c r="N367" s="156">
        <f ca="1">SUMPRODUCT(($E$6:$E$1503)*($D$6:$D$1503=L367)*($B$6:$B$1503&lt;&gt;'רשימת הסעיפים'!$AL$4))</f>
        <v>0</v>
      </c>
      <c r="O367" s="157">
        <f ca="1">י!O367+$M$1500*(M367-N367)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י!L368</f>
        <v/>
      </c>
      <c r="M368" s="187">
        <f>י!M368</f>
        <v>0</v>
      </c>
      <c r="N368" s="156">
        <f ca="1">SUMPRODUCT(($E$6:$E$1503)*($D$6:$D$1503=L368)*($B$6:$B$1503&lt;&gt;'רשימת הסעיפים'!$AL$4))</f>
        <v>0</v>
      </c>
      <c r="O368" s="157">
        <f ca="1">י!O368+$M$1500*(M368-N368)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י!L369</f>
        <v/>
      </c>
      <c r="M369" s="187">
        <f>י!M369</f>
        <v>0</v>
      </c>
      <c r="N369" s="156">
        <f ca="1">SUMPRODUCT(($E$6:$E$1503)*($D$6:$D$1503=L369)*($B$6:$B$1503&lt;&gt;'רשימת הסעיפים'!$AL$4))</f>
        <v>0</v>
      </c>
      <c r="O369" s="157">
        <f ca="1">י!O369+$M$1500*(M369-N369)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י!L370</f>
        <v/>
      </c>
      <c r="M370" s="187">
        <f>י!M370</f>
        <v>0</v>
      </c>
      <c r="N370" s="156">
        <f ca="1">SUMPRODUCT(($E$6:$E$1503)*($D$6:$D$1503=L370)*($B$6:$B$1503&lt;&gt;'רשימת הסעיפים'!$AL$4))</f>
        <v>0</v>
      </c>
      <c r="O370" s="157">
        <f ca="1">י!O370+$M$1500*(M370-N370)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י!L371</f>
        <v/>
      </c>
      <c r="M371" s="187">
        <f>י!M371</f>
        <v>0</v>
      </c>
      <c r="N371" s="156">
        <f ca="1">SUMPRODUCT(($E$6:$E$1503)*($D$6:$D$1503=L371)*($B$6:$B$1503&lt;&gt;'רשימת הסעיפים'!$AL$4))</f>
        <v>0</v>
      </c>
      <c r="O371" s="157">
        <f ca="1">י!O371+$M$1500*(M371-N371)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י!L372</f>
        <v/>
      </c>
      <c r="M372" s="187">
        <f>י!M372</f>
        <v>0</v>
      </c>
      <c r="N372" s="156">
        <f ca="1">SUMPRODUCT(($E$6:$E$1503)*($D$6:$D$1503=L372)*($B$6:$B$1503&lt;&gt;'רשימת הסעיפים'!$AL$4))</f>
        <v>0</v>
      </c>
      <c r="O372" s="157">
        <f ca="1">י!O372+$M$1500*(M372-N372)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י!L373</f>
        <v/>
      </c>
      <c r="M373" s="187">
        <f>י!M373</f>
        <v>0</v>
      </c>
      <c r="N373" s="156">
        <f ca="1">SUMPRODUCT(($E$6:$E$1503)*($D$6:$D$1503=L373)*($B$6:$B$1503&lt;&gt;'רשימת הסעיפים'!$AL$4))</f>
        <v>0</v>
      </c>
      <c r="O373" s="157">
        <f ca="1">י!O373+$M$1500*(M373-N373)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י!L374</f>
        <v/>
      </c>
      <c r="M374" s="187">
        <f>י!M374</f>
        <v>0</v>
      </c>
      <c r="N374" s="156">
        <f ca="1">SUMPRODUCT(($E$6:$E$1503)*($D$6:$D$1503=L374)*($B$6:$B$1503&lt;&gt;'רשימת הסעיפים'!$AL$4))</f>
        <v>0</v>
      </c>
      <c r="O374" s="157">
        <f ca="1">י!O374+$M$1500*(M374-N374)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י!L375</f>
        <v/>
      </c>
      <c r="M375" s="187">
        <f>י!M375</f>
        <v>0</v>
      </c>
      <c r="N375" s="156">
        <f ca="1">SUMPRODUCT(($E$6:$E$1503)*($D$6:$D$1503=L375)*($B$6:$B$1503&lt;&gt;'רשימת הסעיפים'!$AL$4))</f>
        <v>0</v>
      </c>
      <c r="O375" s="157">
        <f ca="1">י!O375+$M$1500*(M375-N375)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י!L376</f>
        <v/>
      </c>
      <c r="M376" s="187">
        <f>י!M376</f>
        <v>0</v>
      </c>
      <c r="N376" s="156">
        <f ca="1">SUMPRODUCT(($E$6:$E$1503)*($D$6:$D$1503=L376)*($B$6:$B$1503&lt;&gt;'רשימת הסעיפים'!$AL$4))</f>
        <v>0</v>
      </c>
      <c r="O376" s="157">
        <f ca="1">י!O376+$M$1500*(M376-N376)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י!L377</f>
        <v/>
      </c>
      <c r="M377" s="187">
        <f>י!M377</f>
        <v>0</v>
      </c>
      <c r="N377" s="156">
        <f ca="1">SUMPRODUCT(($E$6:$E$1503)*($D$6:$D$1503=L377)*($B$6:$B$1503&lt;&gt;'רשימת הסעיפים'!$AL$4))</f>
        <v>0</v>
      </c>
      <c r="O377" s="157">
        <f ca="1">י!O377+$M$1500*(M377-N377)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י!L378</f>
        <v/>
      </c>
      <c r="M378" s="187">
        <f>י!M378</f>
        <v>0</v>
      </c>
      <c r="N378" s="156">
        <f ca="1">SUMPRODUCT(($E$6:$E$1503)*($D$6:$D$1503=L378)*($B$6:$B$1503&lt;&gt;'רשימת הסעיפים'!$AL$4))</f>
        <v>0</v>
      </c>
      <c r="O378" s="157">
        <f ca="1">י!O378+$M$1500*(M378-N378)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י!L379</f>
        <v/>
      </c>
      <c r="M379" s="187">
        <f>י!M379</f>
        <v>0</v>
      </c>
      <c r="N379" s="156">
        <f ca="1">SUMPRODUCT(($E$6:$E$1503)*($D$6:$D$1503=L379)*($B$6:$B$1503&lt;&gt;'רשימת הסעיפים'!$AL$4))</f>
        <v>0</v>
      </c>
      <c r="O379" s="157">
        <f ca="1">י!O379+$M$1500*(M379-N379)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י!L380</f>
        <v/>
      </c>
      <c r="M380" s="187">
        <f>י!M380</f>
        <v>0</v>
      </c>
      <c r="N380" s="156">
        <f ca="1">SUMPRODUCT(($E$6:$E$1503)*($D$6:$D$1503=L380)*($B$6:$B$1503&lt;&gt;'רשימת הסעיפים'!$AL$4))</f>
        <v>0</v>
      </c>
      <c r="O380" s="157">
        <f ca="1">י!O380+$M$1500*(M380-N380)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י!L381</f>
        <v/>
      </c>
      <c r="M381" s="187">
        <f>י!M381</f>
        <v>0</v>
      </c>
      <c r="N381" s="156">
        <f ca="1">SUMPRODUCT(($E$6:$E$1503)*($D$6:$D$1503=L381)*($B$6:$B$1503&lt;&gt;'רשימת הסעיפים'!$AL$4))</f>
        <v>0</v>
      </c>
      <c r="O381" s="157">
        <f ca="1">י!O381+$M$1500*(M381-N381)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י!L382</f>
        <v/>
      </c>
      <c r="M382" s="187">
        <f>י!M382</f>
        <v>0</v>
      </c>
      <c r="N382" s="156">
        <f ca="1">SUMPRODUCT(($E$6:$E$1503)*($D$6:$D$1503=L382)*($B$6:$B$1503&lt;&gt;'רשימת הסעיפים'!$AL$4))</f>
        <v>0</v>
      </c>
      <c r="O382" s="157">
        <f ca="1">י!O382+$M$1500*(M382-N382)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י!L383</f>
        <v/>
      </c>
      <c r="M383" s="187">
        <f>י!M383</f>
        <v>0</v>
      </c>
      <c r="N383" s="156">
        <f ca="1">SUMPRODUCT(($E$6:$E$1503)*($D$6:$D$1503=L383)*($B$6:$B$1503&lt;&gt;'רשימת הסעיפים'!$AL$4))</f>
        <v>0</v>
      </c>
      <c r="O383" s="157">
        <f ca="1">י!O383+$M$1500*(M383-N383)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י!L384</f>
        <v/>
      </c>
      <c r="M384" s="187">
        <f>י!M384</f>
        <v>0</v>
      </c>
      <c r="N384" s="156">
        <f ca="1">SUMPRODUCT(($E$6:$E$1503)*($D$6:$D$1503=L384)*($B$6:$B$1503&lt;&gt;'רשימת הסעיפים'!$AL$4))</f>
        <v>0</v>
      </c>
      <c r="O384" s="157">
        <f ca="1">י!O384+$M$1500*(M384-N384)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י!L385</f>
        <v/>
      </c>
      <c r="M385" s="187">
        <f>י!M385</f>
        <v>0</v>
      </c>
      <c r="N385" s="156">
        <f ca="1">SUMPRODUCT(($E$6:$E$1503)*($D$6:$D$1503=L385)*($B$6:$B$1503&lt;&gt;'רשימת הסעיפים'!$AL$4))</f>
        <v>0</v>
      </c>
      <c r="O385" s="157">
        <f ca="1">י!O385+$M$1500*(M385-N385)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י!L386</f>
        <v/>
      </c>
      <c r="M386" s="187">
        <f>י!M386</f>
        <v>0</v>
      </c>
      <c r="N386" s="156">
        <f ca="1">SUMPRODUCT(($E$6:$E$1503)*($D$6:$D$1503=L386)*($B$6:$B$1503&lt;&gt;'רשימת הסעיפים'!$AL$4))</f>
        <v>0</v>
      </c>
      <c r="O386" s="157">
        <f ca="1">י!O386+$M$1500*(M386-N386)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י!L387</f>
        <v/>
      </c>
      <c r="M387" s="340">
        <f>י!M387</f>
        <v>0</v>
      </c>
      <c r="N387" s="341">
        <f ca="1">SUMPRODUCT(($E$6:$E$1503)*($D$6:$D$1503=L387)*($B$6:$B$1503&lt;&gt;'רשימת הסעיפים'!$AL$4))</f>
        <v>0</v>
      </c>
      <c r="O387" s="342">
        <f ca="1">י!O387+$M$1500*(M387-N387)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d68DxQ30nrj9miwU/Ijju4zELxqtLsZQkWdf+4gXhVaYFEX5gOCqWIhCd2Vt1JkGkunr8zcupJNhkKHO4OAWqQ==" saltValue="pMetlqf/XAJcq1NrZd1G6g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14" priority="7" operator="lessThan">
      <formula>0</formula>
    </cfRule>
  </conditionalFormatting>
  <conditionalFormatting sqref="A1">
    <cfRule type="containsText" dxfId="13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234F5A3-29F0-49D5-9547-73EDCAA3C3BA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BCA77979-9417-4877-9E15-BC3C13E82ABA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4522D725-100F-4E67-A553-0E98706AD171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5ED92746-D673-45C7-9699-998C905D4998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6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IFERROR(יא!A1:E1+31,"חודש ?")</f>
        <v>חודש ?</v>
      </c>
      <c r="B1" s="455"/>
      <c r="C1" s="455"/>
      <c r="D1" s="339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2" t="str">
        <f ca="1">יא!L7</f>
        <v>שכר עבודה 1</v>
      </c>
      <c r="M7" s="189">
        <f>יא!M7</f>
        <v>0</v>
      </c>
      <c r="N7" s="163">
        <f ca="1">SUMPRODUCT(($E$6:$E$1503)*($D$6:$D$1503=L7)*($B$6:$B$1503='רשימת הסעיפים'!$AL$4))</f>
        <v>0</v>
      </c>
      <c r="O7" s="163">
        <f ca="1">יא!O7+$M$1500*(N7-M7)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3" t="str">
        <f ca="1">יא!L8</f>
        <v>שכר עבודה 2</v>
      </c>
      <c r="M8" s="190">
        <f>יא!M8</f>
        <v>0</v>
      </c>
      <c r="N8" s="165">
        <f ca="1">SUMPRODUCT(($E$6:$E$1503)*($D$6:$D$1503=L8)*($B$6:$B$1503='רשימת הסעיפים'!$AL$4))</f>
        <v>0</v>
      </c>
      <c r="O8" s="166">
        <f ca="1">יא!O8+$M$1500*(N8-M8)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3" t="str">
        <f ca="1">יא!L9</f>
        <v>שכר עבודה 3</v>
      </c>
      <c r="M9" s="190">
        <f>יא!M9</f>
        <v>0</v>
      </c>
      <c r="N9" s="165">
        <f ca="1">SUMPRODUCT(($E$6:$E$1503)*($D$6:$D$1503=L9)*($B$6:$B$1503='רשימת הסעיפים'!$AL$4))</f>
        <v>0</v>
      </c>
      <c r="O9" s="166">
        <f ca="1">יא!O9+$M$1500*(N9-M9)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3" t="str">
        <f ca="1">יא!L10</f>
        <v>שכר עבודה 4</v>
      </c>
      <c r="M10" s="190">
        <f>יא!M10</f>
        <v>0</v>
      </c>
      <c r="N10" s="165">
        <f ca="1">SUMPRODUCT(($E$6:$E$1503)*($D$6:$D$1503=L10)*($B$6:$B$1503='רשימת הסעיפים'!$AL$4))</f>
        <v>0</v>
      </c>
      <c r="O10" s="166">
        <f ca="1">יא!O10+$M$1500*(N10-M10)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3" t="str">
        <f ca="1">יא!L11</f>
        <v>קצבת נכות</v>
      </c>
      <c r="M11" s="190">
        <f>יא!M11</f>
        <v>0</v>
      </c>
      <c r="N11" s="165">
        <f ca="1">SUMPRODUCT(($E$6:$E$1503)*($D$6:$D$1503=L11)*($B$6:$B$1503='רשימת הסעיפים'!$AL$4))</f>
        <v>0</v>
      </c>
      <c r="O11" s="166">
        <f ca="1">יא!O11+$M$1500*(N11-M11)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3" t="str">
        <f ca="1">יא!L12</f>
        <v>שכר - כללי</v>
      </c>
      <c r="M12" s="190">
        <f>יא!M12</f>
        <v>0</v>
      </c>
      <c r="N12" s="165">
        <f ca="1">SUMPRODUCT(($E$6:$E$1503)*($D$6:$D$1503=L12)*($B$6:$B$1503='רשימת הסעיפים'!$AL$4))</f>
        <v>0</v>
      </c>
      <c r="O12" s="166">
        <f ca="1">יא!O12+$M$1500*(N12-M12)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3" t="str">
        <f ca="1">יא!L13</f>
        <v>קצבת ילדים</v>
      </c>
      <c r="M13" s="190">
        <f>יא!M13</f>
        <v>0</v>
      </c>
      <c r="N13" s="165">
        <f ca="1">SUMPRODUCT(($E$6:$E$1503)*($D$6:$D$1503=L13)*($B$6:$B$1503='רשימת הסעיפים'!$AL$4))</f>
        <v>0</v>
      </c>
      <c r="O13" s="166">
        <f ca="1">יא!O13+$M$1500*(N13-M13)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3" t="str">
        <f ca="1">יא!L14</f>
        <v>סיוע בשכר דירה</v>
      </c>
      <c r="M14" s="190">
        <f>יא!M14</f>
        <v>0</v>
      </c>
      <c r="N14" s="165">
        <f ca="1">SUMPRODUCT(($E$6:$E$1503)*($D$6:$D$1503=L14)*($B$6:$B$1503='רשימת הסעיפים'!$AL$4))</f>
        <v>0</v>
      </c>
      <c r="O14" s="166">
        <f ca="1">יא!O14+$M$1500*(N14-M14)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3" t="str">
        <f ca="1">יא!L15</f>
        <v>קצבת זיקנה</v>
      </c>
      <c r="M15" s="190">
        <f>יא!M15</f>
        <v>0</v>
      </c>
      <c r="N15" s="165">
        <f ca="1">SUMPRODUCT(($E$6:$E$1503)*($D$6:$D$1503=L15)*($B$6:$B$1503='רשימת הסעיפים'!$AL$4))</f>
        <v>0</v>
      </c>
      <c r="O15" s="166">
        <f ca="1">יא!O15+$M$1500*(N15-M15)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3" t="str">
        <f ca="1">יא!L16</f>
        <v>קצבאות - כללי</v>
      </c>
      <c r="M16" s="190">
        <f>יא!M16</f>
        <v>0</v>
      </c>
      <c r="N16" s="165">
        <f ca="1">SUMPRODUCT(($E$6:$E$1503)*($D$6:$D$1503=L16)*($B$6:$B$1503='רשימת הסעיפים'!$AL$4))</f>
        <v>0</v>
      </c>
      <c r="O16" s="166">
        <f ca="1">יא!O16+$M$1500*(N16-M16)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3" t="str">
        <f ca="1">יא!L17</f>
        <v>קבלת מזונות</v>
      </c>
      <c r="M17" s="190">
        <f>יא!M17</f>
        <v>0</v>
      </c>
      <c r="N17" s="165">
        <f ca="1">SUMPRODUCT(($E$6:$E$1503)*($D$6:$D$1503=L17)*($B$6:$B$1503='רשימת הסעיפים'!$AL$4))</f>
        <v>0</v>
      </c>
      <c r="O17" s="166">
        <f ca="1">יא!O17+$M$1500*(N17-M17)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3" t="str">
        <f ca="1">יא!L18</f>
        <v>הכנסה מנכס</v>
      </c>
      <c r="M18" s="190">
        <f>יא!M18</f>
        <v>0</v>
      </c>
      <c r="N18" s="165">
        <f ca="1">SUMPRODUCT(($E$6:$E$1503)*($D$6:$D$1503=L18)*($B$6:$B$1503='רשימת הסעיפים'!$AL$4))</f>
        <v>0</v>
      </c>
      <c r="O18" s="166">
        <f ca="1">יא!O18+$M$1500*(N18-M18)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3" t="str">
        <f ca="1">יא!L19</f>
        <v>עזרה מההורים</v>
      </c>
      <c r="M19" s="190">
        <f>יא!M19</f>
        <v>0</v>
      </c>
      <c r="N19" s="165">
        <f ca="1">SUMPRODUCT(($E$6:$E$1503)*($D$6:$D$1503=L19)*($B$6:$B$1503='רשימת הסעיפים'!$AL$4))</f>
        <v>0</v>
      </c>
      <c r="O19" s="166">
        <f ca="1">יא!O19+$M$1500*(N19-M19)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3" t="str">
        <f ca="1">יא!L20</f>
        <v>הכנסות שונות - כללי</v>
      </c>
      <c r="M20" s="190">
        <f>יא!M20</f>
        <v>0</v>
      </c>
      <c r="N20" s="165">
        <f ca="1">SUMPRODUCT(($E$6:$E$1503)*($D$6:$D$1503=L20)*($B$6:$B$1503='רשימת הסעיפים'!$AL$4))</f>
        <v>0</v>
      </c>
      <c r="O20" s="166">
        <f ca="1">יא!O20+$M$1500*(N20-M20)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3" t="str">
        <f ca="1">יא!L21</f>
        <v/>
      </c>
      <c r="M21" s="190">
        <f>יא!M21</f>
        <v>0</v>
      </c>
      <c r="N21" s="165">
        <f ca="1">SUMPRODUCT(($E$6:$E$1503)*($D$6:$D$1503=L21)*($B$6:$B$1503='רשימת הסעיפים'!$AL$4))</f>
        <v>0</v>
      </c>
      <c r="O21" s="166">
        <f ca="1">יא!O21+$M$1500*(N21-M21)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3" t="str">
        <f ca="1">יא!L22</f>
        <v/>
      </c>
      <c r="M22" s="190">
        <f>יא!M22</f>
        <v>0</v>
      </c>
      <c r="N22" s="165">
        <f ca="1">SUMPRODUCT(($E$6:$E$1503)*($D$6:$D$1503=L22)*($B$6:$B$1503='רשימת הסעיפים'!$AL$4))</f>
        <v>0</v>
      </c>
      <c r="O22" s="166">
        <f ca="1">יא!O22+$M$1500*(N22-M22)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3" t="str">
        <f ca="1">יא!L23</f>
        <v/>
      </c>
      <c r="M23" s="190">
        <f>יא!M23</f>
        <v>0</v>
      </c>
      <c r="N23" s="165">
        <f ca="1">SUMPRODUCT(($E$6:$E$1503)*($D$6:$D$1503=L23)*($B$6:$B$1503='רשימת הסעיפים'!$AL$4))</f>
        <v>0</v>
      </c>
      <c r="O23" s="166">
        <f ca="1">יא!O23+$M$1500*(N23-M23)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3" t="str">
        <f ca="1">יא!L24</f>
        <v/>
      </c>
      <c r="M24" s="190">
        <f>יא!M24</f>
        <v>0</v>
      </c>
      <c r="N24" s="165">
        <f ca="1">SUMPRODUCT(($E$6:$E$1503)*($D$6:$D$1503=L24)*($B$6:$B$1503='רשימת הסעיפים'!$AL$4))</f>
        <v>0</v>
      </c>
      <c r="O24" s="166">
        <f ca="1">יא!O24+$M$1500*(N24-M24)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3" t="str">
        <f ca="1">יא!L25</f>
        <v/>
      </c>
      <c r="M25" s="190">
        <f>יא!M25</f>
        <v>0</v>
      </c>
      <c r="N25" s="165">
        <f ca="1">SUMPRODUCT(($E$6:$E$1503)*($D$6:$D$1503=L25)*($B$6:$B$1503='רשימת הסעיפים'!$AL$4))</f>
        <v>0</v>
      </c>
      <c r="O25" s="166">
        <f ca="1">יא!O25+$M$1500*(N25-M25)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3" t="str">
        <f ca="1">יא!L26</f>
        <v/>
      </c>
      <c r="M26" s="190">
        <f>יא!M26</f>
        <v>0</v>
      </c>
      <c r="N26" s="165">
        <f ca="1">SUMPRODUCT(($E$6:$E$1503)*($D$6:$D$1503=L26)*($B$6:$B$1503='רשימת הסעיפים'!$AL$4))</f>
        <v>0</v>
      </c>
      <c r="O26" s="166">
        <f ca="1">יא!O26+$M$1500*(N26-M26)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3" t="str">
        <f ca="1">יא!L27</f>
        <v/>
      </c>
      <c r="M27" s="190">
        <f>יא!M27</f>
        <v>0</v>
      </c>
      <c r="N27" s="165">
        <f ca="1">SUMPRODUCT(($E$6:$E$1503)*($D$6:$D$1503=L27)*($B$6:$B$1503='רשימת הסעיפים'!$AL$4))</f>
        <v>0</v>
      </c>
      <c r="O27" s="166">
        <f ca="1">יא!O27+$M$1500*(N27-M27)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3" t="str">
        <f ca="1">יא!L28</f>
        <v/>
      </c>
      <c r="M28" s="190">
        <f>יא!M28</f>
        <v>0</v>
      </c>
      <c r="N28" s="165">
        <f ca="1">SUMPRODUCT(($E$6:$E$1503)*($D$6:$D$1503=L28)*($B$6:$B$1503='רשימת הסעיפים'!$AL$4))</f>
        <v>0</v>
      </c>
      <c r="O28" s="166">
        <f ca="1">יא!O28+$M$1500*(N28-M28)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3" t="str">
        <f ca="1">יא!L29</f>
        <v/>
      </c>
      <c r="M29" s="190">
        <f>יא!M29</f>
        <v>0</v>
      </c>
      <c r="N29" s="165">
        <f ca="1">SUMPRODUCT(($E$6:$E$1503)*($D$6:$D$1503=L29)*($B$6:$B$1503='רשימת הסעיפים'!$AL$4))</f>
        <v>0</v>
      </c>
      <c r="O29" s="166">
        <f ca="1">יא!O29+$M$1500*(N29-M29)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3" t="str">
        <f ca="1">יא!L30</f>
        <v/>
      </c>
      <c r="M30" s="190">
        <f>יא!M30</f>
        <v>0</v>
      </c>
      <c r="N30" s="165">
        <f ca="1">SUMPRODUCT(($E$6:$E$1503)*($D$6:$D$1503=L30)*($B$6:$B$1503='רשימת הסעיפים'!$AL$4))</f>
        <v>0</v>
      </c>
      <c r="O30" s="166">
        <f ca="1">יא!O30+$M$1500*(N30-M30)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3" t="str">
        <f ca="1">יא!L31</f>
        <v/>
      </c>
      <c r="M31" s="190">
        <f>יא!M31</f>
        <v>0</v>
      </c>
      <c r="N31" s="165">
        <f ca="1">SUMPRODUCT(($E$6:$E$1503)*($D$6:$D$1503=L31)*($B$6:$B$1503='רשימת הסעיפים'!$AL$4))</f>
        <v>0</v>
      </c>
      <c r="O31" s="166">
        <f ca="1">יא!O31+$M$1500*(N31-M31)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3" t="str">
        <f ca="1">יא!L32</f>
        <v/>
      </c>
      <c r="M32" s="190">
        <f>יא!M32</f>
        <v>0</v>
      </c>
      <c r="N32" s="165">
        <f ca="1">SUMPRODUCT(($E$6:$E$1503)*($D$6:$D$1503=L32)*($B$6:$B$1503='רשימת הסעיפים'!$AL$4))</f>
        <v>0</v>
      </c>
      <c r="O32" s="166">
        <f ca="1">יא!O32+$M$1500*(N32-M32)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3" t="str">
        <f ca="1">יא!L33</f>
        <v/>
      </c>
      <c r="M33" s="190">
        <f>יא!M33</f>
        <v>0</v>
      </c>
      <c r="N33" s="165">
        <f ca="1">SUMPRODUCT(($E$6:$E$1503)*($D$6:$D$1503=L33)*($B$6:$B$1503='רשימת הסעיפים'!$AL$4))</f>
        <v>0</v>
      </c>
      <c r="O33" s="166">
        <f ca="1">יא!O33+$M$1500*(N33-M33)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3" t="str">
        <f ca="1">יא!L34</f>
        <v/>
      </c>
      <c r="M34" s="190">
        <f>יא!M34</f>
        <v>0</v>
      </c>
      <c r="N34" s="165">
        <f ca="1">SUMPRODUCT(($E$6:$E$1503)*($D$6:$D$1503=L34)*($B$6:$B$1503='רשימת הסעיפים'!$AL$4))</f>
        <v>0</v>
      </c>
      <c r="O34" s="166">
        <f ca="1">יא!O34+$M$1500*(N34-M34)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3" t="str">
        <f ca="1">יא!L35</f>
        <v/>
      </c>
      <c r="M35" s="190">
        <f>יא!M35</f>
        <v>0</v>
      </c>
      <c r="N35" s="165">
        <f ca="1">SUMPRODUCT(($E$6:$E$1503)*($D$6:$D$1503=L35)*($B$6:$B$1503='רשימת הסעיפים'!$AL$4))</f>
        <v>0</v>
      </c>
      <c r="O35" s="166">
        <f ca="1">יא!O35+$M$1500*(N35-M35)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3" t="str">
        <f ca="1">יא!L36</f>
        <v/>
      </c>
      <c r="M36" s="190">
        <f>יא!M36</f>
        <v>0</v>
      </c>
      <c r="N36" s="165">
        <f ca="1">SUMPRODUCT(($E$6:$E$1503)*($D$6:$D$1503=L36)*($B$6:$B$1503='רשימת הסעיפים'!$AL$4))</f>
        <v>0</v>
      </c>
      <c r="O36" s="166">
        <f ca="1">יא!O36+$M$1500*(N36-M36)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3" t="str">
        <f ca="1">יא!L37</f>
        <v/>
      </c>
      <c r="M37" s="190">
        <f>יא!M37</f>
        <v>0</v>
      </c>
      <c r="N37" s="165">
        <f ca="1">SUMPRODUCT(($E$6:$E$1503)*($D$6:$D$1503=L37)*($B$6:$B$1503='רשימת הסעיפים'!$AL$4))</f>
        <v>0</v>
      </c>
      <c r="O37" s="166">
        <f ca="1">יא!O37+$M$1500*(N37-M37)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3" t="str">
        <f ca="1">יא!L38</f>
        <v/>
      </c>
      <c r="M38" s="190">
        <f>יא!M38</f>
        <v>0</v>
      </c>
      <c r="N38" s="165">
        <f ca="1">SUMPRODUCT(($E$6:$E$1503)*($D$6:$D$1503=L38)*($B$6:$B$1503='רשימת הסעיפים'!$AL$4))</f>
        <v>0</v>
      </c>
      <c r="O38" s="166">
        <f ca="1">יא!O38+$M$1500*(N38-M38)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3" t="str">
        <f ca="1">יא!L39</f>
        <v/>
      </c>
      <c r="M39" s="190">
        <f>יא!M39</f>
        <v>0</v>
      </c>
      <c r="N39" s="165">
        <f ca="1">SUMPRODUCT(($E$6:$E$1503)*($D$6:$D$1503=L39)*($B$6:$B$1503='רשימת הסעיפים'!$AL$4))</f>
        <v>0</v>
      </c>
      <c r="O39" s="166">
        <f ca="1">יא!O39+$M$1500*(N39-M39)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3" t="str">
        <f ca="1">יא!L40</f>
        <v/>
      </c>
      <c r="M40" s="190">
        <f>יא!M40</f>
        <v>0</v>
      </c>
      <c r="N40" s="165">
        <f ca="1">SUMPRODUCT(($E$6:$E$1503)*($D$6:$D$1503=L40)*($B$6:$B$1503='רשימת הסעיפים'!$AL$4))</f>
        <v>0</v>
      </c>
      <c r="O40" s="166">
        <f ca="1">יא!O40+$M$1500*(N40-M40)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3" t="str">
        <f ca="1">יא!L41</f>
        <v/>
      </c>
      <c r="M41" s="190">
        <f>יא!M41</f>
        <v>0</v>
      </c>
      <c r="N41" s="165">
        <f ca="1">SUMPRODUCT(($E$6:$E$1503)*($D$6:$D$1503=L41)*($B$6:$B$1503='רשימת הסעיפים'!$AL$4))</f>
        <v>0</v>
      </c>
      <c r="O41" s="166">
        <f ca="1">יא!O41+$M$1500*(N41-M41)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3" t="str">
        <f ca="1">יא!L42</f>
        <v/>
      </c>
      <c r="M42" s="190">
        <f>יא!M42</f>
        <v>0</v>
      </c>
      <c r="N42" s="165">
        <f ca="1">SUMPRODUCT(($E$6:$E$1503)*($D$6:$D$1503=L42)*($B$6:$B$1503='רשימת הסעיפים'!$AL$4))</f>
        <v>0</v>
      </c>
      <c r="O42" s="166">
        <f ca="1">יא!O42+$M$1500*(N42-M42)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3" t="str">
        <f ca="1">יא!L43</f>
        <v/>
      </c>
      <c r="M43" s="190">
        <f>יא!M43</f>
        <v>0</v>
      </c>
      <c r="N43" s="165">
        <f ca="1">SUMPRODUCT(($E$6:$E$1503)*($D$6:$D$1503=L43)*($B$6:$B$1503='רשימת הסעיפים'!$AL$4))</f>
        <v>0</v>
      </c>
      <c r="O43" s="166">
        <f ca="1">יא!O43+$M$1500*(N43-M43)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3" t="str">
        <f ca="1">יא!L44</f>
        <v/>
      </c>
      <c r="M44" s="190">
        <f>יא!M44</f>
        <v>0</v>
      </c>
      <c r="N44" s="165">
        <f ca="1">SUMPRODUCT(($E$6:$E$1503)*($D$6:$D$1503=L44)*($B$6:$B$1503='רשימת הסעיפים'!$AL$4))</f>
        <v>0</v>
      </c>
      <c r="O44" s="166">
        <f ca="1">יא!O44+$M$1500*(N44-M44)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3" t="str">
        <f ca="1">יא!L45</f>
        <v/>
      </c>
      <c r="M45" s="190">
        <f>יא!M45</f>
        <v>0</v>
      </c>
      <c r="N45" s="165">
        <f ca="1">SUMPRODUCT(($E$6:$E$1503)*($D$6:$D$1503=L45)*($B$6:$B$1503='רשימת הסעיפים'!$AL$4))</f>
        <v>0</v>
      </c>
      <c r="O45" s="166">
        <f ca="1">יא!O45+$M$1500*(N45-M45)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3" t="str">
        <f ca="1">יא!L46</f>
        <v/>
      </c>
      <c r="M46" s="190">
        <f>יא!M46</f>
        <v>0</v>
      </c>
      <c r="N46" s="165">
        <f ca="1">SUMPRODUCT(($E$6:$E$1503)*($D$6:$D$1503=L46)*($B$6:$B$1503='רשימת הסעיפים'!$AL$4))</f>
        <v>0</v>
      </c>
      <c r="O46" s="166">
        <f ca="1">יא!O46+$M$1500*(N46-M46)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3" t="str">
        <f ca="1">יא!L47</f>
        <v/>
      </c>
      <c r="M47" s="190">
        <f>יא!M47</f>
        <v>0</v>
      </c>
      <c r="N47" s="165">
        <f ca="1">SUMPRODUCT(($E$6:$E$1503)*($D$6:$D$1503=L47)*($B$6:$B$1503='רשימת הסעיפים'!$AL$4))</f>
        <v>0</v>
      </c>
      <c r="O47" s="166">
        <f ca="1">יא!O47+$M$1500*(N47-M47)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3" t="str">
        <f ca="1">יא!L48</f>
        <v/>
      </c>
      <c r="M48" s="190">
        <f>יא!M48</f>
        <v>0</v>
      </c>
      <c r="N48" s="165">
        <f ca="1">SUMPRODUCT(($E$6:$E$1503)*($D$6:$D$1503=L48)*($B$6:$B$1503='רשימת הסעיפים'!$AL$4))</f>
        <v>0</v>
      </c>
      <c r="O48" s="166">
        <f ca="1">יא!O48+$M$1500*(N48-M48)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3" t="str">
        <f ca="1">יא!L49</f>
        <v/>
      </c>
      <c r="M49" s="190">
        <f>יא!M49</f>
        <v>0</v>
      </c>
      <c r="N49" s="165">
        <f ca="1">SUMPRODUCT(($E$6:$E$1503)*($D$6:$D$1503=L49)*($B$6:$B$1503='רשימת הסעיפים'!$AL$4))</f>
        <v>0</v>
      </c>
      <c r="O49" s="166">
        <f ca="1">יא!O49+$M$1500*(N49-M49)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3" t="str">
        <f ca="1">יא!L50</f>
        <v/>
      </c>
      <c r="M50" s="190">
        <f>יא!M50</f>
        <v>0</v>
      </c>
      <c r="N50" s="165">
        <f ca="1">SUMPRODUCT(($E$6:$E$1503)*($D$6:$D$1503=L50)*($B$6:$B$1503='רשימת הסעיפים'!$AL$4))</f>
        <v>0</v>
      </c>
      <c r="O50" s="166">
        <f ca="1">יא!O50+$M$1500*(N50-M50)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3" t="str">
        <f ca="1">יא!L51</f>
        <v/>
      </c>
      <c r="M51" s="190">
        <f>יא!M51</f>
        <v>0</v>
      </c>
      <c r="N51" s="165">
        <f ca="1">SUMPRODUCT(($E$6:$E$1503)*($D$6:$D$1503=L51)*($B$6:$B$1503='רשימת הסעיפים'!$AL$4))</f>
        <v>0</v>
      </c>
      <c r="O51" s="166">
        <f ca="1">יא!O51+$M$1500*(N51-M51)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3" t="str">
        <f ca="1">יא!L52</f>
        <v/>
      </c>
      <c r="M52" s="190">
        <f>יא!M52</f>
        <v>0</v>
      </c>
      <c r="N52" s="165">
        <f ca="1">SUMPRODUCT(($E$6:$E$1503)*($D$6:$D$1503=L52)*($B$6:$B$1503='רשימת הסעיפים'!$AL$4))</f>
        <v>0</v>
      </c>
      <c r="O52" s="166">
        <f ca="1">יא!O52+$M$1500*(N52-M52)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3" t="str">
        <f ca="1">יא!L53</f>
        <v/>
      </c>
      <c r="M53" s="190">
        <f>יא!M53</f>
        <v>0</v>
      </c>
      <c r="N53" s="165">
        <f ca="1">SUMPRODUCT(($E$6:$E$1503)*($D$6:$D$1503=L53)*($B$6:$B$1503='רשימת הסעיפים'!$AL$4))</f>
        <v>0</v>
      </c>
      <c r="O53" s="166">
        <f ca="1">יא!O53+$M$1500*(N53-M53)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3" t="str">
        <f ca="1">יא!L54</f>
        <v/>
      </c>
      <c r="M54" s="190">
        <f>יא!M54</f>
        <v>0</v>
      </c>
      <c r="N54" s="165">
        <f ca="1">SUMPRODUCT(($E$6:$E$1503)*($D$6:$D$1503=L54)*($B$6:$B$1503='רשימת הסעיפים'!$AL$4))</f>
        <v>0</v>
      </c>
      <c r="O54" s="166">
        <f ca="1">יא!O54+$M$1500*(N54-M54)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3" t="str">
        <f ca="1">יא!L55</f>
        <v/>
      </c>
      <c r="M55" s="190">
        <f>יא!M55</f>
        <v>0</v>
      </c>
      <c r="N55" s="165">
        <f ca="1">SUMPRODUCT(($E$6:$E$1503)*($D$6:$D$1503=L55)*($B$6:$B$1503='רשימת הסעיפים'!$AL$4))</f>
        <v>0</v>
      </c>
      <c r="O55" s="166">
        <f ca="1">יא!O55+$M$1500*(N55-M55)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3" t="str">
        <f ca="1">יא!L56</f>
        <v/>
      </c>
      <c r="M56" s="190">
        <f>יא!M56</f>
        <v>0</v>
      </c>
      <c r="N56" s="165">
        <f ca="1">SUMPRODUCT(($E$6:$E$1503)*($D$6:$D$1503=L56)*($B$6:$B$1503='רשימת הסעיפים'!$AL$4))</f>
        <v>0</v>
      </c>
      <c r="O56" s="166">
        <f ca="1">יא!O56+$M$1500*(N56-M56)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3" t="str">
        <f ca="1">יא!L57</f>
        <v/>
      </c>
      <c r="M57" s="190">
        <f>יא!M57</f>
        <v>0</v>
      </c>
      <c r="N57" s="165">
        <f ca="1">SUMPRODUCT(($E$6:$E$1503)*($D$6:$D$1503=L57)*($B$6:$B$1503='רשימת הסעיפים'!$AL$4))</f>
        <v>0</v>
      </c>
      <c r="O57" s="166">
        <f ca="1">יא!O57+$M$1500*(N57-M57)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3" t="str">
        <f ca="1">יא!L58</f>
        <v/>
      </c>
      <c r="M58" s="190">
        <f>יא!M58</f>
        <v>0</v>
      </c>
      <c r="N58" s="165">
        <f ca="1">SUMPRODUCT(($E$6:$E$1503)*($D$6:$D$1503=L58)*($B$6:$B$1503='רשימת הסעיפים'!$AL$4))</f>
        <v>0</v>
      </c>
      <c r="O58" s="166">
        <f ca="1">יא!O58+$M$1500*(N58-M58)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3" t="str">
        <f ca="1">יא!L59</f>
        <v/>
      </c>
      <c r="M59" s="190">
        <f>יא!M59</f>
        <v>0</v>
      </c>
      <c r="N59" s="165">
        <f ca="1">SUMPRODUCT(($E$6:$E$1503)*($D$6:$D$1503=L59)*($B$6:$B$1503='רשימת הסעיפים'!$AL$4))</f>
        <v>0</v>
      </c>
      <c r="O59" s="166">
        <f ca="1">יא!O59+$M$1500*(N59-M59)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3" t="str">
        <f ca="1">יא!L60</f>
        <v/>
      </c>
      <c r="M60" s="190">
        <f>יא!M60</f>
        <v>0</v>
      </c>
      <c r="N60" s="165">
        <f ca="1">SUMPRODUCT(($E$6:$E$1503)*($D$6:$D$1503=L60)*($B$6:$B$1503='רשימת הסעיפים'!$AL$4))</f>
        <v>0</v>
      </c>
      <c r="O60" s="166">
        <f ca="1">יא!O60+$M$1500*(N60-M60)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3" t="str">
        <f ca="1">יא!L61</f>
        <v/>
      </c>
      <c r="M61" s="190">
        <f>יא!M61</f>
        <v>0</v>
      </c>
      <c r="N61" s="165">
        <f ca="1">SUMPRODUCT(($E$6:$E$1503)*($D$6:$D$1503=L61)*($B$6:$B$1503='רשימת הסעיפים'!$AL$4))</f>
        <v>0</v>
      </c>
      <c r="O61" s="166">
        <f ca="1">יא!O61+$M$1500*(N61-M61)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3" t="str">
        <f ca="1">יא!L62</f>
        <v/>
      </c>
      <c r="M62" s="190">
        <f>יא!M62</f>
        <v>0</v>
      </c>
      <c r="N62" s="165">
        <f ca="1">SUMPRODUCT(($E$6:$E$1503)*($D$6:$D$1503=L62)*($B$6:$B$1503='רשימת הסעיפים'!$AL$4))</f>
        <v>0</v>
      </c>
      <c r="O62" s="166">
        <f ca="1">יא!O62+$M$1500*(N62-M62)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3" t="str">
        <f ca="1">יא!L63</f>
        <v/>
      </c>
      <c r="M63" s="190">
        <f>יא!M63</f>
        <v>0</v>
      </c>
      <c r="N63" s="165">
        <f ca="1">SUMPRODUCT(($E$6:$E$1503)*($D$6:$D$1503=L63)*($B$6:$B$1503='רשימת הסעיפים'!$AL$4))</f>
        <v>0</v>
      </c>
      <c r="O63" s="166">
        <f ca="1">יא!O63+$M$1500*(N63-M63)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3" t="str">
        <f ca="1">יא!L64</f>
        <v/>
      </c>
      <c r="M64" s="190">
        <f>יא!M64</f>
        <v>0</v>
      </c>
      <c r="N64" s="165">
        <f ca="1">SUMPRODUCT(($E$6:$E$1503)*($D$6:$D$1503=L64)*($B$6:$B$1503='רשימת הסעיפים'!$AL$4))</f>
        <v>0</v>
      </c>
      <c r="O64" s="166">
        <f ca="1">יא!O64+$M$1500*(N64-M64)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3" t="str">
        <f ca="1">יא!L65</f>
        <v/>
      </c>
      <c r="M65" s="190">
        <f>יא!M65</f>
        <v>0</v>
      </c>
      <c r="N65" s="165">
        <f ca="1">SUMPRODUCT(($E$6:$E$1503)*($D$6:$D$1503=L65)*($B$6:$B$1503='רשימת הסעיפים'!$AL$4))</f>
        <v>0</v>
      </c>
      <c r="O65" s="166">
        <f ca="1">יא!O65+$M$1500*(N65-M65)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4" t="str">
        <f ca="1">יא!L66</f>
        <v/>
      </c>
      <c r="M66" s="347">
        <f>יא!M66</f>
        <v>0</v>
      </c>
      <c r="N66" s="348">
        <f ca="1">SUMPRODUCT(($E$6:$E$1503)*($D$6:$D$1503=L66)*($B$6:$B$1503='רשימת הסעיפים'!$AL$4))</f>
        <v>0</v>
      </c>
      <c r="O66" s="349">
        <f ca="1">יא!O66+$M$1500*(N66-M66)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3"/>
      <c r="M67" s="344"/>
      <c r="N67" s="345"/>
      <c r="O67" s="346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90" t="str">
        <f ca="1">יא!L69</f>
        <v>מזון</v>
      </c>
      <c r="M69" s="187">
        <f>יא!M69</f>
        <v>0</v>
      </c>
      <c r="N69" s="156">
        <f ca="1">SUMPRODUCT(($E$6:$E$1503)*($D$6:$D$1503=L69)*($B$6:$B$1503&lt;&gt;'רשימת הסעיפים'!$AL$4))</f>
        <v>0</v>
      </c>
      <c r="O69" s="157">
        <f ca="1">יא!O69+$M$1500*(M69-N69)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יא!L70</f>
        <v>פארמה וטואלטיקה</v>
      </c>
      <c r="M70" s="187">
        <f>יא!M70</f>
        <v>0</v>
      </c>
      <c r="N70" s="156">
        <f ca="1">SUMPRODUCT(($E$6:$E$1503)*($D$6:$D$1503=L70)*($B$6:$B$1503&lt;&gt;'רשימת הסעיפים'!$AL$4))</f>
        <v>0</v>
      </c>
      <c r="O70" s="157">
        <f ca="1">יא!O70+$M$1500*(M70-N70)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יא!L71</f>
        <v>בר מים</v>
      </c>
      <c r="M71" s="187">
        <f>יא!M71</f>
        <v>0</v>
      </c>
      <c r="N71" s="156">
        <f ca="1">SUMPRODUCT(($E$6:$E$1503)*($D$6:$D$1503=L71)*($B$6:$B$1503&lt;&gt;'רשימת הסעיפים'!$AL$4))</f>
        <v>0</v>
      </c>
      <c r="O71" s="157">
        <f ca="1">יא!O71+$M$1500*(M71-N71)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יא!L72</f>
        <v>אוכל מוכן / בעבודה</v>
      </c>
      <c r="M72" s="187">
        <f>יא!M72</f>
        <v>0</v>
      </c>
      <c r="N72" s="156">
        <f ca="1">SUMPRODUCT(($E$6:$E$1503)*($D$6:$D$1503=L72)*($B$6:$B$1503&lt;&gt;'רשימת הסעיפים'!$AL$4))</f>
        <v>0</v>
      </c>
      <c r="O72" s="157">
        <f ca="1">יא!O72+$M$1500*(M72-N72)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יא!L73</f>
        <v>עישון</v>
      </c>
      <c r="M73" s="187">
        <f>יא!M73</f>
        <v>0</v>
      </c>
      <c r="N73" s="156">
        <f ca="1">SUMPRODUCT(($E$6:$E$1503)*($D$6:$D$1503=L73)*($B$6:$B$1503&lt;&gt;'רשימת הסעיפים'!$AL$4))</f>
        <v>0</v>
      </c>
      <c r="O73" s="157">
        <f ca="1">יא!O73+$M$1500*(M73-N73)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יא!L74</f>
        <v>מזון ופארמה - כללי</v>
      </c>
      <c r="M74" s="187">
        <f>יא!M74</f>
        <v>0</v>
      </c>
      <c r="N74" s="156">
        <f ca="1">SUMPRODUCT(($E$6:$E$1503)*($D$6:$D$1503=L74)*($B$6:$B$1503&lt;&gt;'רשימת הסעיפים'!$AL$4))</f>
        <v>0</v>
      </c>
      <c r="O74" s="157">
        <f ca="1">יא!O74+$M$1500*(M74-N74)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יא!L75</f>
        <v>מסעדה ואוכל בחוץ</v>
      </c>
      <c r="M75" s="187">
        <f>יא!M75</f>
        <v>0</v>
      </c>
      <c r="N75" s="156">
        <f ca="1">SUMPRODUCT(($E$6:$E$1503)*($D$6:$D$1503=L75)*($B$6:$B$1503&lt;&gt;'רשימת הסעיפים'!$AL$4))</f>
        <v>0</v>
      </c>
      <c r="O75" s="157">
        <f ca="1">יא!O75+$M$1500*(M75-N75)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יא!L76</f>
        <v>ספורט</v>
      </c>
      <c r="M76" s="187">
        <f>יא!M76</f>
        <v>0</v>
      </c>
      <c r="N76" s="156">
        <f ca="1">SUMPRODUCT(($E$6:$E$1503)*($D$6:$D$1503=L76)*($B$6:$B$1503&lt;&gt;'רשימת הסעיפים'!$AL$4))</f>
        <v>0</v>
      </c>
      <c r="O76" s="157">
        <f ca="1">יא!O76+$M$1500*(M76-N76)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יא!L77</f>
        <v>חופשות</v>
      </c>
      <c r="M77" s="187">
        <f>יא!M77</f>
        <v>0</v>
      </c>
      <c r="N77" s="156">
        <f ca="1">SUMPRODUCT(($E$6:$E$1503)*($D$6:$D$1503=L77)*($B$6:$B$1503&lt;&gt;'רשימת הסעיפים'!$AL$4))</f>
        <v>0</v>
      </c>
      <c r="O77" s="157">
        <f ca="1">יא!O77+$M$1500*(M77-N77)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יא!L78</f>
        <v>בילויים ומופעים</v>
      </c>
      <c r="M78" s="187">
        <f>יא!M78</f>
        <v>0</v>
      </c>
      <c r="N78" s="156">
        <f ca="1">SUMPRODUCT(($E$6:$E$1503)*($D$6:$D$1503=L78)*($B$6:$B$1503&lt;&gt;'רשימת הסעיפים'!$AL$4))</f>
        <v>0</v>
      </c>
      <c r="O78" s="157">
        <f ca="1">יא!O78+$M$1500*(M78-N78)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יא!L79</f>
        <v>חיות מחמד</v>
      </c>
      <c r="M79" s="187">
        <f>יא!M79</f>
        <v>0</v>
      </c>
      <c r="N79" s="156">
        <f ca="1">SUMPRODUCT(($E$6:$E$1503)*($D$6:$D$1503=L79)*($B$6:$B$1503&lt;&gt;'רשימת הסעיפים'!$AL$4))</f>
        <v>0</v>
      </c>
      <c r="O79" s="157">
        <f ca="1">יא!O79+$M$1500*(M79-N79)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יא!L80</f>
        <v>חוגי מבוגרים</v>
      </c>
      <c r="M80" s="187">
        <f>יא!M80</f>
        <v>0</v>
      </c>
      <c r="N80" s="156">
        <f ca="1">SUMPRODUCT(($E$6:$E$1503)*($D$6:$D$1503=L80)*($B$6:$B$1503&lt;&gt;'רשימת הסעיפים'!$AL$4))</f>
        <v>0</v>
      </c>
      <c r="O80" s="157">
        <f ca="1">יא!O80+$M$1500*(M80-N80)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יא!L81</f>
        <v>בייביסיטר</v>
      </c>
      <c r="M81" s="187">
        <f>יא!M81</f>
        <v>0</v>
      </c>
      <c r="N81" s="156">
        <f ca="1">SUMPRODUCT(($E$6:$E$1503)*($D$6:$D$1503=L81)*($B$6:$B$1503&lt;&gt;'רשימת הסעיפים'!$AL$4))</f>
        <v>0</v>
      </c>
      <c r="O81" s="157">
        <f ca="1">יא!O81+$M$1500*(M81-N81)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יא!L82</f>
        <v>הגרלות</v>
      </c>
      <c r="M82" s="187">
        <f>יא!M82</f>
        <v>0</v>
      </c>
      <c r="N82" s="156">
        <f ca="1">SUMPRODUCT(($E$6:$E$1503)*($D$6:$D$1503=L82)*($B$6:$B$1503&lt;&gt;'רשימת הסעיפים'!$AL$4))</f>
        <v>0</v>
      </c>
      <c r="O82" s="157">
        <f ca="1">יא!O82+$M$1500*(M82-N82)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יא!L83</f>
        <v>פנאי - כללי</v>
      </c>
      <c r="M83" s="187">
        <f>יא!M83</f>
        <v>0</v>
      </c>
      <c r="N83" s="156">
        <f ca="1">SUMPRODUCT(($E$6:$E$1503)*($D$6:$D$1503=L83)*($B$6:$B$1503&lt;&gt;'רשימת הסעיפים'!$AL$4))</f>
        <v>0</v>
      </c>
      <c r="O83" s="157">
        <f ca="1">יא!O83+$M$1500*(M83-N83)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יא!L84</f>
        <v>ביגוד הורים</v>
      </c>
      <c r="M84" s="187">
        <f>יא!M84</f>
        <v>0</v>
      </c>
      <c r="N84" s="156">
        <f ca="1">SUMPRODUCT(($E$6:$E$1503)*($D$6:$D$1503=L84)*($B$6:$B$1503&lt;&gt;'רשימת הסעיפים'!$AL$4))</f>
        <v>0</v>
      </c>
      <c r="O84" s="157">
        <f ca="1">יא!O84+$M$1500*(M84-N84)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יא!L85</f>
        <v>ביגוד ילדים</v>
      </c>
      <c r="M85" s="187">
        <f>יא!M85</f>
        <v>0</v>
      </c>
      <c r="N85" s="156">
        <f ca="1">SUMPRODUCT(($E$6:$E$1503)*($D$6:$D$1503=L85)*($B$6:$B$1503&lt;&gt;'רשימת הסעיפים'!$AL$4))</f>
        <v>0</v>
      </c>
      <c r="O85" s="157">
        <f ca="1">יא!O85+$M$1500*(M85-N85)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יא!L86</f>
        <v>נעליים</v>
      </c>
      <c r="M86" s="187">
        <f>יא!M86</f>
        <v>0</v>
      </c>
      <c r="N86" s="156">
        <f ca="1">SUMPRODUCT(($E$6:$E$1503)*($D$6:$D$1503=L86)*($B$6:$B$1503&lt;&gt;'רשימת הסעיפים'!$AL$4))</f>
        <v>0</v>
      </c>
      <c r="O86" s="157">
        <f ca="1">יא!O86+$M$1500*(M86-N86)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יא!L87</f>
        <v>ביגוד והנעלה - כללי</v>
      </c>
      <c r="M87" s="187">
        <f>יא!M87</f>
        <v>0</v>
      </c>
      <c r="N87" s="156">
        <f ca="1">SUMPRODUCT(($E$6:$E$1503)*($D$6:$D$1503=L87)*($B$6:$B$1503&lt;&gt;'רשימת הסעיפים'!$AL$4))</f>
        <v>0</v>
      </c>
      <c r="O87" s="157">
        <f ca="1">יא!O87+$M$1500*(M87-N87)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יא!L88</f>
        <v>ריהוט</v>
      </c>
      <c r="M88" s="187">
        <f>יא!M88</f>
        <v>0</v>
      </c>
      <c r="N88" s="156">
        <f ca="1">SUMPRODUCT(($E$6:$E$1503)*($D$6:$D$1503=L88)*($B$6:$B$1503&lt;&gt;'רשימת הסעיפים'!$AL$4))</f>
        <v>0</v>
      </c>
      <c r="O88" s="157">
        <f ca="1">יא!O88+$M$1500*(M88-N88)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יא!L89</f>
        <v>מוצרי חשמל ואלקטרוניקה</v>
      </c>
      <c r="M89" s="187">
        <f>יא!M89</f>
        <v>0</v>
      </c>
      <c r="N89" s="156">
        <f ca="1">SUMPRODUCT(($E$6:$E$1503)*($D$6:$D$1503=L89)*($B$6:$B$1503&lt;&gt;'רשימת הסעיפים'!$AL$4))</f>
        <v>0</v>
      </c>
      <c r="O89" s="157">
        <f ca="1">יא!O89+$M$1500*(M89-N89)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יא!L90</f>
        <v>משחקים, צעצועים וספרים</v>
      </c>
      <c r="M90" s="187">
        <f>יא!M90</f>
        <v>0</v>
      </c>
      <c r="N90" s="156">
        <f ca="1">SUMPRODUCT(($E$6:$E$1503)*($D$6:$D$1503=L90)*($B$6:$B$1503&lt;&gt;'רשימת הסעיפים'!$AL$4))</f>
        <v>0</v>
      </c>
      <c r="O90" s="157">
        <f ca="1">יא!O90+$M$1500*(M90-N90)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יא!L91</f>
        <v>כלי בית</v>
      </c>
      <c r="M91" s="187">
        <f>יא!M91</f>
        <v>0</v>
      </c>
      <c r="N91" s="156">
        <f ca="1">SUMPRODUCT(($E$6:$E$1503)*($D$6:$D$1503=L91)*($B$6:$B$1503&lt;&gt;'רשימת הסעיפים'!$AL$4))</f>
        <v>0</v>
      </c>
      <c r="O91" s="157">
        <f ca="1">יא!O91+$M$1500*(M91-N91)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יא!L92</f>
        <v>תכולת בית - כללי</v>
      </c>
      <c r="M92" s="187">
        <f>יא!M92</f>
        <v>0</v>
      </c>
      <c r="N92" s="156">
        <f ca="1">SUMPRODUCT(($E$6:$E$1503)*($D$6:$D$1503=L92)*($B$6:$B$1503&lt;&gt;'רשימת הסעיפים'!$AL$4))</f>
        <v>0</v>
      </c>
      <c r="O92" s="157">
        <f ca="1">יא!O92+$M$1500*(M92-N92)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יא!L93</f>
        <v>חשמל</v>
      </c>
      <c r="M93" s="187">
        <f>יא!M93</f>
        <v>0</v>
      </c>
      <c r="N93" s="156">
        <f ca="1">SUMPRODUCT(($E$6:$E$1503)*($D$6:$D$1503=L93)*($B$6:$B$1503&lt;&gt;'רשימת הסעיפים'!$AL$4))</f>
        <v>0</v>
      </c>
      <c r="O93" s="157">
        <f ca="1">יא!O93+$M$1500*(M93-N93)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יא!L94</f>
        <v>מים וביוב</v>
      </c>
      <c r="M94" s="187">
        <f>יא!M94</f>
        <v>0</v>
      </c>
      <c r="N94" s="156">
        <f ca="1">SUMPRODUCT(($E$6:$E$1503)*($D$6:$D$1503=L94)*($B$6:$B$1503&lt;&gt;'רשימת הסעיפים'!$AL$4))</f>
        <v>0</v>
      </c>
      <c r="O94" s="157">
        <f ca="1">יא!O94+$M$1500*(M94-N94)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יא!L95</f>
        <v>גז</v>
      </c>
      <c r="M95" s="187">
        <f>יא!M95</f>
        <v>0</v>
      </c>
      <c r="N95" s="156">
        <f ca="1">SUMPRODUCT(($E$6:$E$1503)*($D$6:$D$1503=L95)*($B$6:$B$1503&lt;&gt;'רשימת הסעיפים'!$AL$4))</f>
        <v>0</v>
      </c>
      <c r="O95" s="157">
        <f ca="1">יא!O95+$M$1500*(M95-N95)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יא!L96</f>
        <v>ניקיון</v>
      </c>
      <c r="M96" s="187">
        <f>יא!M96</f>
        <v>0</v>
      </c>
      <c r="N96" s="156">
        <f ca="1">SUMPRODUCT(($E$6:$E$1503)*($D$6:$D$1503=L96)*($B$6:$B$1503&lt;&gt;'רשימת הסעיפים'!$AL$4))</f>
        <v>0</v>
      </c>
      <c r="O96" s="157">
        <f ca="1">יא!O96+$M$1500*(M96-N96)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יא!L97</f>
        <v>תיקונים בבית / במכשירים</v>
      </c>
      <c r="M97" s="187">
        <f>יא!M97</f>
        <v>0</v>
      </c>
      <c r="N97" s="156">
        <f ca="1">SUMPRODUCT(($E$6:$E$1503)*($D$6:$D$1503=L97)*($B$6:$B$1503&lt;&gt;'רשימת הסעיפים'!$AL$4))</f>
        <v>0</v>
      </c>
      <c r="O97" s="157">
        <f ca="1">יא!O97+$M$1500*(M97-N97)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יא!L98</f>
        <v>גינה</v>
      </c>
      <c r="M98" s="187">
        <f>יא!M98</f>
        <v>0</v>
      </c>
      <c r="N98" s="156">
        <f ca="1">SUMPRODUCT(($E$6:$E$1503)*($D$6:$D$1503=L98)*($B$6:$B$1503&lt;&gt;'רשימת הסעיפים'!$AL$4))</f>
        <v>0</v>
      </c>
      <c r="O98" s="157">
        <f ca="1">יא!O98+$M$1500*(M98-N98)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יא!L99</f>
        <v>אחזקת בית - כללי</v>
      </c>
      <c r="M99" s="187">
        <f>יא!M99</f>
        <v>0</v>
      </c>
      <c r="N99" s="156">
        <f ca="1">SUMPRODUCT(($E$6:$E$1503)*($D$6:$D$1503=L99)*($B$6:$B$1503&lt;&gt;'רשימת הסעיפים'!$AL$4))</f>
        <v>0</v>
      </c>
      <c r="O99" s="157">
        <f ca="1">יא!O99+$M$1500*(M99-N99)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יא!L100</f>
        <v>מספרה</v>
      </c>
      <c r="M100" s="187">
        <f>יא!M100</f>
        <v>0</v>
      </c>
      <c r="N100" s="156">
        <f ca="1">SUMPRODUCT(($E$6:$E$1503)*($D$6:$D$1503=L100)*($B$6:$B$1503&lt;&gt;'רשימת הסעיפים'!$AL$4))</f>
        <v>0</v>
      </c>
      <c r="O100" s="157">
        <f ca="1">יא!O100+$M$1500*(M100-N100)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יא!L101</f>
        <v>קוסמטיקה</v>
      </c>
      <c r="M101" s="187">
        <f>יא!M101</f>
        <v>0</v>
      </c>
      <c r="N101" s="156">
        <f ca="1">SUMPRODUCT(($E$6:$E$1503)*($D$6:$D$1503=L101)*($B$6:$B$1503&lt;&gt;'רשימת הסעיפים'!$AL$4))</f>
        <v>0</v>
      </c>
      <c r="O101" s="157">
        <f ca="1">יא!O101+$M$1500*(M101-N101)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יא!L102</f>
        <v>טיפוח - כללי</v>
      </c>
      <c r="M102" s="187">
        <f>יא!M102</f>
        <v>0</v>
      </c>
      <c r="N102" s="156">
        <f ca="1">SUMPRODUCT(($E$6:$E$1503)*($D$6:$D$1503=L102)*($B$6:$B$1503&lt;&gt;'רשימת הסעיפים'!$AL$4))</f>
        <v>0</v>
      </c>
      <c r="O102" s="157">
        <f ca="1">יא!O102+$M$1500*(M102-N102)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יא!L103</f>
        <v>בית ספר</v>
      </c>
      <c r="M103" s="187">
        <f>יא!M103</f>
        <v>0</v>
      </c>
      <c r="N103" s="156">
        <f ca="1">SUMPRODUCT(($E$6:$E$1503)*($D$6:$D$1503=L103)*($B$6:$B$1503&lt;&gt;'רשימת הסעיפים'!$AL$4))</f>
        <v>0</v>
      </c>
      <c r="O103" s="157">
        <f ca="1">יא!O103+$M$1500*(M103-N103)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יא!L104</f>
        <v>מסגרות צהריים</v>
      </c>
      <c r="M104" s="187">
        <f>יא!M104</f>
        <v>0</v>
      </c>
      <c r="N104" s="156">
        <f ca="1">SUMPRODUCT(($E$6:$E$1503)*($D$6:$D$1503=L104)*($B$6:$B$1503&lt;&gt;'רשימת הסעיפים'!$AL$4))</f>
        <v>0</v>
      </c>
      <c r="O104" s="157">
        <f ca="1">יא!O104+$M$1500*(M104-N104)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יא!L105</f>
        <v>מסגרות יום</v>
      </c>
      <c r="M105" s="187">
        <f>יא!M105</f>
        <v>0</v>
      </c>
      <c r="N105" s="156">
        <f ca="1">SUMPRODUCT(($E$6:$E$1503)*($D$6:$D$1503=L105)*($B$6:$B$1503&lt;&gt;'רשימת הסעיפים'!$AL$4))</f>
        <v>0</v>
      </c>
      <c r="O105" s="157">
        <f ca="1">יא!O105+$M$1500*(M105-N105)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יא!L106</f>
        <v>צהרון / מטפלת</v>
      </c>
      <c r="M106" s="187">
        <f>יא!M106</f>
        <v>0</v>
      </c>
      <c r="N106" s="156">
        <f ca="1">SUMPRODUCT(($E$6:$E$1503)*($D$6:$D$1503=L106)*($B$6:$B$1503&lt;&gt;'רשימת הסעיפים'!$AL$4))</f>
        <v>0</v>
      </c>
      <c r="O106" s="157">
        <f ca="1">יא!O106+$M$1500*(M106-N106)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יא!L107</f>
        <v>הסעות</v>
      </c>
      <c r="M107" s="187">
        <f>יא!M107</f>
        <v>0</v>
      </c>
      <c r="N107" s="156">
        <f ca="1">SUMPRODUCT(($E$6:$E$1503)*($D$6:$D$1503=L107)*($B$6:$B$1503&lt;&gt;'רשימת הסעיפים'!$AL$4))</f>
        <v>0</v>
      </c>
      <c r="O107" s="157">
        <f ca="1">יא!O107+$M$1500*(M107-N107)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יא!L108</f>
        <v>שיעור פרטי</v>
      </c>
      <c r="M108" s="187">
        <f>יא!M108</f>
        <v>0</v>
      </c>
      <c r="N108" s="156">
        <f ca="1">SUMPRODUCT(($E$6:$E$1503)*($D$6:$D$1503=L108)*($B$6:$B$1503&lt;&gt;'רשימת הסעיפים'!$AL$4))</f>
        <v>0</v>
      </c>
      <c r="O108" s="157">
        <f ca="1">יא!O108+$M$1500*(M108-N108)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יא!L109</f>
        <v>מסגרות קיץ</v>
      </c>
      <c r="M109" s="187">
        <f>יא!M109</f>
        <v>0</v>
      </c>
      <c r="N109" s="156">
        <f ca="1">SUMPRODUCT(($E$6:$E$1503)*($D$6:$D$1503=L109)*($B$6:$B$1503&lt;&gt;'רשימת הסעיפים'!$AL$4))</f>
        <v>0</v>
      </c>
      <c r="O109" s="157">
        <f ca="1">יא!O109+$M$1500*(M109-N109)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יא!L110</f>
        <v>חוגים ותנועת נוער</v>
      </c>
      <c r="M110" s="187">
        <f>יא!M110</f>
        <v>0</v>
      </c>
      <c r="N110" s="156">
        <f ca="1">SUMPRODUCT(($E$6:$E$1503)*($D$6:$D$1503=L110)*($B$6:$B$1503&lt;&gt;'רשימת הסעיפים'!$AL$4))</f>
        <v>0</v>
      </c>
      <c r="O110" s="157">
        <f ca="1">יא!O110+$M$1500*(M110-N110)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יא!L111</f>
        <v>לימודים והשתלמות לבוגרים</v>
      </c>
      <c r="M111" s="187">
        <f>יא!M111</f>
        <v>0</v>
      </c>
      <c r="N111" s="156">
        <f ca="1">SUMPRODUCT(($E$6:$E$1503)*($D$6:$D$1503=L111)*($B$6:$B$1503&lt;&gt;'רשימת הסעיפים'!$AL$4))</f>
        <v>0</v>
      </c>
      <c r="O111" s="157">
        <f ca="1">יא!O111+$M$1500*(M111-N111)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יא!L112</f>
        <v>חינוך - כללי</v>
      </c>
      <c r="M112" s="187">
        <f>יא!M112</f>
        <v>0</v>
      </c>
      <c r="N112" s="156">
        <f ca="1">SUMPRODUCT(($E$6:$E$1503)*($D$6:$D$1503=L112)*($B$6:$B$1503&lt;&gt;'רשימת הסעיפים'!$AL$4))</f>
        <v>0</v>
      </c>
      <c r="O112" s="157">
        <f ca="1">יא!O112+$M$1500*(M112-N112)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יא!L113</f>
        <v>חגים וצרכי דת</v>
      </c>
      <c r="M113" s="187">
        <f>יא!M113</f>
        <v>0</v>
      </c>
      <c r="N113" s="156">
        <f ca="1">SUMPRODUCT(($E$6:$E$1503)*($D$6:$D$1503=L113)*($B$6:$B$1503&lt;&gt;'רשימת הסעיפים'!$AL$4))</f>
        <v>0</v>
      </c>
      <c r="O113" s="157">
        <f ca="1">יא!O113+$M$1500*(M113-N113)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יא!L114</f>
        <v>אירוע בעבודה / לחברים</v>
      </c>
      <c r="M114" s="187">
        <f>יא!M114</f>
        <v>0</v>
      </c>
      <c r="N114" s="156">
        <f ca="1">SUMPRODUCT(($E$6:$E$1503)*($D$6:$D$1503=L114)*($B$6:$B$1503&lt;&gt;'רשימת הסעיפים'!$AL$4))</f>
        <v>0</v>
      </c>
      <c r="O114" s="157">
        <f ca="1">יא!O114+$M$1500*(M114-N114)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יא!L115</f>
        <v>תרומות</v>
      </c>
      <c r="M115" s="187">
        <f>יא!M115</f>
        <v>0</v>
      </c>
      <c r="N115" s="156">
        <f ca="1">SUMPRODUCT(($E$6:$E$1503)*($D$6:$D$1503=L115)*($B$6:$B$1503&lt;&gt;'רשימת הסעיפים'!$AL$4))</f>
        <v>0</v>
      </c>
      <c r="O115" s="157">
        <f ca="1">יא!O115+$M$1500*(M115-N115)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יא!L116</f>
        <v>קופ"ח תשלום קבוע</v>
      </c>
      <c r="M116" s="187">
        <f>יא!M116</f>
        <v>0</v>
      </c>
      <c r="N116" s="156">
        <f ca="1">SUMPRODUCT(($E$6:$E$1503)*($D$6:$D$1503=L116)*($B$6:$B$1503&lt;&gt;'רשימת הסעיפים'!$AL$4))</f>
        <v>0</v>
      </c>
      <c r="O116" s="157">
        <f ca="1">יא!O116+$M$1500*(M116-N116)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יא!L117</f>
        <v>ביטוח רפואי נוסף</v>
      </c>
      <c r="M117" s="187">
        <f>יא!M117</f>
        <v>0</v>
      </c>
      <c r="N117" s="156">
        <f ca="1">SUMPRODUCT(($E$6:$E$1503)*($D$6:$D$1503=L117)*($B$6:$B$1503&lt;&gt;'רשימת הסעיפים'!$AL$4))</f>
        <v>0</v>
      </c>
      <c r="O117" s="157">
        <f ca="1">יא!O117+$M$1500*(M117-N117)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יא!L118</f>
        <v>טיפולים פרטיים</v>
      </c>
      <c r="M118" s="187">
        <f>יא!M118</f>
        <v>0</v>
      </c>
      <c r="N118" s="156">
        <f ca="1">SUMPRODUCT(($E$6:$E$1503)*($D$6:$D$1503=L118)*($B$6:$B$1503&lt;&gt;'רשימת הסעיפים'!$AL$4))</f>
        <v>0</v>
      </c>
      <c r="O118" s="157">
        <f ca="1">יא!O118+$M$1500*(M118-N118)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יא!L119</f>
        <v>תרופות</v>
      </c>
      <c r="M119" s="187">
        <f>יא!M119</f>
        <v>0</v>
      </c>
      <c r="N119" s="156">
        <f ca="1">SUMPRODUCT(($E$6:$E$1503)*($D$6:$D$1503=L119)*($B$6:$B$1503&lt;&gt;'רשימת הסעיפים'!$AL$4))</f>
        <v>0</v>
      </c>
      <c r="O119" s="157">
        <f ca="1">יא!O119+$M$1500*(M119-N119)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יא!L120</f>
        <v>טיפולי שיניים</v>
      </c>
      <c r="M120" s="187">
        <f>יא!M120</f>
        <v>0</v>
      </c>
      <c r="N120" s="156">
        <f ca="1">SUMPRODUCT(($E$6:$E$1503)*($D$6:$D$1503=L120)*($B$6:$B$1503&lt;&gt;'רשימת הסעיפים'!$AL$4))</f>
        <v>0</v>
      </c>
      <c r="O120" s="157">
        <f ca="1">יא!O120+$M$1500*(M120-N120)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יא!L121</f>
        <v>אופטיקה</v>
      </c>
      <c r="M121" s="187">
        <f>יא!M121</f>
        <v>0</v>
      </c>
      <c r="N121" s="156">
        <f ca="1">SUMPRODUCT(($E$6:$E$1503)*($D$6:$D$1503=L121)*($B$6:$B$1503&lt;&gt;'רשימת הסעיפים'!$AL$4))</f>
        <v>0</v>
      </c>
      <c r="O121" s="157">
        <f ca="1">יא!O121+$M$1500*(M121-N121)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יא!L122</f>
        <v>בריאות - כללי</v>
      </c>
      <c r="M122" s="187">
        <f>יא!M122</f>
        <v>0</v>
      </c>
      <c r="N122" s="156">
        <f ca="1">SUMPRODUCT(($E$6:$E$1503)*($D$6:$D$1503=L122)*($B$6:$B$1503&lt;&gt;'רשימת הסעיפים'!$AL$4))</f>
        <v>0</v>
      </c>
      <c r="O122" s="157">
        <f ca="1">יא!O122+$M$1500*(M122-N122)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יא!L123</f>
        <v>דלק</v>
      </c>
      <c r="M123" s="187">
        <f>יא!M123</f>
        <v>0</v>
      </c>
      <c r="N123" s="156">
        <f ca="1">SUMPRODUCT(($E$6:$E$1503)*($D$6:$D$1503=L123)*($B$6:$B$1503&lt;&gt;'רשימת הסעיפים'!$AL$4))</f>
        <v>0</v>
      </c>
      <c r="O123" s="157">
        <f ca="1">יא!O123+$M$1500*(M123-N123)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יא!L124</f>
        <v>חניה</v>
      </c>
      <c r="M124" s="187">
        <f>יא!M124</f>
        <v>0</v>
      </c>
      <c r="N124" s="156">
        <f ca="1">SUMPRODUCT(($E$6:$E$1503)*($D$6:$D$1503=L124)*($B$6:$B$1503&lt;&gt;'רשימת הסעיפים'!$AL$4))</f>
        <v>0</v>
      </c>
      <c r="O124" s="157">
        <f ca="1">יא!O124+$M$1500*(M124-N124)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יא!L125</f>
        <v>כבישי אגרה</v>
      </c>
      <c r="M125" s="187">
        <f>יא!M125</f>
        <v>0</v>
      </c>
      <c r="N125" s="156">
        <f ca="1">SUMPRODUCT(($E$6:$E$1503)*($D$6:$D$1503=L125)*($B$6:$B$1503&lt;&gt;'רשימת הסעיפים'!$AL$4))</f>
        <v>0</v>
      </c>
      <c r="O125" s="157">
        <f ca="1">יא!O125+$M$1500*(M125-N125)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יא!L126</f>
        <v>ביטוח רכב</v>
      </c>
      <c r="M126" s="187">
        <f>יא!M126</f>
        <v>0</v>
      </c>
      <c r="N126" s="156">
        <f ca="1">SUMPRODUCT(($E$6:$E$1503)*($D$6:$D$1503=L126)*($B$6:$B$1503&lt;&gt;'רשימת הסעיפים'!$AL$4))</f>
        <v>0</v>
      </c>
      <c r="O126" s="157">
        <f ca="1">יא!O126+$M$1500*(M126-N126)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יא!L127</f>
        <v>תחזוקת רכב</v>
      </c>
      <c r="M127" s="187">
        <f>יא!M127</f>
        <v>0</v>
      </c>
      <c r="N127" s="156">
        <f ca="1">SUMPRODUCT(($E$6:$E$1503)*($D$6:$D$1503=L127)*($B$6:$B$1503&lt;&gt;'רשימת הסעיפים'!$AL$4))</f>
        <v>0</v>
      </c>
      <c r="O127" s="157">
        <f ca="1">יא!O127+$M$1500*(M127-N127)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יא!L128</f>
        <v>תחבורה ציבורית</v>
      </c>
      <c r="M128" s="187">
        <f>יא!M128</f>
        <v>0</v>
      </c>
      <c r="N128" s="156">
        <f ca="1">SUMPRODUCT(($E$6:$E$1503)*($D$6:$D$1503=L128)*($B$6:$B$1503&lt;&gt;'רשימת הסעיפים'!$AL$4))</f>
        <v>0</v>
      </c>
      <c r="O128" s="157">
        <f ca="1">יא!O128+$M$1500*(M128-N128)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יא!L129</f>
        <v>רישוי רכב</v>
      </c>
      <c r="M129" s="187">
        <f>יא!M129</f>
        <v>0</v>
      </c>
      <c r="N129" s="156">
        <f ca="1">SUMPRODUCT(($E$6:$E$1503)*($D$6:$D$1503=L129)*($B$6:$B$1503&lt;&gt;'רשימת הסעיפים'!$AL$4))</f>
        <v>0</v>
      </c>
      <c r="O129" s="157">
        <f ca="1">יא!O129+$M$1500*(M129-N129)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יא!L130</f>
        <v>תחבורה שיתופית</v>
      </c>
      <c r="M130" s="187">
        <f>יא!M130</f>
        <v>0</v>
      </c>
      <c r="N130" s="156">
        <f ca="1">SUMPRODUCT(($E$6:$E$1503)*($D$6:$D$1503=L130)*($B$6:$B$1503&lt;&gt;'רשימת הסעיפים'!$AL$4))</f>
        <v>0</v>
      </c>
      <c r="O130" s="157">
        <f ca="1">יא!O130+$M$1500*(M130-N130)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יא!L131</f>
        <v>ליסינג</v>
      </c>
      <c r="M131" s="187">
        <f>יא!M131</f>
        <v>0</v>
      </c>
      <c r="N131" s="156">
        <f ca="1">SUMPRODUCT(($E$6:$E$1503)*($D$6:$D$1503=L131)*($B$6:$B$1503&lt;&gt;'רשימת הסעיפים'!$AL$4))</f>
        <v>0</v>
      </c>
      <c r="O131" s="157">
        <f ca="1">יא!O131+$M$1500*(M131-N131)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יא!L132</f>
        <v>תחבורה - כללי</v>
      </c>
      <c r="M132" s="187">
        <f>יא!M132</f>
        <v>0</v>
      </c>
      <c r="N132" s="156">
        <f ca="1">SUMPRODUCT(($E$6:$E$1503)*($D$6:$D$1503=L132)*($B$6:$B$1503&lt;&gt;'רשימת הסעיפים'!$AL$4))</f>
        <v>0</v>
      </c>
      <c r="O132" s="157">
        <f ca="1">יא!O132+$M$1500*(M132-N132)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יא!L133</f>
        <v>ארועי שמחות במשפחה</v>
      </c>
      <c r="M133" s="187">
        <f>יא!M133</f>
        <v>0</v>
      </c>
      <c r="N133" s="156">
        <f ca="1">SUMPRODUCT(($E$6:$E$1503)*($D$6:$D$1503=L133)*($B$6:$B$1503&lt;&gt;'רשימת הסעיפים'!$AL$4))</f>
        <v>0</v>
      </c>
      <c r="O133" s="157">
        <f ca="1">יא!O133+$M$1500*(M133-N133)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יא!L134</f>
        <v>דמי כיס</v>
      </c>
      <c r="M134" s="187">
        <f>יא!M134</f>
        <v>0</v>
      </c>
      <c r="N134" s="156">
        <f ca="1">SUMPRODUCT(($E$6:$E$1503)*($D$6:$D$1503=L134)*($B$6:$B$1503&lt;&gt;'רשימת הסעיפים'!$AL$4))</f>
        <v>0</v>
      </c>
      <c r="O134" s="157">
        <f ca="1">יא!O134+$M$1500*(M134-N134)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יא!L135</f>
        <v>עזרה למשפחה</v>
      </c>
      <c r="M135" s="187">
        <f>יא!M135</f>
        <v>0</v>
      </c>
      <c r="N135" s="156">
        <f ca="1">SUMPRODUCT(($E$6:$E$1503)*($D$6:$D$1503=L135)*($B$6:$B$1503&lt;&gt;'רשימת הסעיפים'!$AL$4))</f>
        <v>0</v>
      </c>
      <c r="O135" s="157">
        <f ca="1">יא!O135+$M$1500*(M135-N135)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יא!L136</f>
        <v>תשלום מזונות</v>
      </c>
      <c r="M136" s="187">
        <f>יא!M136</f>
        <v>0</v>
      </c>
      <c r="N136" s="156">
        <f ca="1">SUMPRODUCT(($E$6:$E$1503)*($D$6:$D$1503=L136)*($B$6:$B$1503&lt;&gt;'רשימת הסעיפים'!$AL$4))</f>
        <v>0</v>
      </c>
      <c r="O136" s="157">
        <f ca="1">יא!O136+$M$1500*(M136-N136)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יא!L137</f>
        <v>משפחה - כללי</v>
      </c>
      <c r="M137" s="187">
        <f>יא!M137</f>
        <v>0</v>
      </c>
      <c r="N137" s="156">
        <f ca="1">SUMPRODUCT(($E$6:$E$1503)*($D$6:$D$1503=L137)*($B$6:$B$1503&lt;&gt;'רשימת הסעיפים'!$AL$4))</f>
        <v>0</v>
      </c>
      <c r="O137" s="157">
        <f ca="1">יא!O137+$M$1500*(M137-N137)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יא!L138</f>
        <v>טלפון נייד ונייח</v>
      </c>
      <c r="M138" s="187">
        <f>יא!M138</f>
        <v>0</v>
      </c>
      <c r="N138" s="156">
        <f ca="1">SUMPRODUCT(($E$6:$E$1503)*($D$6:$D$1503=L138)*($B$6:$B$1503&lt;&gt;'רשימת הסעיפים'!$AL$4))</f>
        <v>0</v>
      </c>
      <c r="O138" s="157">
        <f ca="1">יא!O138+$M$1500*(M138-N138)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יא!L139</f>
        <v>טלויזיה ואינטרנט (ספק ותשתית)</v>
      </c>
      <c r="M139" s="187">
        <f>יא!M139</f>
        <v>0</v>
      </c>
      <c r="N139" s="156">
        <f ca="1">SUMPRODUCT(($E$6:$E$1503)*($D$6:$D$1503=L139)*($B$6:$B$1503&lt;&gt;'רשימת הסעיפים'!$AL$4))</f>
        <v>0</v>
      </c>
      <c r="O139" s="157">
        <f ca="1">יא!O139+$M$1500*(M139-N139)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יא!L140</f>
        <v>שירותי תוכן</v>
      </c>
      <c r="M140" s="187">
        <f>יא!M140</f>
        <v>0</v>
      </c>
      <c r="N140" s="156">
        <f ca="1">SUMPRODUCT(($E$6:$E$1503)*($D$6:$D$1503=L140)*($B$6:$B$1503&lt;&gt;'רשימת הסעיפים'!$AL$4))</f>
        <v>0</v>
      </c>
      <c r="O140" s="157">
        <f ca="1">יא!O140+$M$1500*(M140-N140)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יא!L141</f>
        <v>תקשורת - כללי</v>
      </c>
      <c r="M141" s="187">
        <f>יא!M141</f>
        <v>0</v>
      </c>
      <c r="N141" s="156">
        <f ca="1">SUMPRODUCT(($E$6:$E$1503)*($D$6:$D$1503=L141)*($B$6:$B$1503&lt;&gt;'רשימת הסעיפים'!$AL$4))</f>
        <v>0</v>
      </c>
      <c r="O141" s="157">
        <f ca="1">יא!O141+$M$1500*(M141-N141)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יא!L142</f>
        <v>משכנתה</v>
      </c>
      <c r="M142" s="187">
        <f>יא!M142</f>
        <v>0</v>
      </c>
      <c r="N142" s="156">
        <f ca="1">SUMPRODUCT(($E$6:$E$1503)*($D$6:$D$1503=L142)*($B$6:$B$1503&lt;&gt;'רשימת הסעיפים'!$AL$4))</f>
        <v>0</v>
      </c>
      <c r="O142" s="157">
        <f ca="1">יא!O142+$M$1500*(M142-N142)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יא!L143</f>
        <v>שכר דירה</v>
      </c>
      <c r="M143" s="187">
        <f>יא!M143</f>
        <v>0</v>
      </c>
      <c r="N143" s="156">
        <f ca="1">SUMPRODUCT(($E$6:$E$1503)*($D$6:$D$1503=L143)*($B$6:$B$1503&lt;&gt;'רשימת הסעיפים'!$AL$4))</f>
        <v>0</v>
      </c>
      <c r="O143" s="157">
        <f ca="1">יא!O143+$M$1500*(M143-N143)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יא!L144</f>
        <v>מיסי ישוב / ועד בית</v>
      </c>
      <c r="M144" s="187">
        <f>יא!M144</f>
        <v>0</v>
      </c>
      <c r="N144" s="156">
        <f ca="1">SUMPRODUCT(($E$6:$E$1503)*($D$6:$D$1503=L144)*($B$6:$B$1503&lt;&gt;'רשימת הסעיפים'!$AL$4))</f>
        <v>0</v>
      </c>
      <c r="O144" s="157">
        <f ca="1">יא!O144+$M$1500*(M144-N144)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יא!L145</f>
        <v>ארנונה</v>
      </c>
      <c r="M145" s="187">
        <f>יא!M145</f>
        <v>0</v>
      </c>
      <c r="N145" s="156">
        <f ca="1">SUMPRODUCT(($E$6:$E$1503)*($D$6:$D$1503=L145)*($B$6:$B$1503&lt;&gt;'רשימת הסעיפים'!$AL$4))</f>
        <v>0</v>
      </c>
      <c r="O145" s="157">
        <f ca="1">יא!O145+$M$1500*(M145-N145)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יא!L146</f>
        <v>ביטוח נכס ותכולה</v>
      </c>
      <c r="M146" s="187">
        <f>יא!M146</f>
        <v>0</v>
      </c>
      <c r="N146" s="156">
        <f ca="1">SUMPRODUCT(($E$6:$E$1503)*($D$6:$D$1503=L146)*($B$6:$B$1503&lt;&gt;'רשימת הסעיפים'!$AL$4))</f>
        <v>0</v>
      </c>
      <c r="O146" s="157">
        <f ca="1">יא!O146+$M$1500*(M146-N146)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יא!L147</f>
        <v>דיור - כללי</v>
      </c>
      <c r="M147" s="187">
        <f>יא!M147</f>
        <v>0</v>
      </c>
      <c r="N147" s="156">
        <f ca="1">SUMPRODUCT(($E$6:$E$1503)*($D$6:$D$1503=L147)*($B$6:$B$1503&lt;&gt;'רשימת הסעיפים'!$AL$4))</f>
        <v>0</v>
      </c>
      <c r="O147" s="157">
        <f ca="1">יא!O147+$M$1500*(M147-N147)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יא!L148</f>
        <v>החזר חובות חודשי (למעט משכנתה) - כללי</v>
      </c>
      <c r="M148" s="187">
        <f>יא!M148</f>
        <v>0</v>
      </c>
      <c r="N148" s="156">
        <f ca="1">SUMPRODUCT(($E$6:$E$1503)*($D$6:$D$1503=L148)*($B$6:$B$1503&lt;&gt;'רשימת הסעיפים'!$AL$4))</f>
        <v>0</v>
      </c>
      <c r="O148" s="157">
        <f ca="1">יא!O148+$M$1500*(M148-N148)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יא!L149</f>
        <v>ריביות משיכת יתר</v>
      </c>
      <c r="M149" s="187">
        <f>יא!M149</f>
        <v>0</v>
      </c>
      <c r="N149" s="156">
        <f ca="1">SUMPRODUCT(($E$6:$E$1503)*($D$6:$D$1503=L149)*($B$6:$B$1503&lt;&gt;'רשימת הסעיפים'!$AL$4))</f>
        <v>0</v>
      </c>
      <c r="O149" s="157">
        <f ca="1">יא!O149+$M$1500*(M149-N149)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יא!L150</f>
        <v>הפקדות לחסכונות - כללי</v>
      </c>
      <c r="M150" s="187">
        <f>יא!M150</f>
        <v>0</v>
      </c>
      <c r="N150" s="156">
        <f ca="1">SUMPRODUCT(($E$6:$E$1503)*($D$6:$D$1503=L150)*($B$6:$B$1503&lt;&gt;'רשימת הסעיפים'!$AL$4))</f>
        <v>0</v>
      </c>
      <c r="O150" s="157">
        <f ca="1">יא!O150+$M$1500*(M150-N150)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יא!L151</f>
        <v>עמלות</v>
      </c>
      <c r="M151" s="187">
        <f>יא!M151</f>
        <v>0</v>
      </c>
      <c r="N151" s="156">
        <f ca="1">SUMPRODUCT(($E$6:$E$1503)*($D$6:$D$1503=L151)*($B$6:$B$1503&lt;&gt;'רשימת הסעיפים'!$AL$4))</f>
        <v>0</v>
      </c>
      <c r="O151" s="157">
        <f ca="1">יא!O151+$M$1500*(M151-N151)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יא!L152</f>
        <v>ביטוח חיים</v>
      </c>
      <c r="M152" s="187">
        <f>יא!M152</f>
        <v>0</v>
      </c>
      <c r="N152" s="156">
        <f ca="1">SUMPRODUCT(($E$6:$E$1503)*($D$6:$D$1503=L152)*($B$6:$B$1503&lt;&gt;'רשימת הסעיפים'!$AL$4))</f>
        <v>0</v>
      </c>
      <c r="O152" s="157">
        <f ca="1">יא!O152+$M$1500*(M152-N152)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יא!L153</f>
        <v>ביטוח לאומי (למי שלא עובד)</v>
      </c>
      <c r="M153" s="187">
        <f>יא!M153</f>
        <v>0</v>
      </c>
      <c r="N153" s="156">
        <f ca="1">SUMPRODUCT(($E$6:$E$1503)*($D$6:$D$1503=L153)*($B$6:$B$1503&lt;&gt;'רשימת הסעיפים'!$AL$4))</f>
        <v>0</v>
      </c>
      <c r="O153" s="157">
        <f ca="1">יא!O153+$M$1500*(M153-N153)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יא!L154</f>
        <v>פיננסים - כללי</v>
      </c>
      <c r="M154" s="187">
        <f>יא!M154</f>
        <v>0</v>
      </c>
      <c r="N154" s="156">
        <f ca="1">SUMPRODUCT(($E$6:$E$1503)*($D$6:$D$1503=L154)*($B$6:$B$1503&lt;&gt;'רשימת הסעיפים'!$AL$4))</f>
        <v>0</v>
      </c>
      <c r="O154" s="157">
        <f ca="1">יא!O154+$M$1500*(M154-N154)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יא!L155</f>
        <v/>
      </c>
      <c r="M155" s="187">
        <f>יא!M155</f>
        <v>0</v>
      </c>
      <c r="N155" s="156">
        <f ca="1">SUMPRODUCT(($E$6:$E$1503)*($D$6:$D$1503=L155)*($B$6:$B$1503&lt;&gt;'רשימת הסעיפים'!$AL$4))</f>
        <v>0</v>
      </c>
      <c r="O155" s="157">
        <f ca="1">יא!O155+$M$1500*(M155-N155)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יא!L156</f>
        <v/>
      </c>
      <c r="M156" s="187">
        <f>יא!M156</f>
        <v>0</v>
      </c>
      <c r="N156" s="156">
        <f ca="1">SUMPRODUCT(($E$6:$E$1503)*($D$6:$D$1503=L156)*($B$6:$B$1503&lt;&gt;'רשימת הסעיפים'!$AL$4))</f>
        <v>0</v>
      </c>
      <c r="O156" s="157">
        <f ca="1">יא!O156+$M$1500*(M156-N156)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יא!L157</f>
        <v/>
      </c>
      <c r="M157" s="187">
        <f>יא!M157</f>
        <v>0</v>
      </c>
      <c r="N157" s="156">
        <f ca="1">SUMPRODUCT(($E$6:$E$1503)*($D$6:$D$1503=L157)*($B$6:$B$1503&lt;&gt;'רשימת הסעיפים'!$AL$4))</f>
        <v>0</v>
      </c>
      <c r="O157" s="157">
        <f ca="1">יא!O157+$M$1500*(M157-N157)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יא!L158</f>
        <v/>
      </c>
      <c r="M158" s="187">
        <f>יא!M158</f>
        <v>0</v>
      </c>
      <c r="N158" s="156">
        <f ca="1">SUMPRODUCT(($E$6:$E$1503)*($D$6:$D$1503=L158)*($B$6:$B$1503&lt;&gt;'רשימת הסעיפים'!$AL$4))</f>
        <v>0</v>
      </c>
      <c r="O158" s="157">
        <f ca="1">יא!O158+$M$1500*(M158-N158)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יא!L159</f>
        <v/>
      </c>
      <c r="M159" s="187">
        <f>יא!M159</f>
        <v>0</v>
      </c>
      <c r="N159" s="156">
        <f ca="1">SUMPRODUCT(($E$6:$E$1503)*($D$6:$D$1503=L159)*($B$6:$B$1503&lt;&gt;'רשימת הסעיפים'!$AL$4))</f>
        <v>0</v>
      </c>
      <c r="O159" s="157">
        <f ca="1">יא!O159+$M$1500*(M159-N159)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יא!L160</f>
        <v/>
      </c>
      <c r="M160" s="187">
        <f>יא!M160</f>
        <v>0</v>
      </c>
      <c r="N160" s="156">
        <f ca="1">SUMPRODUCT(($E$6:$E$1503)*($D$6:$D$1503=L160)*($B$6:$B$1503&lt;&gt;'רשימת הסעיפים'!$AL$4))</f>
        <v>0</v>
      </c>
      <c r="O160" s="157">
        <f ca="1">יא!O160+$M$1500*(M160-N160)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יא!L161</f>
        <v/>
      </c>
      <c r="M161" s="187">
        <f>יא!M161</f>
        <v>0</v>
      </c>
      <c r="N161" s="156">
        <f ca="1">SUMPRODUCT(($E$6:$E$1503)*($D$6:$D$1503=L161)*($B$6:$B$1503&lt;&gt;'רשימת הסעיפים'!$AL$4))</f>
        <v>0</v>
      </c>
      <c r="O161" s="157">
        <f ca="1">יא!O161+$M$1500*(M161-N161)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יא!L162</f>
        <v/>
      </c>
      <c r="M162" s="187">
        <f>יא!M162</f>
        <v>0</v>
      </c>
      <c r="N162" s="156">
        <f ca="1">SUMPRODUCT(($E$6:$E$1503)*($D$6:$D$1503=L162)*($B$6:$B$1503&lt;&gt;'רשימת הסעיפים'!$AL$4))</f>
        <v>0</v>
      </c>
      <c r="O162" s="157">
        <f ca="1">יא!O162+$M$1500*(M162-N162)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יא!L163</f>
        <v/>
      </c>
      <c r="M163" s="187">
        <f>יא!M163</f>
        <v>0</v>
      </c>
      <c r="N163" s="156">
        <f ca="1">SUMPRODUCT(($E$6:$E$1503)*($D$6:$D$1503=L163)*($B$6:$B$1503&lt;&gt;'רשימת הסעיפים'!$AL$4))</f>
        <v>0</v>
      </c>
      <c r="O163" s="157">
        <f ca="1">יא!O163+$M$1500*(M163-N163)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יא!L164</f>
        <v/>
      </c>
      <c r="M164" s="187">
        <f>יא!M164</f>
        <v>0</v>
      </c>
      <c r="N164" s="156">
        <f ca="1">SUMPRODUCT(($E$6:$E$1503)*($D$6:$D$1503=L164)*($B$6:$B$1503&lt;&gt;'רשימת הסעיפים'!$AL$4))</f>
        <v>0</v>
      </c>
      <c r="O164" s="157">
        <f ca="1">יא!O164+$M$1500*(M164-N164)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יא!L165</f>
        <v/>
      </c>
      <c r="M165" s="187">
        <f>יא!M165</f>
        <v>0</v>
      </c>
      <c r="N165" s="156">
        <f ca="1">SUMPRODUCT(($E$6:$E$1503)*($D$6:$D$1503=L165)*($B$6:$B$1503&lt;&gt;'רשימת הסעיפים'!$AL$4))</f>
        <v>0</v>
      </c>
      <c r="O165" s="157">
        <f ca="1">יא!O165+$M$1500*(M165-N165)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יא!L166</f>
        <v/>
      </c>
      <c r="M166" s="187">
        <f>יא!M166</f>
        <v>0</v>
      </c>
      <c r="N166" s="156">
        <f ca="1">SUMPRODUCT(($E$6:$E$1503)*($D$6:$D$1503=L166)*($B$6:$B$1503&lt;&gt;'רשימת הסעיפים'!$AL$4))</f>
        <v>0</v>
      </c>
      <c r="O166" s="157">
        <f ca="1">יא!O166+$M$1500*(M166-N166)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יא!L167</f>
        <v/>
      </c>
      <c r="M167" s="187">
        <f>יא!M167</f>
        <v>0</v>
      </c>
      <c r="N167" s="156">
        <f ca="1">SUMPRODUCT(($E$6:$E$1503)*($D$6:$D$1503=L167)*($B$6:$B$1503&lt;&gt;'רשימת הסעיפים'!$AL$4))</f>
        <v>0</v>
      </c>
      <c r="O167" s="157">
        <f ca="1">יא!O167+$M$1500*(M167-N167)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יא!L168</f>
        <v/>
      </c>
      <c r="M168" s="187">
        <f>יא!M168</f>
        <v>0</v>
      </c>
      <c r="N168" s="156">
        <f ca="1">SUMPRODUCT(($E$6:$E$1503)*($D$6:$D$1503=L168)*($B$6:$B$1503&lt;&gt;'רשימת הסעיפים'!$AL$4))</f>
        <v>0</v>
      </c>
      <c r="O168" s="157">
        <f ca="1">יא!O168+$M$1500*(M168-N168)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יא!L169</f>
        <v/>
      </c>
      <c r="M169" s="187">
        <f>יא!M169</f>
        <v>0</v>
      </c>
      <c r="N169" s="156">
        <f ca="1">SUMPRODUCT(($E$6:$E$1503)*($D$6:$D$1503=L169)*($B$6:$B$1503&lt;&gt;'רשימת הסעיפים'!$AL$4))</f>
        <v>0</v>
      </c>
      <c r="O169" s="157">
        <f ca="1">יא!O169+$M$1500*(M169-N169)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יא!L170</f>
        <v/>
      </c>
      <c r="M170" s="187">
        <f>יא!M170</f>
        <v>0</v>
      </c>
      <c r="N170" s="156">
        <f ca="1">SUMPRODUCT(($E$6:$E$1503)*($D$6:$D$1503=L170)*($B$6:$B$1503&lt;&gt;'רשימת הסעיפים'!$AL$4))</f>
        <v>0</v>
      </c>
      <c r="O170" s="157">
        <f ca="1">יא!O170+$M$1500*(M170-N170)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יא!L171</f>
        <v/>
      </c>
      <c r="M171" s="187">
        <f>יא!M171</f>
        <v>0</v>
      </c>
      <c r="N171" s="156">
        <f ca="1">SUMPRODUCT(($E$6:$E$1503)*($D$6:$D$1503=L171)*($B$6:$B$1503&lt;&gt;'רשימת הסעיפים'!$AL$4))</f>
        <v>0</v>
      </c>
      <c r="O171" s="157">
        <f ca="1">יא!O171+$M$1500*(M171-N171)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יא!L172</f>
        <v/>
      </c>
      <c r="M172" s="187">
        <f>יא!M172</f>
        <v>0</v>
      </c>
      <c r="N172" s="156">
        <f ca="1">SUMPRODUCT(($E$6:$E$1503)*($D$6:$D$1503=L172)*($B$6:$B$1503&lt;&gt;'רשימת הסעיפים'!$AL$4))</f>
        <v>0</v>
      </c>
      <c r="O172" s="157">
        <f ca="1">יא!O172+$M$1500*(M172-N172)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יא!L173</f>
        <v/>
      </c>
      <c r="M173" s="187">
        <f>יא!M173</f>
        <v>0</v>
      </c>
      <c r="N173" s="156">
        <f ca="1">SUMPRODUCT(($E$6:$E$1503)*($D$6:$D$1503=L173)*($B$6:$B$1503&lt;&gt;'רשימת הסעיפים'!$AL$4))</f>
        <v>0</v>
      </c>
      <c r="O173" s="157">
        <f ca="1">יא!O173+$M$1500*(M173-N173)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יא!L174</f>
        <v/>
      </c>
      <c r="M174" s="187">
        <f>יא!M174</f>
        <v>0</v>
      </c>
      <c r="N174" s="156">
        <f ca="1">SUMPRODUCT(($E$6:$E$1503)*($D$6:$D$1503=L174)*($B$6:$B$1503&lt;&gt;'רשימת הסעיפים'!$AL$4))</f>
        <v>0</v>
      </c>
      <c r="O174" s="157">
        <f ca="1">יא!O174+$M$1500*(M174-N174)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יא!L175</f>
        <v/>
      </c>
      <c r="M175" s="187">
        <f>יא!M175</f>
        <v>0</v>
      </c>
      <c r="N175" s="156">
        <f ca="1">SUMPRODUCT(($E$6:$E$1503)*($D$6:$D$1503=L175)*($B$6:$B$1503&lt;&gt;'רשימת הסעיפים'!$AL$4))</f>
        <v>0</v>
      </c>
      <c r="O175" s="157">
        <f ca="1">יא!O175+$M$1500*(M175-N175)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יא!L176</f>
        <v/>
      </c>
      <c r="M176" s="187">
        <f>יא!M176</f>
        <v>0</v>
      </c>
      <c r="N176" s="156">
        <f ca="1">SUMPRODUCT(($E$6:$E$1503)*($D$6:$D$1503=L176)*($B$6:$B$1503&lt;&gt;'רשימת הסעיפים'!$AL$4))</f>
        <v>0</v>
      </c>
      <c r="O176" s="157">
        <f ca="1">יא!O176+$M$1500*(M176-N176)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יא!L177</f>
        <v/>
      </c>
      <c r="M177" s="187">
        <f>יא!M177</f>
        <v>0</v>
      </c>
      <c r="N177" s="156">
        <f ca="1">SUMPRODUCT(($E$6:$E$1503)*($D$6:$D$1503=L177)*($B$6:$B$1503&lt;&gt;'רשימת הסעיפים'!$AL$4))</f>
        <v>0</v>
      </c>
      <c r="O177" s="157">
        <f ca="1">יא!O177+$M$1500*(M177-N177)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יא!L178</f>
        <v/>
      </c>
      <c r="M178" s="187">
        <f>יא!M178</f>
        <v>0</v>
      </c>
      <c r="N178" s="156">
        <f ca="1">SUMPRODUCT(($E$6:$E$1503)*($D$6:$D$1503=L178)*($B$6:$B$1503&lt;&gt;'רשימת הסעיפים'!$AL$4))</f>
        <v>0</v>
      </c>
      <c r="O178" s="157">
        <f ca="1">יא!O178+$M$1500*(M178-N178)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יא!L179</f>
        <v/>
      </c>
      <c r="M179" s="187">
        <f>יא!M179</f>
        <v>0</v>
      </c>
      <c r="N179" s="156">
        <f ca="1">SUMPRODUCT(($E$6:$E$1503)*($D$6:$D$1503=L179)*($B$6:$B$1503&lt;&gt;'רשימת הסעיפים'!$AL$4))</f>
        <v>0</v>
      </c>
      <c r="O179" s="157">
        <f ca="1">יא!O179+$M$1500*(M179-N179)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יא!L180</f>
        <v/>
      </c>
      <c r="M180" s="187">
        <f>יא!M180</f>
        <v>0</v>
      </c>
      <c r="N180" s="156">
        <f ca="1">SUMPRODUCT(($E$6:$E$1503)*($D$6:$D$1503=L180)*($B$6:$B$1503&lt;&gt;'רשימת הסעיפים'!$AL$4))</f>
        <v>0</v>
      </c>
      <c r="O180" s="157">
        <f ca="1">יא!O180+$M$1500*(M180-N180)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יא!L181</f>
        <v/>
      </c>
      <c r="M181" s="187">
        <f>יא!M181</f>
        <v>0</v>
      </c>
      <c r="N181" s="156">
        <f ca="1">SUMPRODUCT(($E$6:$E$1503)*($D$6:$D$1503=L181)*($B$6:$B$1503&lt;&gt;'רשימת הסעיפים'!$AL$4))</f>
        <v>0</v>
      </c>
      <c r="O181" s="157">
        <f ca="1">יא!O181+$M$1500*(M181-N181)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יא!L182</f>
        <v/>
      </c>
      <c r="M182" s="187">
        <f>יא!M182</f>
        <v>0</v>
      </c>
      <c r="N182" s="156">
        <f ca="1">SUMPRODUCT(($E$6:$E$1503)*($D$6:$D$1503=L182)*($B$6:$B$1503&lt;&gt;'רשימת הסעיפים'!$AL$4))</f>
        <v>0</v>
      </c>
      <c r="O182" s="157">
        <f ca="1">יא!O182+$M$1500*(M182-N182)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יא!L183</f>
        <v/>
      </c>
      <c r="M183" s="187">
        <f>יא!M183</f>
        <v>0</v>
      </c>
      <c r="N183" s="156">
        <f ca="1">SUMPRODUCT(($E$6:$E$1503)*($D$6:$D$1503=L183)*($B$6:$B$1503&lt;&gt;'רשימת הסעיפים'!$AL$4))</f>
        <v>0</v>
      </c>
      <c r="O183" s="157">
        <f ca="1">יא!O183+$M$1500*(M183-N183)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יא!L184</f>
        <v/>
      </c>
      <c r="M184" s="187">
        <f>יא!M184</f>
        <v>0</v>
      </c>
      <c r="N184" s="156">
        <f ca="1">SUMPRODUCT(($E$6:$E$1503)*($D$6:$D$1503=L184)*($B$6:$B$1503&lt;&gt;'רשימת הסעיפים'!$AL$4))</f>
        <v>0</v>
      </c>
      <c r="O184" s="157">
        <f ca="1">יא!O184+$M$1500*(M184-N184)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יא!L185</f>
        <v/>
      </c>
      <c r="M185" s="187">
        <f>יא!M185</f>
        <v>0</v>
      </c>
      <c r="N185" s="156">
        <f ca="1">SUMPRODUCT(($E$6:$E$1503)*($D$6:$D$1503=L185)*($B$6:$B$1503&lt;&gt;'רשימת הסעיפים'!$AL$4))</f>
        <v>0</v>
      </c>
      <c r="O185" s="157">
        <f ca="1">יא!O185+$M$1500*(M185-N185)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יא!L186</f>
        <v/>
      </c>
      <c r="M186" s="187">
        <f>יא!M186</f>
        <v>0</v>
      </c>
      <c r="N186" s="156">
        <f ca="1">SUMPRODUCT(($E$6:$E$1503)*($D$6:$D$1503=L186)*($B$6:$B$1503&lt;&gt;'רשימת הסעיפים'!$AL$4))</f>
        <v>0</v>
      </c>
      <c r="O186" s="157">
        <f ca="1">יא!O186+$M$1500*(M186-N186)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יא!L187</f>
        <v/>
      </c>
      <c r="M187" s="187">
        <f>יא!M187</f>
        <v>0</v>
      </c>
      <c r="N187" s="156">
        <f ca="1">SUMPRODUCT(($E$6:$E$1503)*($D$6:$D$1503=L187)*($B$6:$B$1503&lt;&gt;'רשימת הסעיפים'!$AL$4))</f>
        <v>0</v>
      </c>
      <c r="O187" s="157">
        <f ca="1">יא!O187+$M$1500*(M187-N187)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יא!L188</f>
        <v/>
      </c>
      <c r="M188" s="187">
        <f>יא!M188</f>
        <v>0</v>
      </c>
      <c r="N188" s="156">
        <f ca="1">SUMPRODUCT(($E$6:$E$1503)*($D$6:$D$1503=L188)*($B$6:$B$1503&lt;&gt;'רשימת הסעיפים'!$AL$4))</f>
        <v>0</v>
      </c>
      <c r="O188" s="157">
        <f ca="1">יא!O188+$M$1500*(M188-N188)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יא!L189</f>
        <v/>
      </c>
      <c r="M189" s="187">
        <f>יא!M189</f>
        <v>0</v>
      </c>
      <c r="N189" s="156">
        <f ca="1">SUMPRODUCT(($E$6:$E$1503)*($D$6:$D$1503=L189)*($B$6:$B$1503&lt;&gt;'רשימת הסעיפים'!$AL$4))</f>
        <v>0</v>
      </c>
      <c r="O189" s="157">
        <f ca="1">יא!O189+$M$1500*(M189-N189)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יא!L190</f>
        <v/>
      </c>
      <c r="M190" s="187">
        <f>יא!M190</f>
        <v>0</v>
      </c>
      <c r="N190" s="156">
        <f ca="1">SUMPRODUCT(($E$6:$E$1503)*($D$6:$D$1503=L190)*($B$6:$B$1503&lt;&gt;'רשימת הסעיפים'!$AL$4))</f>
        <v>0</v>
      </c>
      <c r="O190" s="157">
        <f ca="1">יא!O190+$M$1500*(M190-N190)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יא!L191</f>
        <v/>
      </c>
      <c r="M191" s="187">
        <f>יא!M191</f>
        <v>0</v>
      </c>
      <c r="N191" s="156">
        <f ca="1">SUMPRODUCT(($E$6:$E$1503)*($D$6:$D$1503=L191)*($B$6:$B$1503&lt;&gt;'רשימת הסעיפים'!$AL$4))</f>
        <v>0</v>
      </c>
      <c r="O191" s="157">
        <f ca="1">יא!O191+$M$1500*(M191-N191)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יא!L192</f>
        <v/>
      </c>
      <c r="M192" s="187">
        <f>יא!M192</f>
        <v>0</v>
      </c>
      <c r="N192" s="156">
        <f ca="1">SUMPRODUCT(($E$6:$E$1503)*($D$6:$D$1503=L192)*($B$6:$B$1503&lt;&gt;'רשימת הסעיפים'!$AL$4))</f>
        <v>0</v>
      </c>
      <c r="O192" s="157">
        <f ca="1">יא!O192+$M$1500*(M192-N192)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יא!L193</f>
        <v/>
      </c>
      <c r="M193" s="187">
        <f>יא!M193</f>
        <v>0</v>
      </c>
      <c r="N193" s="156">
        <f ca="1">SUMPRODUCT(($E$6:$E$1503)*($D$6:$D$1503=L193)*($B$6:$B$1503&lt;&gt;'רשימת הסעיפים'!$AL$4))</f>
        <v>0</v>
      </c>
      <c r="O193" s="157">
        <f ca="1">יא!O193+$M$1500*(M193-N193)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יא!L194</f>
        <v/>
      </c>
      <c r="M194" s="187">
        <f>יא!M194</f>
        <v>0</v>
      </c>
      <c r="N194" s="156">
        <f ca="1">SUMPRODUCT(($E$6:$E$1503)*($D$6:$D$1503=L194)*($B$6:$B$1503&lt;&gt;'רשימת הסעיפים'!$AL$4))</f>
        <v>0</v>
      </c>
      <c r="O194" s="157">
        <f ca="1">יא!O194+$M$1500*(M194-N194)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יא!L195</f>
        <v/>
      </c>
      <c r="M195" s="187">
        <f>יא!M195</f>
        <v>0</v>
      </c>
      <c r="N195" s="156">
        <f ca="1">SUMPRODUCT(($E$6:$E$1503)*($D$6:$D$1503=L195)*($B$6:$B$1503&lt;&gt;'רשימת הסעיפים'!$AL$4))</f>
        <v>0</v>
      </c>
      <c r="O195" s="157">
        <f ca="1">יא!O195+$M$1500*(M195-N195)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יא!L196</f>
        <v/>
      </c>
      <c r="M196" s="187">
        <f>יא!M196</f>
        <v>0</v>
      </c>
      <c r="N196" s="156">
        <f ca="1">SUMPRODUCT(($E$6:$E$1503)*($D$6:$D$1503=L196)*($B$6:$B$1503&lt;&gt;'רשימת הסעיפים'!$AL$4))</f>
        <v>0</v>
      </c>
      <c r="O196" s="157">
        <f ca="1">יא!O196+$M$1500*(M196-N196)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יא!L197</f>
        <v/>
      </c>
      <c r="M197" s="187">
        <f>יא!M197</f>
        <v>0</v>
      </c>
      <c r="N197" s="156">
        <f ca="1">SUMPRODUCT(($E$6:$E$1503)*($D$6:$D$1503=L197)*($B$6:$B$1503&lt;&gt;'רשימת הסעיפים'!$AL$4))</f>
        <v>0</v>
      </c>
      <c r="O197" s="157">
        <f ca="1">יא!O197+$M$1500*(M197-N197)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יא!L198</f>
        <v/>
      </c>
      <c r="M198" s="187">
        <f>יא!M198</f>
        <v>0</v>
      </c>
      <c r="N198" s="156">
        <f ca="1">SUMPRODUCT(($E$6:$E$1503)*($D$6:$D$1503=L198)*($B$6:$B$1503&lt;&gt;'רשימת הסעיפים'!$AL$4))</f>
        <v>0</v>
      </c>
      <c r="O198" s="157">
        <f ca="1">יא!O198+$M$1500*(M198-N198)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יא!L199</f>
        <v/>
      </c>
      <c r="M199" s="187">
        <f>יא!M199</f>
        <v>0</v>
      </c>
      <c r="N199" s="156">
        <f ca="1">SUMPRODUCT(($E$6:$E$1503)*($D$6:$D$1503=L199)*($B$6:$B$1503&lt;&gt;'רשימת הסעיפים'!$AL$4))</f>
        <v>0</v>
      </c>
      <c r="O199" s="157">
        <f ca="1">יא!O199+$M$1500*(M199-N199)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יא!L200</f>
        <v/>
      </c>
      <c r="M200" s="187">
        <f>יא!M200</f>
        <v>0</v>
      </c>
      <c r="N200" s="156">
        <f ca="1">SUMPRODUCT(($E$6:$E$1503)*($D$6:$D$1503=L200)*($B$6:$B$1503&lt;&gt;'רשימת הסעיפים'!$AL$4))</f>
        <v>0</v>
      </c>
      <c r="O200" s="157">
        <f ca="1">יא!O200+$M$1500*(M200-N200)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יא!L201</f>
        <v/>
      </c>
      <c r="M201" s="187">
        <f>יא!M201</f>
        <v>0</v>
      </c>
      <c r="N201" s="156">
        <f ca="1">SUMPRODUCT(($E$6:$E$1503)*($D$6:$D$1503=L201)*($B$6:$B$1503&lt;&gt;'רשימת הסעיפים'!$AL$4))</f>
        <v>0</v>
      </c>
      <c r="O201" s="157">
        <f ca="1">יא!O201+$M$1500*(M201-N201)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יא!L202</f>
        <v/>
      </c>
      <c r="M202" s="187">
        <f>יא!M202</f>
        <v>0</v>
      </c>
      <c r="N202" s="156">
        <f ca="1">SUMPRODUCT(($E$6:$E$1503)*($D$6:$D$1503=L202)*($B$6:$B$1503&lt;&gt;'רשימת הסעיפים'!$AL$4))</f>
        <v>0</v>
      </c>
      <c r="O202" s="157">
        <f ca="1">יא!O202+$M$1500*(M202-N202)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יא!L203</f>
        <v/>
      </c>
      <c r="M203" s="187">
        <f>יא!M203</f>
        <v>0</v>
      </c>
      <c r="N203" s="156">
        <f ca="1">SUMPRODUCT(($E$6:$E$1503)*($D$6:$D$1503=L203)*($B$6:$B$1503&lt;&gt;'רשימת הסעיפים'!$AL$4))</f>
        <v>0</v>
      </c>
      <c r="O203" s="157">
        <f ca="1">יא!O203+$M$1500*(M203-N203)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יא!L204</f>
        <v/>
      </c>
      <c r="M204" s="187">
        <f>יא!M204</f>
        <v>0</v>
      </c>
      <c r="N204" s="156">
        <f ca="1">SUMPRODUCT(($E$6:$E$1503)*($D$6:$D$1503=L204)*($B$6:$B$1503&lt;&gt;'רשימת הסעיפים'!$AL$4))</f>
        <v>0</v>
      </c>
      <c r="O204" s="157">
        <f ca="1">יא!O204+$M$1500*(M204-N204)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יא!L205</f>
        <v/>
      </c>
      <c r="M205" s="187">
        <f>יא!M205</f>
        <v>0</v>
      </c>
      <c r="N205" s="156">
        <f ca="1">SUMPRODUCT(($E$6:$E$1503)*($D$6:$D$1503=L205)*($B$6:$B$1503&lt;&gt;'רשימת הסעיפים'!$AL$4))</f>
        <v>0</v>
      </c>
      <c r="O205" s="157">
        <f ca="1">יא!O205+$M$1500*(M205-N205)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יא!L206</f>
        <v/>
      </c>
      <c r="M206" s="187">
        <f>יא!M206</f>
        <v>0</v>
      </c>
      <c r="N206" s="156">
        <f ca="1">SUMPRODUCT(($E$6:$E$1503)*($D$6:$D$1503=L206)*($B$6:$B$1503&lt;&gt;'רשימת הסעיפים'!$AL$4))</f>
        <v>0</v>
      </c>
      <c r="O206" s="157">
        <f ca="1">יא!O206+$M$1500*(M206-N206)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יא!L207</f>
        <v/>
      </c>
      <c r="M207" s="187">
        <f>יא!M207</f>
        <v>0</v>
      </c>
      <c r="N207" s="156">
        <f ca="1">SUMPRODUCT(($E$6:$E$1503)*($D$6:$D$1503=L207)*($B$6:$B$1503&lt;&gt;'רשימת הסעיפים'!$AL$4))</f>
        <v>0</v>
      </c>
      <c r="O207" s="157">
        <f ca="1">יא!O207+$M$1500*(M207-N207)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יא!L208</f>
        <v/>
      </c>
      <c r="M208" s="187">
        <f>יא!M208</f>
        <v>0</v>
      </c>
      <c r="N208" s="156">
        <f ca="1">SUMPRODUCT(($E$6:$E$1503)*($D$6:$D$1503=L208)*($B$6:$B$1503&lt;&gt;'רשימת הסעיפים'!$AL$4))</f>
        <v>0</v>
      </c>
      <c r="O208" s="157">
        <f ca="1">יא!O208+$M$1500*(M208-N208)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יא!L209</f>
        <v/>
      </c>
      <c r="M209" s="187">
        <f>יא!M209</f>
        <v>0</v>
      </c>
      <c r="N209" s="156">
        <f ca="1">SUMPRODUCT(($E$6:$E$1503)*($D$6:$D$1503=L209)*($B$6:$B$1503&lt;&gt;'רשימת הסעיפים'!$AL$4))</f>
        <v>0</v>
      </c>
      <c r="O209" s="157">
        <f ca="1">יא!O209+$M$1500*(M209-N209)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יא!L210</f>
        <v/>
      </c>
      <c r="M210" s="187">
        <f>יא!M210</f>
        <v>0</v>
      </c>
      <c r="N210" s="156">
        <f ca="1">SUMPRODUCT(($E$6:$E$1503)*($D$6:$D$1503=L210)*($B$6:$B$1503&lt;&gt;'רשימת הסעיפים'!$AL$4))</f>
        <v>0</v>
      </c>
      <c r="O210" s="157">
        <f ca="1">יא!O210+$M$1500*(M210-N210)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יא!L211</f>
        <v/>
      </c>
      <c r="M211" s="187">
        <f>יא!M211</f>
        <v>0</v>
      </c>
      <c r="N211" s="156">
        <f ca="1">SUMPRODUCT(($E$6:$E$1503)*($D$6:$D$1503=L211)*($B$6:$B$1503&lt;&gt;'רשימת הסעיפים'!$AL$4))</f>
        <v>0</v>
      </c>
      <c r="O211" s="157">
        <f ca="1">יא!O211+$M$1500*(M211-N211)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יא!L212</f>
        <v/>
      </c>
      <c r="M212" s="187">
        <f>יא!M212</f>
        <v>0</v>
      </c>
      <c r="N212" s="156">
        <f ca="1">SUMPRODUCT(($E$6:$E$1503)*($D$6:$D$1503=L212)*($B$6:$B$1503&lt;&gt;'רשימת הסעיפים'!$AL$4))</f>
        <v>0</v>
      </c>
      <c r="O212" s="157">
        <f ca="1">יא!O212+$M$1500*(M212-N212)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יא!L213</f>
        <v/>
      </c>
      <c r="M213" s="187">
        <f>יא!M213</f>
        <v>0</v>
      </c>
      <c r="N213" s="156">
        <f ca="1">SUMPRODUCT(($E$6:$E$1503)*($D$6:$D$1503=L213)*($B$6:$B$1503&lt;&gt;'רשימת הסעיפים'!$AL$4))</f>
        <v>0</v>
      </c>
      <c r="O213" s="157">
        <f ca="1">יא!O213+$M$1500*(M213-N213)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יא!L214</f>
        <v/>
      </c>
      <c r="M214" s="187">
        <f>יא!M214</f>
        <v>0</v>
      </c>
      <c r="N214" s="156">
        <f ca="1">SUMPRODUCT(($E$6:$E$1503)*($D$6:$D$1503=L214)*($B$6:$B$1503&lt;&gt;'רשימת הסעיפים'!$AL$4))</f>
        <v>0</v>
      </c>
      <c r="O214" s="157">
        <f ca="1">יא!O214+$M$1500*(M214-N214)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יא!L215</f>
        <v/>
      </c>
      <c r="M215" s="187">
        <f>יא!M215</f>
        <v>0</v>
      </c>
      <c r="N215" s="156">
        <f ca="1">SUMPRODUCT(($E$6:$E$1503)*($D$6:$D$1503=L215)*($B$6:$B$1503&lt;&gt;'רשימת הסעיפים'!$AL$4))</f>
        <v>0</v>
      </c>
      <c r="O215" s="157">
        <f ca="1">יא!O215+$M$1500*(M215-N215)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יא!L216</f>
        <v/>
      </c>
      <c r="M216" s="187">
        <f>יא!M216</f>
        <v>0</v>
      </c>
      <c r="N216" s="156">
        <f ca="1">SUMPRODUCT(($E$6:$E$1503)*($D$6:$D$1503=L216)*($B$6:$B$1503&lt;&gt;'רשימת הסעיפים'!$AL$4))</f>
        <v>0</v>
      </c>
      <c r="O216" s="157">
        <f ca="1">יא!O216+$M$1500*(M216-N216)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יא!L217</f>
        <v/>
      </c>
      <c r="M217" s="187">
        <f>יא!M217</f>
        <v>0</v>
      </c>
      <c r="N217" s="156">
        <f ca="1">SUMPRODUCT(($E$6:$E$1503)*($D$6:$D$1503=L217)*($B$6:$B$1503&lt;&gt;'רשימת הסעיפים'!$AL$4))</f>
        <v>0</v>
      </c>
      <c r="O217" s="157">
        <f ca="1">יא!O217+$M$1500*(M217-N217)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יא!L218</f>
        <v/>
      </c>
      <c r="M218" s="187">
        <f>יא!M218</f>
        <v>0</v>
      </c>
      <c r="N218" s="156">
        <f ca="1">SUMPRODUCT(($E$6:$E$1503)*($D$6:$D$1503=L218)*($B$6:$B$1503&lt;&gt;'רשימת הסעיפים'!$AL$4))</f>
        <v>0</v>
      </c>
      <c r="O218" s="157">
        <f ca="1">יא!O218+$M$1500*(M218-N218)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יא!L219</f>
        <v/>
      </c>
      <c r="M219" s="187">
        <f>יא!M219</f>
        <v>0</v>
      </c>
      <c r="N219" s="156">
        <f ca="1">SUMPRODUCT(($E$6:$E$1503)*($D$6:$D$1503=L219)*($B$6:$B$1503&lt;&gt;'רשימת הסעיפים'!$AL$4))</f>
        <v>0</v>
      </c>
      <c r="O219" s="157">
        <f ca="1">יא!O219+$M$1500*(M219-N219)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יא!L220</f>
        <v/>
      </c>
      <c r="M220" s="187">
        <f>יא!M220</f>
        <v>0</v>
      </c>
      <c r="N220" s="156">
        <f ca="1">SUMPRODUCT(($E$6:$E$1503)*($D$6:$D$1503=L220)*($B$6:$B$1503&lt;&gt;'רשימת הסעיפים'!$AL$4))</f>
        <v>0</v>
      </c>
      <c r="O220" s="157">
        <f ca="1">יא!O220+$M$1500*(M220-N220)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יא!L221</f>
        <v/>
      </c>
      <c r="M221" s="187">
        <f>יא!M221</f>
        <v>0</v>
      </c>
      <c r="N221" s="156">
        <f ca="1">SUMPRODUCT(($E$6:$E$1503)*($D$6:$D$1503=L221)*($B$6:$B$1503&lt;&gt;'רשימת הסעיפים'!$AL$4))</f>
        <v>0</v>
      </c>
      <c r="O221" s="157">
        <f ca="1">יא!O221+$M$1500*(M221-N221)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יא!L222</f>
        <v/>
      </c>
      <c r="M222" s="187">
        <f>יא!M222</f>
        <v>0</v>
      </c>
      <c r="N222" s="156">
        <f ca="1">SUMPRODUCT(($E$6:$E$1503)*($D$6:$D$1503=L222)*($B$6:$B$1503&lt;&gt;'רשימת הסעיפים'!$AL$4))</f>
        <v>0</v>
      </c>
      <c r="O222" s="157">
        <f ca="1">יא!O222+$M$1500*(M222-N222)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יא!L223</f>
        <v/>
      </c>
      <c r="M223" s="187">
        <f>יא!M223</f>
        <v>0</v>
      </c>
      <c r="N223" s="156">
        <f ca="1">SUMPRODUCT(($E$6:$E$1503)*($D$6:$D$1503=L223)*($B$6:$B$1503&lt;&gt;'רשימת הסעיפים'!$AL$4))</f>
        <v>0</v>
      </c>
      <c r="O223" s="157">
        <f ca="1">יא!O223+$M$1500*(M223-N223)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יא!L224</f>
        <v/>
      </c>
      <c r="M224" s="187">
        <f>יא!M224</f>
        <v>0</v>
      </c>
      <c r="N224" s="156">
        <f ca="1">SUMPRODUCT(($E$6:$E$1503)*($D$6:$D$1503=L224)*($B$6:$B$1503&lt;&gt;'רשימת הסעיפים'!$AL$4))</f>
        <v>0</v>
      </c>
      <c r="O224" s="157">
        <f ca="1">יא!O224+$M$1500*(M224-N224)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יא!L225</f>
        <v/>
      </c>
      <c r="M225" s="187">
        <f>יא!M225</f>
        <v>0</v>
      </c>
      <c r="N225" s="156">
        <f ca="1">SUMPRODUCT(($E$6:$E$1503)*($D$6:$D$1503=L225)*($B$6:$B$1503&lt;&gt;'רשימת הסעיפים'!$AL$4))</f>
        <v>0</v>
      </c>
      <c r="O225" s="157">
        <f ca="1">יא!O225+$M$1500*(M225-N225)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יא!L226</f>
        <v/>
      </c>
      <c r="M226" s="187">
        <f>יא!M226</f>
        <v>0</v>
      </c>
      <c r="N226" s="156">
        <f ca="1">SUMPRODUCT(($E$6:$E$1503)*($D$6:$D$1503=L226)*($B$6:$B$1503&lt;&gt;'רשימת הסעיפים'!$AL$4))</f>
        <v>0</v>
      </c>
      <c r="O226" s="157">
        <f ca="1">יא!O226+$M$1500*(M226-N226)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יא!L227</f>
        <v/>
      </c>
      <c r="M227" s="187">
        <f>יא!M227</f>
        <v>0</v>
      </c>
      <c r="N227" s="156">
        <f ca="1">SUMPRODUCT(($E$6:$E$1503)*($D$6:$D$1503=L227)*($B$6:$B$1503&lt;&gt;'רשימת הסעיפים'!$AL$4))</f>
        <v>0</v>
      </c>
      <c r="O227" s="157">
        <f ca="1">יא!O227+$M$1500*(M227-N227)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יא!L228</f>
        <v/>
      </c>
      <c r="M228" s="187">
        <f>יא!M228</f>
        <v>0</v>
      </c>
      <c r="N228" s="156">
        <f ca="1">SUMPRODUCT(($E$6:$E$1503)*($D$6:$D$1503=L228)*($B$6:$B$1503&lt;&gt;'רשימת הסעיפים'!$AL$4))</f>
        <v>0</v>
      </c>
      <c r="O228" s="157">
        <f ca="1">יא!O228+$M$1500*(M228-N228)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יא!L229</f>
        <v/>
      </c>
      <c r="M229" s="187">
        <f>יא!M229</f>
        <v>0</v>
      </c>
      <c r="N229" s="156">
        <f ca="1">SUMPRODUCT(($E$6:$E$1503)*($D$6:$D$1503=L229)*($B$6:$B$1503&lt;&gt;'רשימת הסעיפים'!$AL$4))</f>
        <v>0</v>
      </c>
      <c r="O229" s="157">
        <f ca="1">יא!O229+$M$1500*(M229-N229)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יא!L230</f>
        <v/>
      </c>
      <c r="M230" s="187">
        <f>יא!M230</f>
        <v>0</v>
      </c>
      <c r="N230" s="156">
        <f ca="1">SUMPRODUCT(($E$6:$E$1503)*($D$6:$D$1503=L230)*($B$6:$B$1503&lt;&gt;'רשימת הסעיפים'!$AL$4))</f>
        <v>0</v>
      </c>
      <c r="O230" s="157">
        <f ca="1">יא!O230+$M$1500*(M230-N230)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יא!L231</f>
        <v/>
      </c>
      <c r="M231" s="187">
        <f>יא!M231</f>
        <v>0</v>
      </c>
      <c r="N231" s="156">
        <f ca="1">SUMPRODUCT(($E$6:$E$1503)*($D$6:$D$1503=L231)*($B$6:$B$1503&lt;&gt;'רשימת הסעיפים'!$AL$4))</f>
        <v>0</v>
      </c>
      <c r="O231" s="157">
        <f ca="1">יא!O231+$M$1500*(M231-N231)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יא!L232</f>
        <v/>
      </c>
      <c r="M232" s="187">
        <f>יא!M232</f>
        <v>0</v>
      </c>
      <c r="N232" s="156">
        <f ca="1">SUMPRODUCT(($E$6:$E$1503)*($D$6:$D$1503=L232)*($B$6:$B$1503&lt;&gt;'רשימת הסעיפים'!$AL$4))</f>
        <v>0</v>
      </c>
      <c r="O232" s="157">
        <f ca="1">יא!O232+$M$1500*(M232-N232)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יא!L233</f>
        <v/>
      </c>
      <c r="M233" s="187">
        <f>יא!M233</f>
        <v>0</v>
      </c>
      <c r="N233" s="156">
        <f ca="1">SUMPRODUCT(($E$6:$E$1503)*($D$6:$D$1503=L233)*($B$6:$B$1503&lt;&gt;'רשימת הסעיפים'!$AL$4))</f>
        <v>0</v>
      </c>
      <c r="O233" s="157">
        <f ca="1">יא!O233+$M$1500*(M233-N233)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יא!L234</f>
        <v/>
      </c>
      <c r="M234" s="187">
        <f>יא!M234</f>
        <v>0</v>
      </c>
      <c r="N234" s="156">
        <f ca="1">SUMPRODUCT(($E$6:$E$1503)*($D$6:$D$1503=L234)*($B$6:$B$1503&lt;&gt;'רשימת הסעיפים'!$AL$4))</f>
        <v>0</v>
      </c>
      <c r="O234" s="157">
        <f ca="1">יא!O234+$M$1500*(M234-N234)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יא!L235</f>
        <v/>
      </c>
      <c r="M235" s="187">
        <f>יא!M235</f>
        <v>0</v>
      </c>
      <c r="N235" s="156">
        <f ca="1">SUMPRODUCT(($E$6:$E$1503)*($D$6:$D$1503=L235)*($B$6:$B$1503&lt;&gt;'רשימת הסעיפים'!$AL$4))</f>
        <v>0</v>
      </c>
      <c r="O235" s="157">
        <f ca="1">יא!O235+$M$1500*(M235-N235)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יא!L236</f>
        <v/>
      </c>
      <c r="M236" s="187">
        <f>יא!M236</f>
        <v>0</v>
      </c>
      <c r="N236" s="156">
        <f ca="1">SUMPRODUCT(($E$6:$E$1503)*($D$6:$D$1503=L236)*($B$6:$B$1503&lt;&gt;'רשימת הסעיפים'!$AL$4))</f>
        <v>0</v>
      </c>
      <c r="O236" s="157">
        <f ca="1">יא!O236+$M$1500*(M236-N236)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יא!L237</f>
        <v/>
      </c>
      <c r="M237" s="187">
        <f>יא!M237</f>
        <v>0</v>
      </c>
      <c r="N237" s="156">
        <f ca="1">SUMPRODUCT(($E$6:$E$1503)*($D$6:$D$1503=L237)*($B$6:$B$1503&lt;&gt;'רשימת הסעיפים'!$AL$4))</f>
        <v>0</v>
      </c>
      <c r="O237" s="157">
        <f ca="1">יא!O237+$M$1500*(M237-N237)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יא!L238</f>
        <v/>
      </c>
      <c r="M238" s="187">
        <f>יא!M238</f>
        <v>0</v>
      </c>
      <c r="N238" s="156">
        <f ca="1">SUMPRODUCT(($E$6:$E$1503)*($D$6:$D$1503=L238)*($B$6:$B$1503&lt;&gt;'רשימת הסעיפים'!$AL$4))</f>
        <v>0</v>
      </c>
      <c r="O238" s="157">
        <f ca="1">יא!O238+$M$1500*(M238-N238)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יא!L239</f>
        <v/>
      </c>
      <c r="M239" s="187">
        <f>יא!M239</f>
        <v>0</v>
      </c>
      <c r="N239" s="156">
        <f ca="1">SUMPRODUCT(($E$6:$E$1503)*($D$6:$D$1503=L239)*($B$6:$B$1503&lt;&gt;'רשימת הסעיפים'!$AL$4))</f>
        <v>0</v>
      </c>
      <c r="O239" s="157">
        <f ca="1">יא!O239+$M$1500*(M239-N239)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יא!L240</f>
        <v/>
      </c>
      <c r="M240" s="187">
        <f>יא!M240</f>
        <v>0</v>
      </c>
      <c r="N240" s="156">
        <f ca="1">SUMPRODUCT(($E$6:$E$1503)*($D$6:$D$1503=L240)*($B$6:$B$1503&lt;&gt;'רשימת הסעיפים'!$AL$4))</f>
        <v>0</v>
      </c>
      <c r="O240" s="157">
        <f ca="1">יא!O240+$M$1500*(M240-N240)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יא!L241</f>
        <v/>
      </c>
      <c r="M241" s="187">
        <f>יא!M241</f>
        <v>0</v>
      </c>
      <c r="N241" s="156">
        <f ca="1">SUMPRODUCT(($E$6:$E$1503)*($D$6:$D$1503=L241)*($B$6:$B$1503&lt;&gt;'רשימת הסעיפים'!$AL$4))</f>
        <v>0</v>
      </c>
      <c r="O241" s="157">
        <f ca="1">יא!O241+$M$1500*(M241-N241)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יא!L242</f>
        <v/>
      </c>
      <c r="M242" s="187">
        <f>יא!M242</f>
        <v>0</v>
      </c>
      <c r="N242" s="156">
        <f ca="1">SUMPRODUCT(($E$6:$E$1503)*($D$6:$D$1503=L242)*($B$6:$B$1503&lt;&gt;'רשימת הסעיפים'!$AL$4))</f>
        <v>0</v>
      </c>
      <c r="O242" s="157">
        <f ca="1">יא!O242+$M$1500*(M242-N242)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יא!L243</f>
        <v/>
      </c>
      <c r="M243" s="187">
        <f>יא!M243</f>
        <v>0</v>
      </c>
      <c r="N243" s="156">
        <f ca="1">SUMPRODUCT(($E$6:$E$1503)*($D$6:$D$1503=L243)*($B$6:$B$1503&lt;&gt;'רשימת הסעיפים'!$AL$4))</f>
        <v>0</v>
      </c>
      <c r="O243" s="157">
        <f ca="1">יא!O243+$M$1500*(M243-N243)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יא!L244</f>
        <v/>
      </c>
      <c r="M244" s="187">
        <f>יא!M244</f>
        <v>0</v>
      </c>
      <c r="N244" s="156">
        <f ca="1">SUMPRODUCT(($E$6:$E$1503)*($D$6:$D$1503=L244)*($B$6:$B$1503&lt;&gt;'רשימת הסעיפים'!$AL$4))</f>
        <v>0</v>
      </c>
      <c r="O244" s="157">
        <f ca="1">יא!O244+$M$1500*(M244-N244)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יא!L245</f>
        <v/>
      </c>
      <c r="M245" s="187">
        <f>יא!M245</f>
        <v>0</v>
      </c>
      <c r="N245" s="156">
        <f ca="1">SUMPRODUCT(($E$6:$E$1503)*($D$6:$D$1503=L245)*($B$6:$B$1503&lt;&gt;'רשימת הסעיפים'!$AL$4))</f>
        <v>0</v>
      </c>
      <c r="O245" s="157">
        <f ca="1">יא!O245+$M$1500*(M245-N245)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יא!L246</f>
        <v/>
      </c>
      <c r="M246" s="187">
        <f>יא!M246</f>
        <v>0</v>
      </c>
      <c r="N246" s="156">
        <f ca="1">SUMPRODUCT(($E$6:$E$1503)*($D$6:$D$1503=L246)*($B$6:$B$1503&lt;&gt;'רשימת הסעיפים'!$AL$4))</f>
        <v>0</v>
      </c>
      <c r="O246" s="157">
        <f ca="1">יא!O246+$M$1500*(M246-N246)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יא!L247</f>
        <v/>
      </c>
      <c r="M247" s="187">
        <f>יא!M247</f>
        <v>0</v>
      </c>
      <c r="N247" s="156">
        <f ca="1">SUMPRODUCT(($E$6:$E$1503)*($D$6:$D$1503=L247)*($B$6:$B$1503&lt;&gt;'רשימת הסעיפים'!$AL$4))</f>
        <v>0</v>
      </c>
      <c r="O247" s="157">
        <f ca="1">יא!O247+$M$1500*(M247-N247)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יא!L248</f>
        <v/>
      </c>
      <c r="M248" s="187">
        <f>יא!M248</f>
        <v>0</v>
      </c>
      <c r="N248" s="156">
        <f ca="1">SUMPRODUCT(($E$6:$E$1503)*($D$6:$D$1503=L248)*($B$6:$B$1503&lt;&gt;'רשימת הסעיפים'!$AL$4))</f>
        <v>0</v>
      </c>
      <c r="O248" s="157">
        <f ca="1">יא!O248+$M$1500*(M248-N248)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יא!L249</f>
        <v/>
      </c>
      <c r="M249" s="187">
        <f>יא!M249</f>
        <v>0</v>
      </c>
      <c r="N249" s="156">
        <f ca="1">SUMPRODUCT(($E$6:$E$1503)*($D$6:$D$1503=L249)*($B$6:$B$1503&lt;&gt;'רשימת הסעיפים'!$AL$4))</f>
        <v>0</v>
      </c>
      <c r="O249" s="157">
        <f ca="1">יא!O249+$M$1500*(M249-N249)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יא!L250</f>
        <v/>
      </c>
      <c r="M250" s="187">
        <f>יא!M250</f>
        <v>0</v>
      </c>
      <c r="N250" s="156">
        <f ca="1">SUMPRODUCT(($E$6:$E$1503)*($D$6:$D$1503=L250)*($B$6:$B$1503&lt;&gt;'רשימת הסעיפים'!$AL$4))</f>
        <v>0</v>
      </c>
      <c r="O250" s="157">
        <f ca="1">יא!O250+$M$1500*(M250-N250)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יא!L251</f>
        <v/>
      </c>
      <c r="M251" s="187">
        <f>יא!M251</f>
        <v>0</v>
      </c>
      <c r="N251" s="156">
        <f ca="1">SUMPRODUCT(($E$6:$E$1503)*($D$6:$D$1503=L251)*($B$6:$B$1503&lt;&gt;'רשימת הסעיפים'!$AL$4))</f>
        <v>0</v>
      </c>
      <c r="O251" s="157">
        <f ca="1">יא!O251+$M$1500*(M251-N251)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יא!L252</f>
        <v/>
      </c>
      <c r="M252" s="187">
        <f>יא!M252</f>
        <v>0</v>
      </c>
      <c r="N252" s="156">
        <f ca="1">SUMPRODUCT(($E$6:$E$1503)*($D$6:$D$1503=L252)*($B$6:$B$1503&lt;&gt;'רשימת הסעיפים'!$AL$4))</f>
        <v>0</v>
      </c>
      <c r="O252" s="157">
        <f ca="1">יא!O252+$M$1500*(M252-N252)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יא!L253</f>
        <v/>
      </c>
      <c r="M253" s="187">
        <f>יא!M253</f>
        <v>0</v>
      </c>
      <c r="N253" s="156">
        <f ca="1">SUMPRODUCT(($E$6:$E$1503)*($D$6:$D$1503=L253)*($B$6:$B$1503&lt;&gt;'רשימת הסעיפים'!$AL$4))</f>
        <v>0</v>
      </c>
      <c r="O253" s="157">
        <f ca="1">יא!O253+$M$1500*(M253-N253)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יא!L254</f>
        <v/>
      </c>
      <c r="M254" s="187">
        <f>יא!M254</f>
        <v>0</v>
      </c>
      <c r="N254" s="156">
        <f ca="1">SUMPRODUCT(($E$6:$E$1503)*($D$6:$D$1503=L254)*($B$6:$B$1503&lt;&gt;'רשימת הסעיפים'!$AL$4))</f>
        <v>0</v>
      </c>
      <c r="O254" s="157">
        <f ca="1">יא!O254+$M$1500*(M254-N254)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יא!L255</f>
        <v/>
      </c>
      <c r="M255" s="187">
        <f>יא!M255</f>
        <v>0</v>
      </c>
      <c r="N255" s="156">
        <f ca="1">SUMPRODUCT(($E$6:$E$1503)*($D$6:$D$1503=L255)*($B$6:$B$1503&lt;&gt;'רשימת הסעיפים'!$AL$4))</f>
        <v>0</v>
      </c>
      <c r="O255" s="157">
        <f ca="1">יא!O255+$M$1500*(M255-N255)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יא!L256</f>
        <v/>
      </c>
      <c r="M256" s="187">
        <f>יא!M256</f>
        <v>0</v>
      </c>
      <c r="N256" s="156">
        <f ca="1">SUMPRODUCT(($E$6:$E$1503)*($D$6:$D$1503=L256)*($B$6:$B$1503&lt;&gt;'רשימת הסעיפים'!$AL$4))</f>
        <v>0</v>
      </c>
      <c r="O256" s="157">
        <f ca="1">יא!O256+$M$1500*(M256-N256)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יא!L257</f>
        <v/>
      </c>
      <c r="M257" s="187">
        <f>יא!M257</f>
        <v>0</v>
      </c>
      <c r="N257" s="156">
        <f ca="1">SUMPRODUCT(($E$6:$E$1503)*($D$6:$D$1503=L257)*($B$6:$B$1503&lt;&gt;'רשימת הסעיפים'!$AL$4))</f>
        <v>0</v>
      </c>
      <c r="O257" s="157">
        <f ca="1">יא!O257+$M$1500*(M257-N257)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יא!L258</f>
        <v/>
      </c>
      <c r="M258" s="187">
        <f>יא!M258</f>
        <v>0</v>
      </c>
      <c r="N258" s="156">
        <f ca="1">SUMPRODUCT(($E$6:$E$1503)*($D$6:$D$1503=L258)*($B$6:$B$1503&lt;&gt;'רשימת הסעיפים'!$AL$4))</f>
        <v>0</v>
      </c>
      <c r="O258" s="157">
        <f ca="1">יא!O258+$M$1500*(M258-N258)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יא!L259</f>
        <v/>
      </c>
      <c r="M259" s="187">
        <f>יא!M259</f>
        <v>0</v>
      </c>
      <c r="N259" s="156">
        <f ca="1">SUMPRODUCT(($E$6:$E$1503)*($D$6:$D$1503=L259)*($B$6:$B$1503&lt;&gt;'רשימת הסעיפים'!$AL$4))</f>
        <v>0</v>
      </c>
      <c r="O259" s="157">
        <f ca="1">יא!O259+$M$1500*(M259-N259)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יא!L260</f>
        <v/>
      </c>
      <c r="M260" s="187">
        <f>יא!M260</f>
        <v>0</v>
      </c>
      <c r="N260" s="156">
        <f ca="1">SUMPRODUCT(($E$6:$E$1503)*($D$6:$D$1503=L260)*($B$6:$B$1503&lt;&gt;'רשימת הסעיפים'!$AL$4))</f>
        <v>0</v>
      </c>
      <c r="O260" s="157">
        <f ca="1">יא!O260+$M$1500*(M260-N260)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יא!L261</f>
        <v/>
      </c>
      <c r="M261" s="187">
        <f>יא!M261</f>
        <v>0</v>
      </c>
      <c r="N261" s="156">
        <f ca="1">SUMPRODUCT(($E$6:$E$1503)*($D$6:$D$1503=L261)*($B$6:$B$1503&lt;&gt;'רשימת הסעיפים'!$AL$4))</f>
        <v>0</v>
      </c>
      <c r="O261" s="157">
        <f ca="1">יא!O261+$M$1500*(M261-N261)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יא!L262</f>
        <v/>
      </c>
      <c r="M262" s="187">
        <f>יא!M262</f>
        <v>0</v>
      </c>
      <c r="N262" s="156">
        <f ca="1">SUMPRODUCT(($E$6:$E$1503)*($D$6:$D$1503=L262)*($B$6:$B$1503&lt;&gt;'רשימת הסעיפים'!$AL$4))</f>
        <v>0</v>
      </c>
      <c r="O262" s="157">
        <f ca="1">יא!O262+$M$1500*(M262-N262)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יא!L263</f>
        <v/>
      </c>
      <c r="M263" s="187">
        <f>יא!M263</f>
        <v>0</v>
      </c>
      <c r="N263" s="156">
        <f ca="1">SUMPRODUCT(($E$6:$E$1503)*($D$6:$D$1503=L263)*($B$6:$B$1503&lt;&gt;'רשימת הסעיפים'!$AL$4))</f>
        <v>0</v>
      </c>
      <c r="O263" s="157">
        <f ca="1">יא!O263+$M$1500*(M263-N263)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יא!L264</f>
        <v/>
      </c>
      <c r="M264" s="187">
        <f>יא!M264</f>
        <v>0</v>
      </c>
      <c r="N264" s="156">
        <f ca="1">SUMPRODUCT(($E$6:$E$1503)*($D$6:$D$1503=L264)*($B$6:$B$1503&lt;&gt;'רשימת הסעיפים'!$AL$4))</f>
        <v>0</v>
      </c>
      <c r="O264" s="157">
        <f ca="1">יא!O264+$M$1500*(M264-N264)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יא!L265</f>
        <v/>
      </c>
      <c r="M265" s="187">
        <f>יא!M265</f>
        <v>0</v>
      </c>
      <c r="N265" s="156">
        <f ca="1">SUMPRODUCT(($E$6:$E$1503)*($D$6:$D$1503=L265)*($B$6:$B$1503&lt;&gt;'רשימת הסעיפים'!$AL$4))</f>
        <v>0</v>
      </c>
      <c r="O265" s="157">
        <f ca="1">יא!O265+$M$1500*(M265-N265)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יא!L266</f>
        <v/>
      </c>
      <c r="M266" s="187">
        <f>יא!M266</f>
        <v>0</v>
      </c>
      <c r="N266" s="156">
        <f ca="1">SUMPRODUCT(($E$6:$E$1503)*($D$6:$D$1503=L266)*($B$6:$B$1503&lt;&gt;'רשימת הסעיפים'!$AL$4))</f>
        <v>0</v>
      </c>
      <c r="O266" s="157">
        <f ca="1">יא!O266+$M$1500*(M266-N266)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יא!L267</f>
        <v/>
      </c>
      <c r="M267" s="187">
        <f>יא!M267</f>
        <v>0</v>
      </c>
      <c r="N267" s="156">
        <f ca="1">SUMPRODUCT(($E$6:$E$1503)*($D$6:$D$1503=L267)*($B$6:$B$1503&lt;&gt;'רשימת הסעיפים'!$AL$4))</f>
        <v>0</v>
      </c>
      <c r="O267" s="157">
        <f ca="1">יא!O267+$M$1500*(M267-N267)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יא!L268</f>
        <v/>
      </c>
      <c r="M268" s="187">
        <f>יא!M268</f>
        <v>0</v>
      </c>
      <c r="N268" s="156">
        <f ca="1">SUMPRODUCT(($E$6:$E$1503)*($D$6:$D$1503=L268)*($B$6:$B$1503&lt;&gt;'רשימת הסעיפים'!$AL$4))</f>
        <v>0</v>
      </c>
      <c r="O268" s="157">
        <f ca="1">יא!O268+$M$1500*(M268-N268)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יא!L269</f>
        <v/>
      </c>
      <c r="M269" s="187">
        <f>יא!M269</f>
        <v>0</v>
      </c>
      <c r="N269" s="156">
        <f ca="1">SUMPRODUCT(($E$6:$E$1503)*($D$6:$D$1503=L269)*($B$6:$B$1503&lt;&gt;'רשימת הסעיפים'!$AL$4))</f>
        <v>0</v>
      </c>
      <c r="O269" s="157">
        <f ca="1">יא!O269+$M$1500*(M269-N269)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יא!L270</f>
        <v/>
      </c>
      <c r="M270" s="187">
        <f>יא!M270</f>
        <v>0</v>
      </c>
      <c r="N270" s="156">
        <f ca="1">SUMPRODUCT(($E$6:$E$1503)*($D$6:$D$1503=L270)*($B$6:$B$1503&lt;&gt;'רשימת הסעיפים'!$AL$4))</f>
        <v>0</v>
      </c>
      <c r="O270" s="157">
        <f ca="1">יא!O270+$M$1500*(M270-N270)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יא!L271</f>
        <v/>
      </c>
      <c r="M271" s="187">
        <f>יא!M271</f>
        <v>0</v>
      </c>
      <c r="N271" s="156">
        <f ca="1">SUMPRODUCT(($E$6:$E$1503)*($D$6:$D$1503=L271)*($B$6:$B$1503&lt;&gt;'רשימת הסעיפים'!$AL$4))</f>
        <v>0</v>
      </c>
      <c r="O271" s="157">
        <f ca="1">יא!O271+$M$1500*(M271-N271)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יא!L272</f>
        <v/>
      </c>
      <c r="M272" s="187">
        <f>יא!M272</f>
        <v>0</v>
      </c>
      <c r="N272" s="156">
        <f ca="1">SUMPRODUCT(($E$6:$E$1503)*($D$6:$D$1503=L272)*($B$6:$B$1503&lt;&gt;'רשימת הסעיפים'!$AL$4))</f>
        <v>0</v>
      </c>
      <c r="O272" s="157">
        <f ca="1">יא!O272+$M$1500*(M272-N272)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יא!L273</f>
        <v/>
      </c>
      <c r="M273" s="187">
        <f>יא!M273</f>
        <v>0</v>
      </c>
      <c r="N273" s="156">
        <f ca="1">SUMPRODUCT(($E$6:$E$1503)*($D$6:$D$1503=L273)*($B$6:$B$1503&lt;&gt;'רשימת הסעיפים'!$AL$4))</f>
        <v>0</v>
      </c>
      <c r="O273" s="157">
        <f ca="1">יא!O273+$M$1500*(M273-N273)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יא!L274</f>
        <v/>
      </c>
      <c r="M274" s="187">
        <f>יא!M274</f>
        <v>0</v>
      </c>
      <c r="N274" s="156">
        <f ca="1">SUMPRODUCT(($E$6:$E$1503)*($D$6:$D$1503=L274)*($B$6:$B$1503&lt;&gt;'רשימת הסעיפים'!$AL$4))</f>
        <v>0</v>
      </c>
      <c r="O274" s="157">
        <f ca="1">יא!O274+$M$1500*(M274-N274)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יא!L275</f>
        <v/>
      </c>
      <c r="M275" s="187">
        <f>יא!M275</f>
        <v>0</v>
      </c>
      <c r="N275" s="156">
        <f ca="1">SUMPRODUCT(($E$6:$E$1503)*($D$6:$D$1503=L275)*($B$6:$B$1503&lt;&gt;'רשימת הסעיפים'!$AL$4))</f>
        <v>0</v>
      </c>
      <c r="O275" s="157">
        <f ca="1">יא!O275+$M$1500*(M275-N275)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יא!L276</f>
        <v/>
      </c>
      <c r="M276" s="187">
        <f>יא!M276</f>
        <v>0</v>
      </c>
      <c r="N276" s="156">
        <f ca="1">SUMPRODUCT(($E$6:$E$1503)*($D$6:$D$1503=L276)*($B$6:$B$1503&lt;&gt;'רשימת הסעיפים'!$AL$4))</f>
        <v>0</v>
      </c>
      <c r="O276" s="157">
        <f ca="1">יא!O276+$M$1500*(M276-N276)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יא!L277</f>
        <v/>
      </c>
      <c r="M277" s="187">
        <f>יא!M277</f>
        <v>0</v>
      </c>
      <c r="N277" s="156">
        <f ca="1">SUMPRODUCT(($E$6:$E$1503)*($D$6:$D$1503=L277)*($B$6:$B$1503&lt;&gt;'רשימת הסעיפים'!$AL$4))</f>
        <v>0</v>
      </c>
      <c r="O277" s="157">
        <f ca="1">יא!O277+$M$1500*(M277-N277)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יא!L278</f>
        <v/>
      </c>
      <c r="M278" s="187">
        <f>יא!M278</f>
        <v>0</v>
      </c>
      <c r="N278" s="156">
        <f ca="1">SUMPRODUCT(($E$6:$E$1503)*($D$6:$D$1503=L278)*($B$6:$B$1503&lt;&gt;'רשימת הסעיפים'!$AL$4))</f>
        <v>0</v>
      </c>
      <c r="O278" s="157">
        <f ca="1">יא!O278+$M$1500*(M278-N278)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יא!L279</f>
        <v/>
      </c>
      <c r="M279" s="187">
        <f>יא!M279</f>
        <v>0</v>
      </c>
      <c r="N279" s="156">
        <f ca="1">SUMPRODUCT(($E$6:$E$1503)*($D$6:$D$1503=L279)*($B$6:$B$1503&lt;&gt;'רשימת הסעיפים'!$AL$4))</f>
        <v>0</v>
      </c>
      <c r="O279" s="157">
        <f ca="1">יא!O279+$M$1500*(M279-N279)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יא!L280</f>
        <v/>
      </c>
      <c r="M280" s="187">
        <f>יא!M280</f>
        <v>0</v>
      </c>
      <c r="N280" s="156">
        <f ca="1">SUMPRODUCT(($E$6:$E$1503)*($D$6:$D$1503=L280)*($B$6:$B$1503&lt;&gt;'רשימת הסעיפים'!$AL$4))</f>
        <v>0</v>
      </c>
      <c r="O280" s="157">
        <f ca="1">יא!O280+$M$1500*(M280-N280)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יא!L281</f>
        <v/>
      </c>
      <c r="M281" s="187">
        <f>יא!M281</f>
        <v>0</v>
      </c>
      <c r="N281" s="156">
        <f ca="1">SUMPRODUCT(($E$6:$E$1503)*($D$6:$D$1503=L281)*($B$6:$B$1503&lt;&gt;'רשימת הסעיפים'!$AL$4))</f>
        <v>0</v>
      </c>
      <c r="O281" s="157">
        <f ca="1">יא!O281+$M$1500*(M281-N281)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יא!L282</f>
        <v/>
      </c>
      <c r="M282" s="187">
        <f>יא!M282</f>
        <v>0</v>
      </c>
      <c r="N282" s="156">
        <f ca="1">SUMPRODUCT(($E$6:$E$1503)*($D$6:$D$1503=L282)*($B$6:$B$1503&lt;&gt;'רשימת הסעיפים'!$AL$4))</f>
        <v>0</v>
      </c>
      <c r="O282" s="157">
        <f ca="1">יא!O282+$M$1500*(M282-N282)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יא!L283</f>
        <v/>
      </c>
      <c r="M283" s="187">
        <f>יא!M283</f>
        <v>0</v>
      </c>
      <c r="N283" s="156">
        <f ca="1">SUMPRODUCT(($E$6:$E$1503)*($D$6:$D$1503=L283)*($B$6:$B$1503&lt;&gt;'רשימת הסעיפים'!$AL$4))</f>
        <v>0</v>
      </c>
      <c r="O283" s="157">
        <f ca="1">יא!O283+$M$1500*(M283-N283)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יא!L284</f>
        <v/>
      </c>
      <c r="M284" s="187">
        <f>יא!M284</f>
        <v>0</v>
      </c>
      <c r="N284" s="156">
        <f ca="1">SUMPRODUCT(($E$6:$E$1503)*($D$6:$D$1503=L284)*($B$6:$B$1503&lt;&gt;'רשימת הסעיפים'!$AL$4))</f>
        <v>0</v>
      </c>
      <c r="O284" s="157">
        <f ca="1">יא!O284+$M$1500*(M284-N284)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יא!L285</f>
        <v/>
      </c>
      <c r="M285" s="187">
        <f>יא!M285</f>
        <v>0</v>
      </c>
      <c r="N285" s="156">
        <f ca="1">SUMPRODUCT(($E$6:$E$1503)*($D$6:$D$1503=L285)*($B$6:$B$1503&lt;&gt;'רשימת הסעיפים'!$AL$4))</f>
        <v>0</v>
      </c>
      <c r="O285" s="157">
        <f ca="1">יא!O285+$M$1500*(M285-N285)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יא!L286</f>
        <v/>
      </c>
      <c r="M286" s="187">
        <f>יא!M286</f>
        <v>0</v>
      </c>
      <c r="N286" s="156">
        <f ca="1">SUMPRODUCT(($E$6:$E$1503)*($D$6:$D$1503=L286)*($B$6:$B$1503&lt;&gt;'רשימת הסעיפים'!$AL$4))</f>
        <v>0</v>
      </c>
      <c r="O286" s="157">
        <f ca="1">יא!O286+$M$1500*(M286-N286)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יא!L287</f>
        <v/>
      </c>
      <c r="M287" s="187">
        <f>יא!M287</f>
        <v>0</v>
      </c>
      <c r="N287" s="156">
        <f ca="1">SUMPRODUCT(($E$6:$E$1503)*($D$6:$D$1503=L287)*($B$6:$B$1503&lt;&gt;'רשימת הסעיפים'!$AL$4))</f>
        <v>0</v>
      </c>
      <c r="O287" s="157">
        <f ca="1">יא!O287+$M$1500*(M287-N287)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יא!L288</f>
        <v/>
      </c>
      <c r="M288" s="187">
        <f>יא!M288</f>
        <v>0</v>
      </c>
      <c r="N288" s="156">
        <f ca="1">SUMPRODUCT(($E$6:$E$1503)*($D$6:$D$1503=L288)*($B$6:$B$1503&lt;&gt;'רשימת הסעיפים'!$AL$4))</f>
        <v>0</v>
      </c>
      <c r="O288" s="157">
        <f ca="1">יא!O288+$M$1500*(M288-N288)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יא!L289</f>
        <v/>
      </c>
      <c r="M289" s="187">
        <f>יא!M289</f>
        <v>0</v>
      </c>
      <c r="N289" s="156">
        <f ca="1">SUMPRODUCT(($E$6:$E$1503)*($D$6:$D$1503=L289)*($B$6:$B$1503&lt;&gt;'רשימת הסעיפים'!$AL$4))</f>
        <v>0</v>
      </c>
      <c r="O289" s="157">
        <f ca="1">יא!O289+$M$1500*(M289-N289)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יא!L290</f>
        <v/>
      </c>
      <c r="M290" s="187">
        <f>יא!M290</f>
        <v>0</v>
      </c>
      <c r="N290" s="156">
        <f ca="1">SUMPRODUCT(($E$6:$E$1503)*($D$6:$D$1503=L290)*($B$6:$B$1503&lt;&gt;'רשימת הסעיפים'!$AL$4))</f>
        <v>0</v>
      </c>
      <c r="O290" s="157">
        <f ca="1">יא!O290+$M$1500*(M290-N290)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יא!L291</f>
        <v/>
      </c>
      <c r="M291" s="187">
        <f>יא!M291</f>
        <v>0</v>
      </c>
      <c r="N291" s="156">
        <f ca="1">SUMPRODUCT(($E$6:$E$1503)*($D$6:$D$1503=L291)*($B$6:$B$1503&lt;&gt;'רשימת הסעיפים'!$AL$4))</f>
        <v>0</v>
      </c>
      <c r="O291" s="157">
        <f ca="1">יא!O291+$M$1500*(M291-N291)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יא!L292</f>
        <v/>
      </c>
      <c r="M292" s="187">
        <f>יא!M292</f>
        <v>0</v>
      </c>
      <c r="N292" s="156">
        <f ca="1">SUMPRODUCT(($E$6:$E$1503)*($D$6:$D$1503=L292)*($B$6:$B$1503&lt;&gt;'רשימת הסעיפים'!$AL$4))</f>
        <v>0</v>
      </c>
      <c r="O292" s="157">
        <f ca="1">יא!O292+$M$1500*(M292-N292)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יא!L293</f>
        <v/>
      </c>
      <c r="M293" s="187">
        <f>יא!M293</f>
        <v>0</v>
      </c>
      <c r="N293" s="156">
        <f ca="1">SUMPRODUCT(($E$6:$E$1503)*($D$6:$D$1503=L293)*($B$6:$B$1503&lt;&gt;'רשימת הסעיפים'!$AL$4))</f>
        <v>0</v>
      </c>
      <c r="O293" s="157">
        <f ca="1">יא!O293+$M$1500*(M293-N293)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יא!L294</f>
        <v/>
      </c>
      <c r="M294" s="187">
        <f>יא!M294</f>
        <v>0</v>
      </c>
      <c r="N294" s="156">
        <f ca="1">SUMPRODUCT(($E$6:$E$1503)*($D$6:$D$1503=L294)*($B$6:$B$1503&lt;&gt;'רשימת הסעיפים'!$AL$4))</f>
        <v>0</v>
      </c>
      <c r="O294" s="157">
        <f ca="1">יא!O294+$M$1500*(M294-N294)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יא!L295</f>
        <v/>
      </c>
      <c r="M295" s="187">
        <f>יא!M295</f>
        <v>0</v>
      </c>
      <c r="N295" s="156">
        <f ca="1">SUMPRODUCT(($E$6:$E$1503)*($D$6:$D$1503=L295)*($B$6:$B$1503&lt;&gt;'רשימת הסעיפים'!$AL$4))</f>
        <v>0</v>
      </c>
      <c r="O295" s="157">
        <f ca="1">יא!O295+$M$1500*(M295-N295)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יא!L296</f>
        <v/>
      </c>
      <c r="M296" s="187">
        <f>יא!M296</f>
        <v>0</v>
      </c>
      <c r="N296" s="156">
        <f ca="1">SUMPRODUCT(($E$6:$E$1503)*($D$6:$D$1503=L296)*($B$6:$B$1503&lt;&gt;'רשימת הסעיפים'!$AL$4))</f>
        <v>0</v>
      </c>
      <c r="O296" s="157">
        <f ca="1">יא!O296+$M$1500*(M296-N296)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יא!L297</f>
        <v/>
      </c>
      <c r="M297" s="187">
        <f>יא!M297</f>
        <v>0</v>
      </c>
      <c r="N297" s="156">
        <f ca="1">SUMPRODUCT(($E$6:$E$1503)*($D$6:$D$1503=L297)*($B$6:$B$1503&lt;&gt;'רשימת הסעיפים'!$AL$4))</f>
        <v>0</v>
      </c>
      <c r="O297" s="157">
        <f ca="1">יא!O297+$M$1500*(M297-N297)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יא!L298</f>
        <v/>
      </c>
      <c r="M298" s="187">
        <f>יא!M298</f>
        <v>0</v>
      </c>
      <c r="N298" s="156">
        <f ca="1">SUMPRODUCT(($E$6:$E$1503)*($D$6:$D$1503=L298)*($B$6:$B$1503&lt;&gt;'רשימת הסעיפים'!$AL$4))</f>
        <v>0</v>
      </c>
      <c r="O298" s="157">
        <f ca="1">יא!O298+$M$1500*(M298-N298)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יא!L299</f>
        <v/>
      </c>
      <c r="M299" s="187">
        <f>יא!M299</f>
        <v>0</v>
      </c>
      <c r="N299" s="156">
        <f ca="1">SUMPRODUCT(($E$6:$E$1503)*($D$6:$D$1503=L299)*($B$6:$B$1503&lt;&gt;'רשימת הסעיפים'!$AL$4))</f>
        <v>0</v>
      </c>
      <c r="O299" s="157">
        <f ca="1">יא!O299+$M$1500*(M299-N299)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יא!L300</f>
        <v/>
      </c>
      <c r="M300" s="187">
        <f>יא!M300</f>
        <v>0</v>
      </c>
      <c r="N300" s="156">
        <f ca="1">SUMPRODUCT(($E$6:$E$1503)*($D$6:$D$1503=L300)*($B$6:$B$1503&lt;&gt;'רשימת הסעיפים'!$AL$4))</f>
        <v>0</v>
      </c>
      <c r="O300" s="157">
        <f ca="1">יא!O300+$M$1500*(M300-N300)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יא!L301</f>
        <v/>
      </c>
      <c r="M301" s="187">
        <f>יא!M301</f>
        <v>0</v>
      </c>
      <c r="N301" s="156">
        <f ca="1">SUMPRODUCT(($E$6:$E$1503)*($D$6:$D$1503=L301)*($B$6:$B$1503&lt;&gt;'רשימת הסעיפים'!$AL$4))</f>
        <v>0</v>
      </c>
      <c r="O301" s="157">
        <f ca="1">יא!O301+$M$1500*(M301-N301)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יא!L302</f>
        <v/>
      </c>
      <c r="M302" s="187">
        <f>יא!M302</f>
        <v>0</v>
      </c>
      <c r="N302" s="156">
        <f ca="1">SUMPRODUCT(($E$6:$E$1503)*($D$6:$D$1503=L302)*($B$6:$B$1503&lt;&gt;'רשימת הסעיפים'!$AL$4))</f>
        <v>0</v>
      </c>
      <c r="O302" s="157">
        <f ca="1">יא!O302+$M$1500*(M302-N302)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יא!L303</f>
        <v/>
      </c>
      <c r="M303" s="187">
        <f>יא!M303</f>
        <v>0</v>
      </c>
      <c r="N303" s="156">
        <f ca="1">SUMPRODUCT(($E$6:$E$1503)*($D$6:$D$1503=L303)*($B$6:$B$1503&lt;&gt;'רשימת הסעיפים'!$AL$4))</f>
        <v>0</v>
      </c>
      <c r="O303" s="157">
        <f ca="1">יא!O303+$M$1500*(M303-N303)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יא!L304</f>
        <v/>
      </c>
      <c r="M304" s="187">
        <f>יא!M304</f>
        <v>0</v>
      </c>
      <c r="N304" s="156">
        <f ca="1">SUMPRODUCT(($E$6:$E$1503)*($D$6:$D$1503=L304)*($B$6:$B$1503&lt;&gt;'רשימת הסעיפים'!$AL$4))</f>
        <v>0</v>
      </c>
      <c r="O304" s="157">
        <f ca="1">יא!O304+$M$1500*(M304-N304)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יא!L305</f>
        <v/>
      </c>
      <c r="M305" s="187">
        <f>יא!M305</f>
        <v>0</v>
      </c>
      <c r="N305" s="156">
        <f ca="1">SUMPRODUCT(($E$6:$E$1503)*($D$6:$D$1503=L305)*($B$6:$B$1503&lt;&gt;'רשימת הסעיפים'!$AL$4))</f>
        <v>0</v>
      </c>
      <c r="O305" s="157">
        <f ca="1">יא!O305+$M$1500*(M305-N305)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יא!L306</f>
        <v/>
      </c>
      <c r="M306" s="187">
        <f>יא!M306</f>
        <v>0</v>
      </c>
      <c r="N306" s="156">
        <f ca="1">SUMPRODUCT(($E$6:$E$1503)*($D$6:$D$1503=L306)*($B$6:$B$1503&lt;&gt;'רשימת הסעיפים'!$AL$4))</f>
        <v>0</v>
      </c>
      <c r="O306" s="157">
        <f ca="1">יא!O306+$M$1500*(M306-N306)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יא!L307</f>
        <v/>
      </c>
      <c r="M307" s="187">
        <f>יא!M307</f>
        <v>0</v>
      </c>
      <c r="N307" s="156">
        <f ca="1">SUMPRODUCT(($E$6:$E$1503)*($D$6:$D$1503=L307)*($B$6:$B$1503&lt;&gt;'רשימת הסעיפים'!$AL$4))</f>
        <v>0</v>
      </c>
      <c r="O307" s="157">
        <f ca="1">יא!O307+$M$1500*(M307-N307)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יא!L308</f>
        <v/>
      </c>
      <c r="M308" s="187">
        <f>יא!M308</f>
        <v>0</v>
      </c>
      <c r="N308" s="156">
        <f ca="1">SUMPRODUCT(($E$6:$E$1503)*($D$6:$D$1503=L308)*($B$6:$B$1503&lt;&gt;'רשימת הסעיפים'!$AL$4))</f>
        <v>0</v>
      </c>
      <c r="O308" s="157">
        <f ca="1">יא!O308+$M$1500*(M308-N308)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יא!L309</f>
        <v/>
      </c>
      <c r="M309" s="187">
        <f>יא!M309</f>
        <v>0</v>
      </c>
      <c r="N309" s="156">
        <f ca="1">SUMPRODUCT(($E$6:$E$1503)*($D$6:$D$1503=L309)*($B$6:$B$1503&lt;&gt;'רשימת הסעיפים'!$AL$4))</f>
        <v>0</v>
      </c>
      <c r="O309" s="157">
        <f ca="1">יא!O309+$M$1500*(M309-N309)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יא!L310</f>
        <v/>
      </c>
      <c r="M310" s="187">
        <f>יא!M310</f>
        <v>0</v>
      </c>
      <c r="N310" s="156">
        <f ca="1">SUMPRODUCT(($E$6:$E$1503)*($D$6:$D$1503=L310)*($B$6:$B$1503&lt;&gt;'רשימת הסעיפים'!$AL$4))</f>
        <v>0</v>
      </c>
      <c r="O310" s="157">
        <f ca="1">יא!O310+$M$1500*(M310-N310)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יא!L311</f>
        <v/>
      </c>
      <c r="M311" s="187">
        <f>יא!M311</f>
        <v>0</v>
      </c>
      <c r="N311" s="156">
        <f ca="1">SUMPRODUCT(($E$6:$E$1503)*($D$6:$D$1503=L311)*($B$6:$B$1503&lt;&gt;'רשימת הסעיפים'!$AL$4))</f>
        <v>0</v>
      </c>
      <c r="O311" s="157">
        <f ca="1">יא!O311+$M$1500*(M311-N311)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יא!L312</f>
        <v/>
      </c>
      <c r="M312" s="187">
        <f>יא!M312</f>
        <v>0</v>
      </c>
      <c r="N312" s="156">
        <f ca="1">SUMPRODUCT(($E$6:$E$1503)*($D$6:$D$1503=L312)*($B$6:$B$1503&lt;&gt;'רשימת הסעיפים'!$AL$4))</f>
        <v>0</v>
      </c>
      <c r="O312" s="157">
        <f ca="1">יא!O312+$M$1500*(M312-N312)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יא!L313</f>
        <v/>
      </c>
      <c r="M313" s="187">
        <f>יא!M313</f>
        <v>0</v>
      </c>
      <c r="N313" s="156">
        <f ca="1">SUMPRODUCT(($E$6:$E$1503)*($D$6:$D$1503=L313)*($B$6:$B$1503&lt;&gt;'רשימת הסעיפים'!$AL$4))</f>
        <v>0</v>
      </c>
      <c r="O313" s="157">
        <f ca="1">יא!O313+$M$1500*(M313-N313)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יא!L314</f>
        <v/>
      </c>
      <c r="M314" s="187">
        <f>יא!M314</f>
        <v>0</v>
      </c>
      <c r="N314" s="156">
        <f ca="1">SUMPRODUCT(($E$6:$E$1503)*($D$6:$D$1503=L314)*($B$6:$B$1503&lt;&gt;'רשימת הסעיפים'!$AL$4))</f>
        <v>0</v>
      </c>
      <c r="O314" s="157">
        <f ca="1">יא!O314+$M$1500*(M314-N314)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יא!L315</f>
        <v/>
      </c>
      <c r="M315" s="187">
        <f>יא!M315</f>
        <v>0</v>
      </c>
      <c r="N315" s="156">
        <f ca="1">SUMPRODUCT(($E$6:$E$1503)*($D$6:$D$1503=L315)*($B$6:$B$1503&lt;&gt;'רשימת הסעיפים'!$AL$4))</f>
        <v>0</v>
      </c>
      <c r="O315" s="157">
        <f ca="1">יא!O315+$M$1500*(M315-N315)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יא!L316</f>
        <v/>
      </c>
      <c r="M316" s="187">
        <f>יא!M316</f>
        <v>0</v>
      </c>
      <c r="N316" s="156">
        <f ca="1">SUMPRODUCT(($E$6:$E$1503)*($D$6:$D$1503=L316)*($B$6:$B$1503&lt;&gt;'רשימת הסעיפים'!$AL$4))</f>
        <v>0</v>
      </c>
      <c r="O316" s="157">
        <f ca="1">יא!O316+$M$1500*(M316-N316)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יא!L317</f>
        <v/>
      </c>
      <c r="M317" s="187">
        <f>יא!M317</f>
        <v>0</v>
      </c>
      <c r="N317" s="156">
        <f ca="1">SUMPRODUCT(($E$6:$E$1503)*($D$6:$D$1503=L317)*($B$6:$B$1503&lt;&gt;'רשימת הסעיפים'!$AL$4))</f>
        <v>0</v>
      </c>
      <c r="O317" s="157">
        <f ca="1">יא!O317+$M$1500*(M317-N317)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יא!L318</f>
        <v/>
      </c>
      <c r="M318" s="187">
        <f>יא!M318</f>
        <v>0</v>
      </c>
      <c r="N318" s="156">
        <f ca="1">SUMPRODUCT(($E$6:$E$1503)*($D$6:$D$1503=L318)*($B$6:$B$1503&lt;&gt;'רשימת הסעיפים'!$AL$4))</f>
        <v>0</v>
      </c>
      <c r="O318" s="157">
        <f ca="1">יא!O318+$M$1500*(M318-N318)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יא!L319</f>
        <v/>
      </c>
      <c r="M319" s="187">
        <f>יא!M319</f>
        <v>0</v>
      </c>
      <c r="N319" s="156">
        <f ca="1">SUMPRODUCT(($E$6:$E$1503)*($D$6:$D$1503=L319)*($B$6:$B$1503&lt;&gt;'רשימת הסעיפים'!$AL$4))</f>
        <v>0</v>
      </c>
      <c r="O319" s="157">
        <f ca="1">יא!O319+$M$1500*(M319-N319)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יא!L320</f>
        <v/>
      </c>
      <c r="M320" s="187">
        <f>יא!M320</f>
        <v>0</v>
      </c>
      <c r="N320" s="156">
        <f ca="1">SUMPRODUCT(($E$6:$E$1503)*($D$6:$D$1503=L320)*($B$6:$B$1503&lt;&gt;'רשימת הסעיפים'!$AL$4))</f>
        <v>0</v>
      </c>
      <c r="O320" s="157">
        <f ca="1">יא!O320+$M$1500*(M320-N320)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יא!L321</f>
        <v/>
      </c>
      <c r="M321" s="187">
        <f>יא!M321</f>
        <v>0</v>
      </c>
      <c r="N321" s="156">
        <f ca="1">SUMPRODUCT(($E$6:$E$1503)*($D$6:$D$1503=L321)*($B$6:$B$1503&lt;&gt;'רשימת הסעיפים'!$AL$4))</f>
        <v>0</v>
      </c>
      <c r="O321" s="157">
        <f ca="1">יא!O321+$M$1500*(M321-N321)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יא!L322</f>
        <v/>
      </c>
      <c r="M322" s="187">
        <f>יא!M322</f>
        <v>0</v>
      </c>
      <c r="N322" s="156">
        <f ca="1">SUMPRODUCT(($E$6:$E$1503)*($D$6:$D$1503=L322)*($B$6:$B$1503&lt;&gt;'רשימת הסעיפים'!$AL$4))</f>
        <v>0</v>
      </c>
      <c r="O322" s="157">
        <f ca="1">יא!O322+$M$1500*(M322-N322)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יא!L323</f>
        <v/>
      </c>
      <c r="M323" s="187">
        <f>יא!M323</f>
        <v>0</v>
      </c>
      <c r="N323" s="156">
        <f ca="1">SUMPRODUCT(($E$6:$E$1503)*($D$6:$D$1503=L323)*($B$6:$B$1503&lt;&gt;'רשימת הסעיפים'!$AL$4))</f>
        <v>0</v>
      </c>
      <c r="O323" s="157">
        <f ca="1">יא!O323+$M$1500*(M323-N323)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יא!L324</f>
        <v/>
      </c>
      <c r="M324" s="187">
        <f>יא!M324</f>
        <v>0</v>
      </c>
      <c r="N324" s="156">
        <f ca="1">SUMPRODUCT(($E$6:$E$1503)*($D$6:$D$1503=L324)*($B$6:$B$1503&lt;&gt;'רשימת הסעיפים'!$AL$4))</f>
        <v>0</v>
      </c>
      <c r="O324" s="157">
        <f ca="1">יא!O324+$M$1500*(M324-N324)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יא!L325</f>
        <v/>
      </c>
      <c r="M325" s="187">
        <f>יא!M325</f>
        <v>0</v>
      </c>
      <c r="N325" s="156">
        <f ca="1">SUMPRODUCT(($E$6:$E$1503)*($D$6:$D$1503=L325)*($B$6:$B$1503&lt;&gt;'רשימת הסעיפים'!$AL$4))</f>
        <v>0</v>
      </c>
      <c r="O325" s="157">
        <f ca="1">יא!O325+$M$1500*(M325-N325)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יא!L326</f>
        <v/>
      </c>
      <c r="M326" s="187">
        <f>יא!M326</f>
        <v>0</v>
      </c>
      <c r="N326" s="156">
        <f ca="1">SUMPRODUCT(($E$6:$E$1503)*($D$6:$D$1503=L326)*($B$6:$B$1503&lt;&gt;'רשימת הסעיפים'!$AL$4))</f>
        <v>0</v>
      </c>
      <c r="O326" s="157">
        <f ca="1">יא!O326+$M$1500*(M326-N326)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יא!L327</f>
        <v/>
      </c>
      <c r="M327" s="187">
        <f>יא!M327</f>
        <v>0</v>
      </c>
      <c r="N327" s="156">
        <f ca="1">SUMPRODUCT(($E$6:$E$1503)*($D$6:$D$1503=L327)*($B$6:$B$1503&lt;&gt;'רשימת הסעיפים'!$AL$4))</f>
        <v>0</v>
      </c>
      <c r="O327" s="157">
        <f ca="1">יא!O327+$M$1500*(M327-N327)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יא!L328</f>
        <v/>
      </c>
      <c r="M328" s="187">
        <f>יא!M328</f>
        <v>0</v>
      </c>
      <c r="N328" s="156">
        <f ca="1">SUMPRODUCT(($E$6:$E$1503)*($D$6:$D$1503=L328)*($B$6:$B$1503&lt;&gt;'רשימת הסעיפים'!$AL$4))</f>
        <v>0</v>
      </c>
      <c r="O328" s="157">
        <f ca="1">יא!O328+$M$1500*(M328-N328)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יא!L329</f>
        <v/>
      </c>
      <c r="M329" s="187">
        <f>יא!M329</f>
        <v>0</v>
      </c>
      <c r="N329" s="156">
        <f ca="1">SUMPRODUCT(($E$6:$E$1503)*($D$6:$D$1503=L329)*($B$6:$B$1503&lt;&gt;'רשימת הסעיפים'!$AL$4))</f>
        <v>0</v>
      </c>
      <c r="O329" s="157">
        <f ca="1">יא!O329+$M$1500*(M329-N329)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יא!L330</f>
        <v/>
      </c>
      <c r="M330" s="187">
        <f>יא!M330</f>
        <v>0</v>
      </c>
      <c r="N330" s="156">
        <f ca="1">SUMPRODUCT(($E$6:$E$1503)*($D$6:$D$1503=L330)*($B$6:$B$1503&lt;&gt;'רשימת הסעיפים'!$AL$4))</f>
        <v>0</v>
      </c>
      <c r="O330" s="157">
        <f ca="1">יא!O330+$M$1500*(M330-N330)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יא!L331</f>
        <v/>
      </c>
      <c r="M331" s="187">
        <f>יא!M331</f>
        <v>0</v>
      </c>
      <c r="N331" s="156">
        <f ca="1">SUMPRODUCT(($E$6:$E$1503)*($D$6:$D$1503=L331)*($B$6:$B$1503&lt;&gt;'רשימת הסעיפים'!$AL$4))</f>
        <v>0</v>
      </c>
      <c r="O331" s="157">
        <f ca="1">יא!O331+$M$1500*(M331-N331)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יא!L332</f>
        <v/>
      </c>
      <c r="M332" s="187">
        <f>יא!M332</f>
        <v>0</v>
      </c>
      <c r="N332" s="156">
        <f ca="1">SUMPRODUCT(($E$6:$E$1503)*($D$6:$D$1503=L332)*($B$6:$B$1503&lt;&gt;'רשימת הסעיפים'!$AL$4))</f>
        <v>0</v>
      </c>
      <c r="O332" s="157">
        <f ca="1">יא!O332+$M$1500*(M332-N332)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יא!L333</f>
        <v/>
      </c>
      <c r="M333" s="187">
        <f>יא!M333</f>
        <v>0</v>
      </c>
      <c r="N333" s="156">
        <f ca="1">SUMPRODUCT(($E$6:$E$1503)*($D$6:$D$1503=L333)*($B$6:$B$1503&lt;&gt;'רשימת הסעיפים'!$AL$4))</f>
        <v>0</v>
      </c>
      <c r="O333" s="157">
        <f ca="1">יא!O333+$M$1500*(M333-N333)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יא!L334</f>
        <v/>
      </c>
      <c r="M334" s="187">
        <f>יא!M334</f>
        <v>0</v>
      </c>
      <c r="N334" s="156">
        <f ca="1">SUMPRODUCT(($E$6:$E$1503)*($D$6:$D$1503=L334)*($B$6:$B$1503&lt;&gt;'רשימת הסעיפים'!$AL$4))</f>
        <v>0</v>
      </c>
      <c r="O334" s="157">
        <f ca="1">יא!O334+$M$1500*(M334-N334)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יא!L335</f>
        <v/>
      </c>
      <c r="M335" s="187">
        <f>יא!M335</f>
        <v>0</v>
      </c>
      <c r="N335" s="156">
        <f ca="1">SUMPRODUCT(($E$6:$E$1503)*($D$6:$D$1503=L335)*($B$6:$B$1503&lt;&gt;'רשימת הסעיפים'!$AL$4))</f>
        <v>0</v>
      </c>
      <c r="O335" s="157">
        <f ca="1">יא!O335+$M$1500*(M335-N335)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יא!L336</f>
        <v/>
      </c>
      <c r="M336" s="187">
        <f>יא!M336</f>
        <v>0</v>
      </c>
      <c r="N336" s="156">
        <f ca="1">SUMPRODUCT(($E$6:$E$1503)*($D$6:$D$1503=L336)*($B$6:$B$1503&lt;&gt;'רשימת הסעיפים'!$AL$4))</f>
        <v>0</v>
      </c>
      <c r="O336" s="157">
        <f ca="1">יא!O336+$M$1500*(M336-N336)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יא!L337</f>
        <v/>
      </c>
      <c r="M337" s="187">
        <f>יא!M337</f>
        <v>0</v>
      </c>
      <c r="N337" s="156">
        <f ca="1">SUMPRODUCT(($E$6:$E$1503)*($D$6:$D$1503=L337)*($B$6:$B$1503&lt;&gt;'רשימת הסעיפים'!$AL$4))</f>
        <v>0</v>
      </c>
      <c r="O337" s="157">
        <f ca="1">יא!O337+$M$1500*(M337-N337)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יא!L338</f>
        <v/>
      </c>
      <c r="M338" s="187">
        <f>יא!M338</f>
        <v>0</v>
      </c>
      <c r="N338" s="156">
        <f ca="1">SUMPRODUCT(($E$6:$E$1503)*($D$6:$D$1503=L338)*($B$6:$B$1503&lt;&gt;'רשימת הסעיפים'!$AL$4))</f>
        <v>0</v>
      </c>
      <c r="O338" s="157">
        <f ca="1">יא!O338+$M$1500*(M338-N338)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יא!L339</f>
        <v/>
      </c>
      <c r="M339" s="187">
        <f>יא!M339</f>
        <v>0</v>
      </c>
      <c r="N339" s="156">
        <f ca="1">SUMPRODUCT(($E$6:$E$1503)*($D$6:$D$1503=L339)*($B$6:$B$1503&lt;&gt;'רשימת הסעיפים'!$AL$4))</f>
        <v>0</v>
      </c>
      <c r="O339" s="157">
        <f ca="1">יא!O339+$M$1500*(M339-N339)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יא!L340</f>
        <v/>
      </c>
      <c r="M340" s="187">
        <f>יא!M340</f>
        <v>0</v>
      </c>
      <c r="N340" s="156">
        <f ca="1">SUMPRODUCT(($E$6:$E$1503)*($D$6:$D$1503=L340)*($B$6:$B$1503&lt;&gt;'רשימת הסעיפים'!$AL$4))</f>
        <v>0</v>
      </c>
      <c r="O340" s="157">
        <f ca="1">יא!O340+$M$1500*(M340-N340)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יא!L341</f>
        <v/>
      </c>
      <c r="M341" s="187">
        <f>יא!M341</f>
        <v>0</v>
      </c>
      <c r="N341" s="156">
        <f ca="1">SUMPRODUCT(($E$6:$E$1503)*($D$6:$D$1503=L341)*($B$6:$B$1503&lt;&gt;'רשימת הסעיפים'!$AL$4))</f>
        <v>0</v>
      </c>
      <c r="O341" s="157">
        <f ca="1">יא!O341+$M$1500*(M341-N341)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יא!L342</f>
        <v/>
      </c>
      <c r="M342" s="187">
        <f>יא!M342</f>
        <v>0</v>
      </c>
      <c r="N342" s="156">
        <f ca="1">SUMPRODUCT(($E$6:$E$1503)*($D$6:$D$1503=L342)*($B$6:$B$1503&lt;&gt;'רשימת הסעיפים'!$AL$4))</f>
        <v>0</v>
      </c>
      <c r="O342" s="157">
        <f ca="1">יא!O342+$M$1500*(M342-N342)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יא!L343</f>
        <v/>
      </c>
      <c r="M343" s="187">
        <f>יא!M343</f>
        <v>0</v>
      </c>
      <c r="N343" s="156">
        <f ca="1">SUMPRODUCT(($E$6:$E$1503)*($D$6:$D$1503=L343)*($B$6:$B$1503&lt;&gt;'רשימת הסעיפים'!$AL$4))</f>
        <v>0</v>
      </c>
      <c r="O343" s="157">
        <f ca="1">יא!O343+$M$1500*(M343-N343)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יא!L344</f>
        <v/>
      </c>
      <c r="M344" s="187">
        <f>יא!M344</f>
        <v>0</v>
      </c>
      <c r="N344" s="156">
        <f ca="1">SUMPRODUCT(($E$6:$E$1503)*($D$6:$D$1503=L344)*($B$6:$B$1503&lt;&gt;'רשימת הסעיפים'!$AL$4))</f>
        <v>0</v>
      </c>
      <c r="O344" s="157">
        <f ca="1">יא!O344+$M$1500*(M344-N344)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יא!L345</f>
        <v/>
      </c>
      <c r="M345" s="187">
        <f>יא!M345</f>
        <v>0</v>
      </c>
      <c r="N345" s="156">
        <f ca="1">SUMPRODUCT(($E$6:$E$1503)*($D$6:$D$1503=L345)*($B$6:$B$1503&lt;&gt;'רשימת הסעיפים'!$AL$4))</f>
        <v>0</v>
      </c>
      <c r="O345" s="157">
        <f ca="1">יא!O345+$M$1500*(M345-N345)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יא!L346</f>
        <v/>
      </c>
      <c r="M346" s="187">
        <f>יא!M346</f>
        <v>0</v>
      </c>
      <c r="N346" s="156">
        <f ca="1">SUMPRODUCT(($E$6:$E$1503)*($D$6:$D$1503=L346)*($B$6:$B$1503&lt;&gt;'רשימת הסעיפים'!$AL$4))</f>
        <v>0</v>
      </c>
      <c r="O346" s="157">
        <f ca="1">יא!O346+$M$1500*(M346-N346)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יא!L347</f>
        <v/>
      </c>
      <c r="M347" s="187">
        <f>יא!M347</f>
        <v>0</v>
      </c>
      <c r="N347" s="156">
        <f ca="1">SUMPRODUCT(($E$6:$E$1503)*($D$6:$D$1503=L347)*($B$6:$B$1503&lt;&gt;'רשימת הסעיפים'!$AL$4))</f>
        <v>0</v>
      </c>
      <c r="O347" s="157">
        <f ca="1">יא!O347+$M$1500*(M347-N347)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יא!L348</f>
        <v/>
      </c>
      <c r="M348" s="187">
        <f>יא!M348</f>
        <v>0</v>
      </c>
      <c r="N348" s="156">
        <f ca="1">SUMPRODUCT(($E$6:$E$1503)*($D$6:$D$1503=L348)*($B$6:$B$1503&lt;&gt;'רשימת הסעיפים'!$AL$4))</f>
        <v>0</v>
      </c>
      <c r="O348" s="157">
        <f ca="1">יא!O348+$M$1500*(M348-N348)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יא!L349</f>
        <v/>
      </c>
      <c r="M349" s="187">
        <f>יא!M349</f>
        <v>0</v>
      </c>
      <c r="N349" s="156">
        <f ca="1">SUMPRODUCT(($E$6:$E$1503)*($D$6:$D$1503=L349)*($B$6:$B$1503&lt;&gt;'רשימת הסעיפים'!$AL$4))</f>
        <v>0</v>
      </c>
      <c r="O349" s="157">
        <f ca="1">יא!O349+$M$1500*(M349-N349)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יא!L350</f>
        <v/>
      </c>
      <c r="M350" s="187">
        <f>יא!M350</f>
        <v>0</v>
      </c>
      <c r="N350" s="156">
        <f ca="1">SUMPRODUCT(($E$6:$E$1503)*($D$6:$D$1503=L350)*($B$6:$B$1503&lt;&gt;'רשימת הסעיפים'!$AL$4))</f>
        <v>0</v>
      </c>
      <c r="O350" s="157">
        <f ca="1">יא!O350+$M$1500*(M350-N350)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יא!L351</f>
        <v/>
      </c>
      <c r="M351" s="187">
        <f>יא!M351</f>
        <v>0</v>
      </c>
      <c r="N351" s="156">
        <f ca="1">SUMPRODUCT(($E$6:$E$1503)*($D$6:$D$1503=L351)*($B$6:$B$1503&lt;&gt;'רשימת הסעיפים'!$AL$4))</f>
        <v>0</v>
      </c>
      <c r="O351" s="157">
        <f ca="1">יא!O351+$M$1500*(M351-N351)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יא!L352</f>
        <v/>
      </c>
      <c r="M352" s="187">
        <f>יא!M352</f>
        <v>0</v>
      </c>
      <c r="N352" s="156">
        <f ca="1">SUMPRODUCT(($E$6:$E$1503)*($D$6:$D$1503=L352)*($B$6:$B$1503&lt;&gt;'רשימת הסעיפים'!$AL$4))</f>
        <v>0</v>
      </c>
      <c r="O352" s="157">
        <f ca="1">יא!O352+$M$1500*(M352-N352)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יא!L353</f>
        <v/>
      </c>
      <c r="M353" s="187">
        <f>יא!M353</f>
        <v>0</v>
      </c>
      <c r="N353" s="156">
        <f ca="1">SUMPRODUCT(($E$6:$E$1503)*($D$6:$D$1503=L353)*($B$6:$B$1503&lt;&gt;'רשימת הסעיפים'!$AL$4))</f>
        <v>0</v>
      </c>
      <c r="O353" s="157">
        <f ca="1">יא!O353+$M$1500*(M353-N353)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יא!L354</f>
        <v/>
      </c>
      <c r="M354" s="187">
        <f>יא!M354</f>
        <v>0</v>
      </c>
      <c r="N354" s="156">
        <f ca="1">SUMPRODUCT(($E$6:$E$1503)*($D$6:$D$1503=L354)*($B$6:$B$1503&lt;&gt;'רשימת הסעיפים'!$AL$4))</f>
        <v>0</v>
      </c>
      <c r="O354" s="157">
        <f ca="1">יא!O354+$M$1500*(M354-N354)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יא!L355</f>
        <v/>
      </c>
      <c r="M355" s="187">
        <f>יא!M355</f>
        <v>0</v>
      </c>
      <c r="N355" s="156">
        <f ca="1">SUMPRODUCT(($E$6:$E$1503)*($D$6:$D$1503=L355)*($B$6:$B$1503&lt;&gt;'רשימת הסעיפים'!$AL$4))</f>
        <v>0</v>
      </c>
      <c r="O355" s="157">
        <f ca="1">יא!O355+$M$1500*(M355-N355)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יא!L356</f>
        <v/>
      </c>
      <c r="M356" s="187">
        <f>יא!M356</f>
        <v>0</v>
      </c>
      <c r="N356" s="156">
        <f ca="1">SUMPRODUCT(($E$6:$E$1503)*($D$6:$D$1503=L356)*($B$6:$B$1503&lt;&gt;'רשימת הסעיפים'!$AL$4))</f>
        <v>0</v>
      </c>
      <c r="O356" s="157">
        <f ca="1">יא!O356+$M$1500*(M356-N356)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יא!L357</f>
        <v/>
      </c>
      <c r="M357" s="187">
        <f>יא!M357</f>
        <v>0</v>
      </c>
      <c r="N357" s="156">
        <f ca="1">SUMPRODUCT(($E$6:$E$1503)*($D$6:$D$1503=L357)*($B$6:$B$1503&lt;&gt;'רשימת הסעיפים'!$AL$4))</f>
        <v>0</v>
      </c>
      <c r="O357" s="157">
        <f ca="1">יא!O357+$M$1500*(M357-N357)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יא!L358</f>
        <v/>
      </c>
      <c r="M358" s="187">
        <f>יא!M358</f>
        <v>0</v>
      </c>
      <c r="N358" s="156">
        <f ca="1">SUMPRODUCT(($E$6:$E$1503)*($D$6:$D$1503=L358)*($B$6:$B$1503&lt;&gt;'רשימת הסעיפים'!$AL$4))</f>
        <v>0</v>
      </c>
      <c r="O358" s="157">
        <f ca="1">יא!O358+$M$1500*(M358-N358)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יא!L359</f>
        <v/>
      </c>
      <c r="M359" s="187">
        <f>יא!M359</f>
        <v>0</v>
      </c>
      <c r="N359" s="156">
        <f ca="1">SUMPRODUCT(($E$6:$E$1503)*($D$6:$D$1503=L359)*($B$6:$B$1503&lt;&gt;'רשימת הסעיפים'!$AL$4))</f>
        <v>0</v>
      </c>
      <c r="O359" s="157">
        <f ca="1">יא!O359+$M$1500*(M359-N359)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יא!L360</f>
        <v/>
      </c>
      <c r="M360" s="187">
        <f>יא!M360</f>
        <v>0</v>
      </c>
      <c r="N360" s="156">
        <f ca="1">SUMPRODUCT(($E$6:$E$1503)*($D$6:$D$1503=L360)*($B$6:$B$1503&lt;&gt;'רשימת הסעיפים'!$AL$4))</f>
        <v>0</v>
      </c>
      <c r="O360" s="157">
        <f ca="1">יא!O360+$M$1500*(M360-N360)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יא!L361</f>
        <v/>
      </c>
      <c r="M361" s="187">
        <f>יא!M361</f>
        <v>0</v>
      </c>
      <c r="N361" s="156">
        <f ca="1">SUMPRODUCT(($E$6:$E$1503)*($D$6:$D$1503=L361)*($B$6:$B$1503&lt;&gt;'רשימת הסעיפים'!$AL$4))</f>
        <v>0</v>
      </c>
      <c r="O361" s="157">
        <f ca="1">יא!O361+$M$1500*(M361-N361)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יא!L362</f>
        <v/>
      </c>
      <c r="M362" s="187">
        <f>יא!M362</f>
        <v>0</v>
      </c>
      <c r="N362" s="156">
        <f ca="1">SUMPRODUCT(($E$6:$E$1503)*($D$6:$D$1503=L362)*($B$6:$B$1503&lt;&gt;'רשימת הסעיפים'!$AL$4))</f>
        <v>0</v>
      </c>
      <c r="O362" s="157">
        <f ca="1">יא!O362+$M$1500*(M362-N362)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יא!L363</f>
        <v/>
      </c>
      <c r="M363" s="187">
        <f>יא!M363</f>
        <v>0</v>
      </c>
      <c r="N363" s="156">
        <f ca="1">SUMPRODUCT(($E$6:$E$1503)*($D$6:$D$1503=L363)*($B$6:$B$1503&lt;&gt;'רשימת הסעיפים'!$AL$4))</f>
        <v>0</v>
      </c>
      <c r="O363" s="157">
        <f ca="1">יא!O363+$M$1500*(M363-N363)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יא!L364</f>
        <v/>
      </c>
      <c r="M364" s="187">
        <f>יא!M364</f>
        <v>0</v>
      </c>
      <c r="N364" s="156">
        <f ca="1">SUMPRODUCT(($E$6:$E$1503)*($D$6:$D$1503=L364)*($B$6:$B$1503&lt;&gt;'רשימת הסעיפים'!$AL$4))</f>
        <v>0</v>
      </c>
      <c r="O364" s="157">
        <f ca="1">יא!O364+$M$1500*(M364-N364)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יא!L365</f>
        <v/>
      </c>
      <c r="M365" s="187">
        <f>יא!M365</f>
        <v>0</v>
      </c>
      <c r="N365" s="156">
        <f ca="1">SUMPRODUCT(($E$6:$E$1503)*($D$6:$D$1503=L365)*($B$6:$B$1503&lt;&gt;'רשימת הסעיפים'!$AL$4))</f>
        <v>0</v>
      </c>
      <c r="O365" s="157">
        <f ca="1">יא!O365+$M$1500*(M365-N365)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יא!L366</f>
        <v/>
      </c>
      <c r="M366" s="187">
        <f>יא!M366</f>
        <v>0</v>
      </c>
      <c r="N366" s="156">
        <f ca="1">SUMPRODUCT(($E$6:$E$1503)*($D$6:$D$1503=L366)*($B$6:$B$1503&lt;&gt;'רשימת הסעיפים'!$AL$4))</f>
        <v>0</v>
      </c>
      <c r="O366" s="157">
        <f ca="1">יא!O366+$M$1500*(M366-N366)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יא!L367</f>
        <v/>
      </c>
      <c r="M367" s="187">
        <f>יא!M367</f>
        <v>0</v>
      </c>
      <c r="N367" s="156">
        <f ca="1">SUMPRODUCT(($E$6:$E$1503)*($D$6:$D$1503=L367)*($B$6:$B$1503&lt;&gt;'רשימת הסעיפים'!$AL$4))</f>
        <v>0</v>
      </c>
      <c r="O367" s="157">
        <f ca="1">יא!O367+$M$1500*(M367-N367)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יא!L368</f>
        <v/>
      </c>
      <c r="M368" s="187">
        <f>יא!M368</f>
        <v>0</v>
      </c>
      <c r="N368" s="156">
        <f ca="1">SUMPRODUCT(($E$6:$E$1503)*($D$6:$D$1503=L368)*($B$6:$B$1503&lt;&gt;'רשימת הסעיפים'!$AL$4))</f>
        <v>0</v>
      </c>
      <c r="O368" s="157">
        <f ca="1">יא!O368+$M$1500*(M368-N368)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יא!L369</f>
        <v/>
      </c>
      <c r="M369" s="187">
        <f>יא!M369</f>
        <v>0</v>
      </c>
      <c r="N369" s="156">
        <f ca="1">SUMPRODUCT(($E$6:$E$1503)*($D$6:$D$1503=L369)*($B$6:$B$1503&lt;&gt;'רשימת הסעיפים'!$AL$4))</f>
        <v>0</v>
      </c>
      <c r="O369" s="157">
        <f ca="1">יא!O369+$M$1500*(M369-N369)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יא!L370</f>
        <v/>
      </c>
      <c r="M370" s="187">
        <f>יא!M370</f>
        <v>0</v>
      </c>
      <c r="N370" s="156">
        <f ca="1">SUMPRODUCT(($E$6:$E$1503)*($D$6:$D$1503=L370)*($B$6:$B$1503&lt;&gt;'רשימת הסעיפים'!$AL$4))</f>
        <v>0</v>
      </c>
      <c r="O370" s="157">
        <f ca="1">יא!O370+$M$1500*(M370-N370)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יא!L371</f>
        <v/>
      </c>
      <c r="M371" s="187">
        <f>יא!M371</f>
        <v>0</v>
      </c>
      <c r="N371" s="156">
        <f ca="1">SUMPRODUCT(($E$6:$E$1503)*($D$6:$D$1503=L371)*($B$6:$B$1503&lt;&gt;'רשימת הסעיפים'!$AL$4))</f>
        <v>0</v>
      </c>
      <c r="O371" s="157">
        <f ca="1">יא!O371+$M$1500*(M371-N371)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יא!L372</f>
        <v/>
      </c>
      <c r="M372" s="187">
        <f>יא!M372</f>
        <v>0</v>
      </c>
      <c r="N372" s="156">
        <f ca="1">SUMPRODUCT(($E$6:$E$1503)*($D$6:$D$1503=L372)*($B$6:$B$1503&lt;&gt;'רשימת הסעיפים'!$AL$4))</f>
        <v>0</v>
      </c>
      <c r="O372" s="157">
        <f ca="1">יא!O372+$M$1500*(M372-N372)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יא!L373</f>
        <v/>
      </c>
      <c r="M373" s="187">
        <f>יא!M373</f>
        <v>0</v>
      </c>
      <c r="N373" s="156">
        <f ca="1">SUMPRODUCT(($E$6:$E$1503)*($D$6:$D$1503=L373)*($B$6:$B$1503&lt;&gt;'רשימת הסעיפים'!$AL$4))</f>
        <v>0</v>
      </c>
      <c r="O373" s="157">
        <f ca="1">יא!O373+$M$1500*(M373-N373)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יא!L374</f>
        <v/>
      </c>
      <c r="M374" s="187">
        <f>יא!M374</f>
        <v>0</v>
      </c>
      <c r="N374" s="156">
        <f ca="1">SUMPRODUCT(($E$6:$E$1503)*($D$6:$D$1503=L374)*($B$6:$B$1503&lt;&gt;'רשימת הסעיפים'!$AL$4))</f>
        <v>0</v>
      </c>
      <c r="O374" s="157">
        <f ca="1">יא!O374+$M$1500*(M374-N374)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יא!L375</f>
        <v/>
      </c>
      <c r="M375" s="187">
        <f>יא!M375</f>
        <v>0</v>
      </c>
      <c r="N375" s="156">
        <f ca="1">SUMPRODUCT(($E$6:$E$1503)*($D$6:$D$1503=L375)*($B$6:$B$1503&lt;&gt;'רשימת הסעיפים'!$AL$4))</f>
        <v>0</v>
      </c>
      <c r="O375" s="157">
        <f ca="1">יא!O375+$M$1500*(M375-N375)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יא!L376</f>
        <v/>
      </c>
      <c r="M376" s="187">
        <f>יא!M376</f>
        <v>0</v>
      </c>
      <c r="N376" s="156">
        <f ca="1">SUMPRODUCT(($E$6:$E$1503)*($D$6:$D$1503=L376)*($B$6:$B$1503&lt;&gt;'רשימת הסעיפים'!$AL$4))</f>
        <v>0</v>
      </c>
      <c r="O376" s="157">
        <f ca="1">יא!O376+$M$1500*(M376-N376)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יא!L377</f>
        <v/>
      </c>
      <c r="M377" s="187">
        <f>יא!M377</f>
        <v>0</v>
      </c>
      <c r="N377" s="156">
        <f ca="1">SUMPRODUCT(($E$6:$E$1503)*($D$6:$D$1503=L377)*($B$6:$B$1503&lt;&gt;'רשימת הסעיפים'!$AL$4))</f>
        <v>0</v>
      </c>
      <c r="O377" s="157">
        <f ca="1">יא!O377+$M$1500*(M377-N377)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יא!L378</f>
        <v/>
      </c>
      <c r="M378" s="187">
        <f>יא!M378</f>
        <v>0</v>
      </c>
      <c r="N378" s="156">
        <f ca="1">SUMPRODUCT(($E$6:$E$1503)*($D$6:$D$1503=L378)*($B$6:$B$1503&lt;&gt;'רשימת הסעיפים'!$AL$4))</f>
        <v>0</v>
      </c>
      <c r="O378" s="157">
        <f ca="1">יא!O378+$M$1500*(M378-N378)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יא!L379</f>
        <v/>
      </c>
      <c r="M379" s="187">
        <f>יא!M379</f>
        <v>0</v>
      </c>
      <c r="N379" s="156">
        <f ca="1">SUMPRODUCT(($E$6:$E$1503)*($D$6:$D$1503=L379)*($B$6:$B$1503&lt;&gt;'רשימת הסעיפים'!$AL$4))</f>
        <v>0</v>
      </c>
      <c r="O379" s="157">
        <f ca="1">יא!O379+$M$1500*(M379-N379)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יא!L380</f>
        <v/>
      </c>
      <c r="M380" s="187">
        <f>יא!M380</f>
        <v>0</v>
      </c>
      <c r="N380" s="156">
        <f ca="1">SUMPRODUCT(($E$6:$E$1503)*($D$6:$D$1503=L380)*($B$6:$B$1503&lt;&gt;'רשימת הסעיפים'!$AL$4))</f>
        <v>0</v>
      </c>
      <c r="O380" s="157">
        <f ca="1">יא!O380+$M$1500*(M380-N380)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יא!L381</f>
        <v/>
      </c>
      <c r="M381" s="187">
        <f>יא!M381</f>
        <v>0</v>
      </c>
      <c r="N381" s="156">
        <f ca="1">SUMPRODUCT(($E$6:$E$1503)*($D$6:$D$1503=L381)*($B$6:$B$1503&lt;&gt;'רשימת הסעיפים'!$AL$4))</f>
        <v>0</v>
      </c>
      <c r="O381" s="157">
        <f ca="1">יא!O381+$M$1500*(M381-N381)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יא!L382</f>
        <v/>
      </c>
      <c r="M382" s="187">
        <f>יא!M382</f>
        <v>0</v>
      </c>
      <c r="N382" s="156">
        <f ca="1">SUMPRODUCT(($E$6:$E$1503)*($D$6:$D$1503=L382)*($B$6:$B$1503&lt;&gt;'רשימת הסעיפים'!$AL$4))</f>
        <v>0</v>
      </c>
      <c r="O382" s="157">
        <f ca="1">יא!O382+$M$1500*(M382-N382)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יא!L383</f>
        <v/>
      </c>
      <c r="M383" s="187">
        <f>יא!M383</f>
        <v>0</v>
      </c>
      <c r="N383" s="156">
        <f ca="1">SUMPRODUCT(($E$6:$E$1503)*($D$6:$D$1503=L383)*($B$6:$B$1503&lt;&gt;'רשימת הסעיפים'!$AL$4))</f>
        <v>0</v>
      </c>
      <c r="O383" s="157">
        <f ca="1">יא!O383+$M$1500*(M383-N383)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יא!L384</f>
        <v/>
      </c>
      <c r="M384" s="187">
        <f>יא!M384</f>
        <v>0</v>
      </c>
      <c r="N384" s="156">
        <f ca="1">SUMPRODUCT(($E$6:$E$1503)*($D$6:$D$1503=L384)*($B$6:$B$1503&lt;&gt;'רשימת הסעיפים'!$AL$4))</f>
        <v>0</v>
      </c>
      <c r="O384" s="157">
        <f ca="1">יא!O384+$M$1500*(M384-N384)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יא!L385</f>
        <v/>
      </c>
      <c r="M385" s="187">
        <f>יא!M385</f>
        <v>0</v>
      </c>
      <c r="N385" s="156">
        <f ca="1">SUMPRODUCT(($E$6:$E$1503)*($D$6:$D$1503=L385)*($B$6:$B$1503&lt;&gt;'רשימת הסעיפים'!$AL$4))</f>
        <v>0</v>
      </c>
      <c r="O385" s="157">
        <f ca="1">יא!O385+$M$1500*(M385-N385)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יא!L386</f>
        <v/>
      </c>
      <c r="M386" s="187">
        <f>יא!M386</f>
        <v>0</v>
      </c>
      <c r="N386" s="156">
        <f ca="1">SUMPRODUCT(($E$6:$E$1503)*($D$6:$D$1503=L386)*($B$6:$B$1503&lt;&gt;'רשימת הסעיפים'!$AL$4))</f>
        <v>0</v>
      </c>
      <c r="O386" s="157">
        <f ca="1">יא!O386+$M$1500*(M386-N386)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יא!L387</f>
        <v/>
      </c>
      <c r="M387" s="340">
        <f>יא!M387</f>
        <v>0</v>
      </c>
      <c r="N387" s="341">
        <f ca="1">SUMPRODUCT(($E$6:$E$1503)*($D$6:$D$1503=L387)*($B$6:$B$1503&lt;&gt;'רשימת הסעיפים'!$AL$4))</f>
        <v>0</v>
      </c>
      <c r="O387" s="342">
        <f ca="1">יא!O387+$M$1500*(M387-N387)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uTPVWbdT9Bt6/Iyy0HQSJnxd0QjVT8PUIlIh37ZgJjKjOB18qL0A+88KYlnSt+7wzhs4xROFTyEMPAwE0bMgcg==" saltValue="HwClLdlpYgWNLCet6AacMQ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8" priority="7" operator="lessThan">
      <formula>0</formula>
    </cfRule>
  </conditionalFormatting>
  <conditionalFormatting sqref="A1">
    <cfRule type="containsText" dxfId="7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חובה לבחור כן/לא" sqref="I1">
      <formula1>$L$1500:$L$1501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5769FDD-7D49-409C-995D-7D0642B87BD5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BBAB62D1-C5BD-438C-8598-DE9458546904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2237C95D-91BD-4FAB-92D1-4BED35041B8B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997DD9D9-8657-4B0F-90E7-4BE9C91BF3D8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rgb="FFFFC000"/>
    <outlinePr summaryBelow="0"/>
  </sheetPr>
  <dimension ref="B1:AB406"/>
  <sheetViews>
    <sheetView showZeros="0" rightToLeft="1" workbookViewId="0">
      <pane ySplit="1" topLeftCell="A2" activePane="bottomLeft" state="frozen"/>
      <selection activeCell="F6" sqref="F6"/>
      <selection pane="bottomLeft" activeCell="P1" sqref="P1:Q1"/>
    </sheetView>
  </sheetViews>
  <sheetFormatPr defaultColWidth="9.796875" defaultRowHeight="15" outlineLevelRow="1"/>
  <cols>
    <col min="1" max="1" width="1.09765625" style="107" customWidth="1"/>
    <col min="2" max="2" width="19.19921875" style="107" bestFit="1" customWidth="1"/>
    <col min="3" max="14" width="10.3984375" style="107" customWidth="1"/>
    <col min="15" max="15" width="9.796875" style="107"/>
    <col min="16" max="16" width="15.59765625" style="107" customWidth="1"/>
    <col min="17" max="17" width="10.8984375" style="107" bestFit="1" customWidth="1"/>
    <col min="18" max="16384" width="9.796875" style="107"/>
  </cols>
  <sheetData>
    <row r="1" spans="2:17" ht="46.8" customHeight="1" thickBot="1">
      <c r="B1" s="385" t="s">
        <v>322</v>
      </c>
      <c r="C1" s="192" t="str">
        <f>IF(ISERROR(YEAR('חודש א'!A1)),"חודש ?",'חודש א'!A1)</f>
        <v>חודש ?</v>
      </c>
      <c r="D1" s="192" t="str">
        <f>ב!A1</f>
        <v>חודש ?</v>
      </c>
      <c r="E1" s="192" t="str">
        <f>ג!A1</f>
        <v>חודש ?</v>
      </c>
      <c r="F1" s="192" t="str">
        <f>ד!A1</f>
        <v>חודש ?</v>
      </c>
      <c r="G1" s="192" t="str">
        <f>ה!A1</f>
        <v>חודש ?</v>
      </c>
      <c r="H1" s="192" t="str">
        <f>ו!A1</f>
        <v>חודש ?</v>
      </c>
      <c r="I1" s="192" t="str">
        <f>ז!A1</f>
        <v>חודש ?</v>
      </c>
      <c r="J1" s="192" t="str">
        <f>ח!A1</f>
        <v>חודש ?</v>
      </c>
      <c r="K1" s="192" t="str">
        <f>ט!A1</f>
        <v>חודש ?</v>
      </c>
      <c r="L1" s="192" t="str">
        <f>י!A1</f>
        <v>חודש ?</v>
      </c>
      <c r="M1" s="192" t="str">
        <f>יא!A1</f>
        <v>חודש ?</v>
      </c>
      <c r="N1" s="192" t="str">
        <f>יב!A1</f>
        <v>חודש ?</v>
      </c>
      <c r="O1" s="193" t="s">
        <v>199</v>
      </c>
      <c r="P1" s="456" t="str">
        <f>IF(ISERROR(YEAR(C1)),"לסידור כותרת הטבלא, הזינו תאריך תחילת רישום בגליון 'חודש א' בפינה ימנית עליונה.","")</f>
        <v>לסידור כותרת הטבלא, הזינו תאריך תחילת רישום בגליון 'חודש א' בפינה ימנית עליונה.</v>
      </c>
      <c r="Q1" s="456"/>
    </row>
    <row r="2" spans="2:17" ht="15.6">
      <c r="B2" s="382" t="s">
        <v>174</v>
      </c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2"/>
      <c r="P2" s="383"/>
      <c r="Q2" s="383"/>
    </row>
    <row r="3" spans="2:17" collapsed="1">
      <c r="B3" s="318" t="str">
        <f>'רשימת הסעיפים'!Q1</f>
        <v>שכר</v>
      </c>
      <c r="C3" s="357">
        <f ca="1">SUM(C4:C23)</f>
        <v>0</v>
      </c>
      <c r="D3" s="357">
        <f t="shared" ref="D3:N3" ca="1" si="0">SUM(D4:D23)</f>
        <v>0</v>
      </c>
      <c r="E3" s="357">
        <f t="shared" ca="1" si="0"/>
        <v>0</v>
      </c>
      <c r="F3" s="357">
        <f t="shared" ca="1" si="0"/>
        <v>0</v>
      </c>
      <c r="G3" s="357">
        <f t="shared" ca="1" si="0"/>
        <v>0</v>
      </c>
      <c r="H3" s="357">
        <f t="shared" ca="1" si="0"/>
        <v>0</v>
      </c>
      <c r="I3" s="357">
        <f t="shared" ca="1" si="0"/>
        <v>0</v>
      </c>
      <c r="J3" s="357">
        <f t="shared" ca="1" si="0"/>
        <v>0</v>
      </c>
      <c r="K3" s="357">
        <f t="shared" ca="1" si="0"/>
        <v>0</v>
      </c>
      <c r="L3" s="357">
        <f t="shared" ca="1" si="0"/>
        <v>0</v>
      </c>
      <c r="M3" s="357">
        <f t="shared" ca="1" si="0"/>
        <v>0</v>
      </c>
      <c r="N3" s="357">
        <f t="shared" ca="1" si="0"/>
        <v>0</v>
      </c>
      <c r="O3" s="358">
        <f t="shared" ref="O3:O66" ca="1" si="1">IF(ISERROR(AVERAGEIF(C3:N3,"&lt;&gt;0")),0,AVERAGEIF(C3:N3,"&lt;&gt;0"))</f>
        <v>0</v>
      </c>
      <c r="P3" s="383"/>
      <c r="Q3" s="383"/>
    </row>
    <row r="4" spans="2:17" ht="15" hidden="1" customHeight="1" outlineLevel="1">
      <c r="B4" s="63" t="str">
        <f>'רשימת הסעיפים'!Q2</f>
        <v>שכר עבודה 1</v>
      </c>
      <c r="C4" s="194">
        <f ca="1">IFERROR(VLOOKUP($B4,'חודש א'!$L$7:$N$66,3,0),0)</f>
        <v>0</v>
      </c>
      <c r="D4" s="194">
        <f ca="1">IFERROR(VLOOKUP($B4,ב!$L$7:$N$66,3,0),0)</f>
        <v>0</v>
      </c>
      <c r="E4" s="194">
        <f ca="1">IFERROR(VLOOKUP($B4,ג!$L$7:$N$66,3,0),0)</f>
        <v>0</v>
      </c>
      <c r="F4" s="194">
        <f ca="1">IFERROR(VLOOKUP($B4,ד!$L$7:$N$66,3,0),0)</f>
        <v>0</v>
      </c>
      <c r="G4" s="194">
        <f ca="1">IFERROR(VLOOKUP($B4,ה!$L$7:$N$66,3,0),0)</f>
        <v>0</v>
      </c>
      <c r="H4" s="194">
        <f ca="1">IFERROR(VLOOKUP($B4,ו!$L$7:$N$66,3,0),0)</f>
        <v>0</v>
      </c>
      <c r="I4" s="194">
        <f ca="1">IFERROR(VLOOKUP($B4,ז!$L$7:$N$66,3,0),0)</f>
        <v>0</v>
      </c>
      <c r="J4" s="194">
        <f ca="1">IFERROR(VLOOKUP($B4,ח!$L$7:$N$66,3,0),0)</f>
        <v>0</v>
      </c>
      <c r="K4" s="194">
        <f ca="1">IFERROR(VLOOKUP($B4,ט!$L$7:$N$66,3,0),0)</f>
        <v>0</v>
      </c>
      <c r="L4" s="194">
        <f ca="1">IFERROR(VLOOKUP($B4,י!$L$7:$N$66,3,0),0)</f>
        <v>0</v>
      </c>
      <c r="M4" s="194">
        <f ca="1">IFERROR(VLOOKUP($B4,יא!$L$7:$N$66,3,0),0)</f>
        <v>0</v>
      </c>
      <c r="N4" s="194">
        <f ca="1">IFERROR(VLOOKUP($B4,יב!$L$7:$N$66,3,0),0)</f>
        <v>0</v>
      </c>
      <c r="O4" s="195">
        <f t="shared" ca="1" si="1"/>
        <v>0</v>
      </c>
      <c r="P4" s="356"/>
    </row>
    <row r="5" spans="2:17" ht="15" hidden="1" customHeight="1" outlineLevel="1">
      <c r="B5" s="63" t="str">
        <f>'רשימת הסעיפים'!Q3</f>
        <v>שכר עבודה 2</v>
      </c>
      <c r="C5" s="194">
        <f ca="1">IFERROR(VLOOKUP($B5,'חודש א'!$L$7:$N$66,3,0),0)</f>
        <v>0</v>
      </c>
      <c r="D5" s="194">
        <f ca="1">IFERROR(VLOOKUP($B5,ב!$L$7:$N$66,3,0),0)</f>
        <v>0</v>
      </c>
      <c r="E5" s="194">
        <f ca="1">IFERROR(VLOOKUP($B5,ג!$L$7:$N$66,3,0),0)</f>
        <v>0</v>
      </c>
      <c r="F5" s="194">
        <f ca="1">IFERROR(VLOOKUP($B5,ד!$L$7:$N$66,3,0),0)</f>
        <v>0</v>
      </c>
      <c r="G5" s="194">
        <f ca="1">IFERROR(VLOOKUP($B5,ה!$L$7:$N$66,3,0),0)</f>
        <v>0</v>
      </c>
      <c r="H5" s="194">
        <f ca="1">IFERROR(VLOOKUP($B5,ו!$L$7:$N$66,3,0),0)</f>
        <v>0</v>
      </c>
      <c r="I5" s="194">
        <f ca="1">IFERROR(VLOOKUP($B5,ז!$L$7:$N$66,3,0),0)</f>
        <v>0</v>
      </c>
      <c r="J5" s="194">
        <f ca="1">IFERROR(VLOOKUP($B5,ח!$L$7:$N$66,3,0),0)</f>
        <v>0</v>
      </c>
      <c r="K5" s="194">
        <f ca="1">IFERROR(VLOOKUP($B5,ט!$L$7:$N$66,3,0),0)</f>
        <v>0</v>
      </c>
      <c r="L5" s="194">
        <f ca="1">IFERROR(VLOOKUP($B5,י!$L$7:$N$66,3,0),0)</f>
        <v>0</v>
      </c>
      <c r="M5" s="194">
        <f ca="1">IFERROR(VLOOKUP($B5,יא!$L$7:$N$66,3,0),0)</f>
        <v>0</v>
      </c>
      <c r="N5" s="194">
        <f ca="1">IFERROR(VLOOKUP($B5,יב!$L$7:$N$66,3,0),0)</f>
        <v>0</v>
      </c>
      <c r="O5" s="195">
        <f t="shared" ca="1" si="1"/>
        <v>0</v>
      </c>
      <c r="P5" s="356"/>
    </row>
    <row r="6" spans="2:17" ht="15" hidden="1" customHeight="1" outlineLevel="1">
      <c r="B6" s="63" t="str">
        <f>'רשימת הסעיפים'!Q4</f>
        <v>שכר עבודה 3</v>
      </c>
      <c r="C6" s="194">
        <f ca="1">IFERROR(VLOOKUP($B6,'חודש א'!$L$7:$N$66,3,0),0)</f>
        <v>0</v>
      </c>
      <c r="D6" s="194">
        <f ca="1">IFERROR(VLOOKUP($B6,ב!$L$7:$N$66,3,0),0)</f>
        <v>0</v>
      </c>
      <c r="E6" s="194">
        <f ca="1">IFERROR(VLOOKUP($B6,ג!$L$7:$N$66,3,0),0)</f>
        <v>0</v>
      </c>
      <c r="F6" s="194">
        <f ca="1">IFERROR(VLOOKUP($B6,ד!$L$7:$N$66,3,0),0)</f>
        <v>0</v>
      </c>
      <c r="G6" s="194">
        <f ca="1">IFERROR(VLOOKUP($B6,ה!$L$7:$N$66,3,0),0)</f>
        <v>0</v>
      </c>
      <c r="H6" s="194">
        <f ca="1">IFERROR(VLOOKUP($B6,ו!$L$7:$N$66,3,0),0)</f>
        <v>0</v>
      </c>
      <c r="I6" s="194">
        <f ca="1">IFERROR(VLOOKUP($B6,ז!$L$7:$N$66,3,0),0)</f>
        <v>0</v>
      </c>
      <c r="J6" s="194">
        <f ca="1">IFERROR(VLOOKUP($B6,ח!$L$7:$N$66,3,0),0)</f>
        <v>0</v>
      </c>
      <c r="K6" s="194">
        <f ca="1">IFERROR(VLOOKUP($B6,ט!$L$7:$N$66,3,0),0)</f>
        <v>0</v>
      </c>
      <c r="L6" s="194">
        <f ca="1">IFERROR(VLOOKUP($B6,י!$L$7:$N$66,3,0),0)</f>
        <v>0</v>
      </c>
      <c r="M6" s="194">
        <f ca="1">IFERROR(VLOOKUP($B6,יא!$L$7:$N$66,3,0),0)</f>
        <v>0</v>
      </c>
      <c r="N6" s="194">
        <f ca="1">IFERROR(VLOOKUP($B6,יב!$L$7:$N$66,3,0),0)</f>
        <v>0</v>
      </c>
      <c r="O6" s="195">
        <f t="shared" ca="1" si="1"/>
        <v>0</v>
      </c>
      <c r="P6" s="356"/>
    </row>
    <row r="7" spans="2:17" ht="15" hidden="1" customHeight="1" outlineLevel="1">
      <c r="B7" s="63" t="str">
        <f>'רשימת הסעיפים'!Q5</f>
        <v>שכר עבודה 4</v>
      </c>
      <c r="C7" s="194">
        <f ca="1">IFERROR(VLOOKUP($B7,'חודש א'!$L$7:$N$66,3,0),0)</f>
        <v>0</v>
      </c>
      <c r="D7" s="194">
        <f ca="1">IFERROR(VLOOKUP($B7,ב!$L$7:$N$66,3,0),0)</f>
        <v>0</v>
      </c>
      <c r="E7" s="194">
        <f ca="1">IFERROR(VLOOKUP($B7,ג!$L$7:$N$66,3,0),0)</f>
        <v>0</v>
      </c>
      <c r="F7" s="194">
        <f ca="1">IFERROR(VLOOKUP($B7,ד!$L$7:$N$66,3,0),0)</f>
        <v>0</v>
      </c>
      <c r="G7" s="194">
        <f ca="1">IFERROR(VLOOKUP($B7,ה!$L$7:$N$66,3,0),0)</f>
        <v>0</v>
      </c>
      <c r="H7" s="194">
        <f ca="1">IFERROR(VLOOKUP($B7,ו!$L$7:$N$66,3,0),0)</f>
        <v>0</v>
      </c>
      <c r="I7" s="194">
        <f ca="1">IFERROR(VLOOKUP($B7,ז!$L$7:$N$66,3,0),0)</f>
        <v>0</v>
      </c>
      <c r="J7" s="194">
        <f ca="1">IFERROR(VLOOKUP($B7,ח!$L$7:$N$66,3,0),0)</f>
        <v>0</v>
      </c>
      <c r="K7" s="194">
        <f ca="1">IFERROR(VLOOKUP($B7,ט!$L$7:$N$66,3,0),0)</f>
        <v>0</v>
      </c>
      <c r="L7" s="194">
        <f ca="1">IFERROR(VLOOKUP($B7,י!$L$7:$N$66,3,0),0)</f>
        <v>0</v>
      </c>
      <c r="M7" s="194">
        <f ca="1">IFERROR(VLOOKUP($B7,יא!$L$7:$N$66,3,0),0)</f>
        <v>0</v>
      </c>
      <c r="N7" s="194">
        <f ca="1">IFERROR(VLOOKUP($B7,יב!$L$7:$N$66,3,0),0)</f>
        <v>0</v>
      </c>
      <c r="O7" s="195">
        <f t="shared" ca="1" si="1"/>
        <v>0</v>
      </c>
      <c r="P7" s="356"/>
    </row>
    <row r="8" spans="2:17" ht="15" hidden="1" customHeight="1" outlineLevel="1">
      <c r="B8" s="63" t="str">
        <f>'רשימת הסעיפים'!Q6</f>
        <v>שכר - כללי</v>
      </c>
      <c r="C8" s="194">
        <f ca="1">IFERROR(VLOOKUP($B8,'חודש א'!$L$7:$N$66,3,0),0)</f>
        <v>0</v>
      </c>
      <c r="D8" s="194">
        <f ca="1">IFERROR(VLOOKUP($B8,ב!$L$7:$N$66,3,0),0)</f>
        <v>0</v>
      </c>
      <c r="E8" s="194">
        <f ca="1">IFERROR(VLOOKUP($B8,ג!$L$7:$N$66,3,0),0)</f>
        <v>0</v>
      </c>
      <c r="F8" s="194">
        <f ca="1">IFERROR(VLOOKUP($B8,ד!$L$7:$N$66,3,0),0)</f>
        <v>0</v>
      </c>
      <c r="G8" s="194">
        <f ca="1">IFERROR(VLOOKUP($B8,ה!$L$7:$N$66,3,0),0)</f>
        <v>0</v>
      </c>
      <c r="H8" s="194">
        <f ca="1">IFERROR(VLOOKUP($B8,ו!$L$7:$N$66,3,0),0)</f>
        <v>0</v>
      </c>
      <c r="I8" s="194">
        <f ca="1">IFERROR(VLOOKUP($B8,ז!$L$7:$N$66,3,0),0)</f>
        <v>0</v>
      </c>
      <c r="J8" s="194">
        <f ca="1">IFERROR(VLOOKUP($B8,ח!$L$7:$N$66,3,0),0)</f>
        <v>0</v>
      </c>
      <c r="K8" s="194">
        <f ca="1">IFERROR(VLOOKUP($B8,ט!$L$7:$N$66,3,0),0)</f>
        <v>0</v>
      </c>
      <c r="L8" s="194">
        <f ca="1">IFERROR(VLOOKUP($B8,י!$L$7:$N$66,3,0),0)</f>
        <v>0</v>
      </c>
      <c r="M8" s="194">
        <f ca="1">IFERROR(VLOOKUP($B8,יא!$L$7:$N$66,3,0),0)</f>
        <v>0</v>
      </c>
      <c r="N8" s="194">
        <f ca="1">IFERROR(VLOOKUP($B8,יב!$L$7:$N$66,3,0),0)</f>
        <v>0</v>
      </c>
      <c r="O8" s="195">
        <f t="shared" ca="1" si="1"/>
        <v>0</v>
      </c>
    </row>
    <row r="9" spans="2:17" ht="15" hidden="1" customHeight="1" outlineLevel="1">
      <c r="B9" s="63">
        <f>'רשימת הסעיפים'!Q7</f>
        <v>0</v>
      </c>
      <c r="C9" s="194">
        <f ca="1">IFERROR(VLOOKUP($B9,'חודש א'!$L$7:$N$66,3,0),0)</f>
        <v>0</v>
      </c>
      <c r="D9" s="194">
        <f ca="1">IFERROR(VLOOKUP($B9,ב!$L$7:$N$66,3,0),0)</f>
        <v>0</v>
      </c>
      <c r="E9" s="194">
        <f ca="1">IFERROR(VLOOKUP($B9,ג!$L$7:$N$66,3,0),0)</f>
        <v>0</v>
      </c>
      <c r="F9" s="194">
        <f ca="1">IFERROR(VLOOKUP($B9,ד!$L$7:$N$66,3,0),0)</f>
        <v>0</v>
      </c>
      <c r="G9" s="194">
        <f ca="1">IFERROR(VLOOKUP($B9,ה!$L$7:$N$66,3,0),0)</f>
        <v>0</v>
      </c>
      <c r="H9" s="194">
        <f ca="1">IFERROR(VLOOKUP($B9,ו!$L$7:$N$66,3,0),0)</f>
        <v>0</v>
      </c>
      <c r="I9" s="194">
        <f ca="1">IFERROR(VLOOKUP($B9,ז!$L$7:$N$66,3,0),0)</f>
        <v>0</v>
      </c>
      <c r="J9" s="194">
        <f ca="1">IFERROR(VLOOKUP($B9,ח!$L$7:$N$66,3,0),0)</f>
        <v>0</v>
      </c>
      <c r="K9" s="194">
        <f ca="1">IFERROR(VLOOKUP($B9,ט!$L$7:$N$66,3,0),0)</f>
        <v>0</v>
      </c>
      <c r="L9" s="194">
        <f ca="1">IFERROR(VLOOKUP($B9,י!$L$7:$N$66,3,0),0)</f>
        <v>0</v>
      </c>
      <c r="M9" s="194">
        <f ca="1">IFERROR(VLOOKUP($B9,יא!$L$7:$N$66,3,0),0)</f>
        <v>0</v>
      </c>
      <c r="N9" s="194">
        <f ca="1">IFERROR(VLOOKUP($B9,יב!$L$7:$N$66,3,0),0)</f>
        <v>0</v>
      </c>
      <c r="O9" s="195">
        <f t="shared" ca="1" si="1"/>
        <v>0</v>
      </c>
    </row>
    <row r="10" spans="2:17" ht="15" hidden="1" customHeight="1" outlineLevel="1">
      <c r="B10" s="63">
        <f>'רשימת הסעיפים'!Q8</f>
        <v>0</v>
      </c>
      <c r="C10" s="194">
        <f ca="1">IFERROR(VLOOKUP($B10,'חודש א'!$L$7:$N$66,3,0),0)</f>
        <v>0</v>
      </c>
      <c r="D10" s="194">
        <f ca="1">IFERROR(VLOOKUP($B10,ב!$L$7:$N$66,3,0),0)</f>
        <v>0</v>
      </c>
      <c r="E10" s="194">
        <f ca="1">IFERROR(VLOOKUP($B10,ג!$L$7:$N$66,3,0),0)</f>
        <v>0</v>
      </c>
      <c r="F10" s="194">
        <f ca="1">IFERROR(VLOOKUP($B10,ד!$L$7:$N$66,3,0),0)</f>
        <v>0</v>
      </c>
      <c r="G10" s="194">
        <f ca="1">IFERROR(VLOOKUP($B10,ה!$L$7:$N$66,3,0),0)</f>
        <v>0</v>
      </c>
      <c r="H10" s="194">
        <f ca="1">IFERROR(VLOOKUP($B10,ו!$L$7:$N$66,3,0),0)</f>
        <v>0</v>
      </c>
      <c r="I10" s="194">
        <f ca="1">IFERROR(VLOOKUP($B10,ז!$L$7:$N$66,3,0),0)</f>
        <v>0</v>
      </c>
      <c r="J10" s="194">
        <f ca="1">IFERROR(VLOOKUP($B10,ח!$L$7:$N$66,3,0),0)</f>
        <v>0</v>
      </c>
      <c r="K10" s="194">
        <f ca="1">IFERROR(VLOOKUP($B10,ט!$L$7:$N$66,3,0),0)</f>
        <v>0</v>
      </c>
      <c r="L10" s="194">
        <f ca="1">IFERROR(VLOOKUP($B10,י!$L$7:$N$66,3,0),0)</f>
        <v>0</v>
      </c>
      <c r="M10" s="194">
        <f ca="1">IFERROR(VLOOKUP($B10,יא!$L$7:$N$66,3,0),0)</f>
        <v>0</v>
      </c>
      <c r="N10" s="194">
        <f ca="1">IFERROR(VLOOKUP($B10,יב!$L$7:$N$66,3,0),0)</f>
        <v>0</v>
      </c>
      <c r="O10" s="195">
        <f t="shared" ca="1" si="1"/>
        <v>0</v>
      </c>
      <c r="Q10" s="196"/>
    </row>
    <row r="11" spans="2:17" ht="15" hidden="1" customHeight="1" outlineLevel="1">
      <c r="B11" s="63">
        <f>'רשימת הסעיפים'!Q9</f>
        <v>0</v>
      </c>
      <c r="C11" s="194">
        <f ca="1">IFERROR(VLOOKUP($B11,'חודש א'!$L$7:$N$66,3,0),0)</f>
        <v>0</v>
      </c>
      <c r="D11" s="194">
        <f ca="1">IFERROR(VLOOKUP($B11,ב!$L$7:$N$66,3,0),0)</f>
        <v>0</v>
      </c>
      <c r="E11" s="194">
        <f ca="1">IFERROR(VLOOKUP($B11,ג!$L$7:$N$66,3,0),0)</f>
        <v>0</v>
      </c>
      <c r="F11" s="194">
        <f ca="1">IFERROR(VLOOKUP($B11,ד!$L$7:$N$66,3,0),0)</f>
        <v>0</v>
      </c>
      <c r="G11" s="194">
        <f ca="1">IFERROR(VLOOKUP($B11,ה!$L$7:$N$66,3,0),0)</f>
        <v>0</v>
      </c>
      <c r="H11" s="194">
        <f ca="1">IFERROR(VLOOKUP($B11,ו!$L$7:$N$66,3,0),0)</f>
        <v>0</v>
      </c>
      <c r="I11" s="194">
        <f ca="1">IFERROR(VLOOKUP($B11,ז!$L$7:$N$66,3,0),0)</f>
        <v>0</v>
      </c>
      <c r="J11" s="194">
        <f ca="1">IFERROR(VLOOKUP($B11,ח!$L$7:$N$66,3,0),0)</f>
        <v>0</v>
      </c>
      <c r="K11" s="194">
        <f ca="1">IFERROR(VLOOKUP($B11,ט!$L$7:$N$66,3,0),0)</f>
        <v>0</v>
      </c>
      <c r="L11" s="194">
        <f ca="1">IFERROR(VLOOKUP($B11,י!$L$7:$N$66,3,0),0)</f>
        <v>0</v>
      </c>
      <c r="M11" s="194">
        <f ca="1">IFERROR(VLOOKUP($B11,יא!$L$7:$N$66,3,0),0)</f>
        <v>0</v>
      </c>
      <c r="N11" s="194">
        <f ca="1">IFERROR(VLOOKUP($B11,יב!$L$7:$N$66,3,0),0)</f>
        <v>0</v>
      </c>
      <c r="O11" s="195">
        <f t="shared" ca="1" si="1"/>
        <v>0</v>
      </c>
    </row>
    <row r="12" spans="2:17" ht="15" hidden="1" customHeight="1" outlineLevel="1">
      <c r="B12" s="63">
        <f>'רשימת הסעיפים'!Q10</f>
        <v>0</v>
      </c>
      <c r="C12" s="194">
        <f ca="1">IFERROR(VLOOKUP($B12,'חודש א'!$L$7:$N$66,3,0),0)</f>
        <v>0</v>
      </c>
      <c r="D12" s="194">
        <f ca="1">IFERROR(VLOOKUP($B12,ב!$L$7:$N$66,3,0),0)</f>
        <v>0</v>
      </c>
      <c r="E12" s="194">
        <f ca="1">IFERROR(VLOOKUP($B12,ג!$L$7:$N$66,3,0),0)</f>
        <v>0</v>
      </c>
      <c r="F12" s="194">
        <f ca="1">IFERROR(VLOOKUP($B12,ד!$L$7:$N$66,3,0),0)</f>
        <v>0</v>
      </c>
      <c r="G12" s="194">
        <f ca="1">IFERROR(VLOOKUP($B12,ה!$L$7:$N$66,3,0),0)</f>
        <v>0</v>
      </c>
      <c r="H12" s="194">
        <f ca="1">IFERROR(VLOOKUP($B12,ו!$L$7:$N$66,3,0),0)</f>
        <v>0</v>
      </c>
      <c r="I12" s="194">
        <f ca="1">IFERROR(VLOOKUP($B12,ז!$L$7:$N$66,3,0),0)</f>
        <v>0</v>
      </c>
      <c r="J12" s="194">
        <f ca="1">IFERROR(VLOOKUP($B12,ח!$L$7:$N$66,3,0),0)</f>
        <v>0</v>
      </c>
      <c r="K12" s="194">
        <f ca="1">IFERROR(VLOOKUP($B12,ט!$L$7:$N$66,3,0),0)</f>
        <v>0</v>
      </c>
      <c r="L12" s="194">
        <f ca="1">IFERROR(VLOOKUP($B12,י!$L$7:$N$66,3,0),0)</f>
        <v>0</v>
      </c>
      <c r="M12" s="194">
        <f ca="1">IFERROR(VLOOKUP($B12,יא!$L$7:$N$66,3,0),0)</f>
        <v>0</v>
      </c>
      <c r="N12" s="194">
        <f ca="1">IFERROR(VLOOKUP($B12,יב!$L$7:$N$66,3,0),0)</f>
        <v>0</v>
      </c>
      <c r="O12" s="195">
        <f t="shared" ca="1" si="1"/>
        <v>0</v>
      </c>
    </row>
    <row r="13" spans="2:17" ht="15" hidden="1" customHeight="1" outlineLevel="1">
      <c r="B13" s="63">
        <f>'רשימת הסעיפים'!Q11</f>
        <v>0</v>
      </c>
      <c r="C13" s="194">
        <f ca="1">IFERROR(VLOOKUP($B13,'חודש א'!$L$7:$N$66,3,0),0)</f>
        <v>0</v>
      </c>
      <c r="D13" s="194">
        <f ca="1">IFERROR(VLOOKUP($B13,ב!$L$7:$N$66,3,0),0)</f>
        <v>0</v>
      </c>
      <c r="E13" s="194">
        <f ca="1">IFERROR(VLOOKUP($B13,ג!$L$7:$N$66,3,0),0)</f>
        <v>0</v>
      </c>
      <c r="F13" s="194">
        <f ca="1">IFERROR(VLOOKUP($B13,ד!$L$7:$N$66,3,0),0)</f>
        <v>0</v>
      </c>
      <c r="G13" s="194">
        <f ca="1">IFERROR(VLOOKUP($B13,ה!$L$7:$N$66,3,0),0)</f>
        <v>0</v>
      </c>
      <c r="H13" s="194">
        <f ca="1">IFERROR(VLOOKUP($B13,ו!$L$7:$N$66,3,0),0)</f>
        <v>0</v>
      </c>
      <c r="I13" s="194">
        <f ca="1">IFERROR(VLOOKUP($B13,ז!$L$7:$N$66,3,0),0)</f>
        <v>0</v>
      </c>
      <c r="J13" s="194">
        <f ca="1">IFERROR(VLOOKUP($B13,ח!$L$7:$N$66,3,0),0)</f>
        <v>0</v>
      </c>
      <c r="K13" s="194">
        <f ca="1">IFERROR(VLOOKUP($B13,ט!$L$7:$N$66,3,0),0)</f>
        <v>0</v>
      </c>
      <c r="L13" s="194">
        <f ca="1">IFERROR(VLOOKUP($B13,י!$L$7:$N$66,3,0),0)</f>
        <v>0</v>
      </c>
      <c r="M13" s="194">
        <f ca="1">IFERROR(VLOOKUP($B13,יא!$L$7:$N$66,3,0),0)</f>
        <v>0</v>
      </c>
      <c r="N13" s="194">
        <f ca="1">IFERROR(VLOOKUP($B13,יב!$L$7:$N$66,3,0),0)</f>
        <v>0</v>
      </c>
      <c r="O13" s="195">
        <f t="shared" ca="1" si="1"/>
        <v>0</v>
      </c>
    </row>
    <row r="14" spans="2:17" ht="15" hidden="1" customHeight="1" outlineLevel="1">
      <c r="B14" s="63">
        <f>'רשימת הסעיפים'!Q12</f>
        <v>0</v>
      </c>
      <c r="C14" s="194">
        <f ca="1">IFERROR(VLOOKUP($B14,'חודש א'!$L$7:$N$66,3,0),0)</f>
        <v>0</v>
      </c>
      <c r="D14" s="194">
        <f ca="1">IFERROR(VLOOKUP($B14,ב!$L$7:$N$66,3,0),0)</f>
        <v>0</v>
      </c>
      <c r="E14" s="194">
        <f ca="1">IFERROR(VLOOKUP($B14,ג!$L$7:$N$66,3,0),0)</f>
        <v>0</v>
      </c>
      <c r="F14" s="194">
        <f ca="1">IFERROR(VLOOKUP($B14,ד!$L$7:$N$66,3,0),0)</f>
        <v>0</v>
      </c>
      <c r="G14" s="194">
        <f ca="1">IFERROR(VLOOKUP($B14,ה!$L$7:$N$66,3,0),0)</f>
        <v>0</v>
      </c>
      <c r="H14" s="194">
        <f ca="1">IFERROR(VLOOKUP($B14,ו!$L$7:$N$66,3,0),0)</f>
        <v>0</v>
      </c>
      <c r="I14" s="194">
        <f ca="1">IFERROR(VLOOKUP($B14,ז!$L$7:$N$66,3,0),0)</f>
        <v>0</v>
      </c>
      <c r="J14" s="194">
        <f ca="1">IFERROR(VLOOKUP($B14,ח!$L$7:$N$66,3,0),0)</f>
        <v>0</v>
      </c>
      <c r="K14" s="194">
        <f ca="1">IFERROR(VLOOKUP($B14,ט!$L$7:$N$66,3,0),0)</f>
        <v>0</v>
      </c>
      <c r="L14" s="194">
        <f ca="1">IFERROR(VLOOKUP($B14,י!$L$7:$N$66,3,0),0)</f>
        <v>0</v>
      </c>
      <c r="M14" s="194">
        <f ca="1">IFERROR(VLOOKUP($B14,יא!$L$7:$N$66,3,0),0)</f>
        <v>0</v>
      </c>
      <c r="N14" s="194">
        <f ca="1">IFERROR(VLOOKUP($B14,יב!$L$7:$N$66,3,0),0)</f>
        <v>0</v>
      </c>
      <c r="O14" s="195">
        <f t="shared" ca="1" si="1"/>
        <v>0</v>
      </c>
    </row>
    <row r="15" spans="2:17" ht="15" hidden="1" customHeight="1" outlineLevel="1">
      <c r="B15" s="63">
        <f>'רשימת הסעיפים'!Q13</f>
        <v>0</v>
      </c>
      <c r="C15" s="194">
        <f ca="1">IFERROR(VLOOKUP($B15,'חודש א'!$L$7:$N$66,3,0),0)</f>
        <v>0</v>
      </c>
      <c r="D15" s="194">
        <f ca="1">IFERROR(VLOOKUP($B15,ב!$L$7:$N$66,3,0),0)</f>
        <v>0</v>
      </c>
      <c r="E15" s="194">
        <f ca="1">IFERROR(VLOOKUP($B15,ג!$L$7:$N$66,3,0),0)</f>
        <v>0</v>
      </c>
      <c r="F15" s="194">
        <f ca="1">IFERROR(VLOOKUP($B15,ד!$L$7:$N$66,3,0),0)</f>
        <v>0</v>
      </c>
      <c r="G15" s="194">
        <f ca="1">IFERROR(VLOOKUP($B15,ה!$L$7:$N$66,3,0),0)</f>
        <v>0</v>
      </c>
      <c r="H15" s="194">
        <f ca="1">IFERROR(VLOOKUP($B15,ו!$L$7:$N$66,3,0),0)</f>
        <v>0</v>
      </c>
      <c r="I15" s="194">
        <f ca="1">IFERROR(VLOOKUP($B15,ז!$L$7:$N$66,3,0),0)</f>
        <v>0</v>
      </c>
      <c r="J15" s="194">
        <f ca="1">IFERROR(VLOOKUP($B15,ח!$L$7:$N$66,3,0),0)</f>
        <v>0</v>
      </c>
      <c r="K15" s="194">
        <f ca="1">IFERROR(VLOOKUP($B15,ט!$L$7:$N$66,3,0),0)</f>
        <v>0</v>
      </c>
      <c r="L15" s="194">
        <f ca="1">IFERROR(VLOOKUP($B15,י!$L$7:$N$66,3,0),0)</f>
        <v>0</v>
      </c>
      <c r="M15" s="194">
        <f ca="1">IFERROR(VLOOKUP($B15,יא!$L$7:$N$66,3,0),0)</f>
        <v>0</v>
      </c>
      <c r="N15" s="194">
        <f ca="1">IFERROR(VLOOKUP($B15,יב!$L$7:$N$66,3,0),0)</f>
        <v>0</v>
      </c>
      <c r="O15" s="195">
        <f t="shared" ca="1" si="1"/>
        <v>0</v>
      </c>
    </row>
    <row r="16" spans="2:17" ht="15" hidden="1" customHeight="1" outlineLevel="1">
      <c r="B16" s="63">
        <f>'רשימת הסעיפים'!Q14</f>
        <v>0</v>
      </c>
      <c r="C16" s="194">
        <f ca="1">IFERROR(VLOOKUP($B16,'חודש א'!$L$7:$N$66,3,0),0)</f>
        <v>0</v>
      </c>
      <c r="D16" s="194">
        <f ca="1">IFERROR(VLOOKUP($B16,ב!$L$7:$N$66,3,0),0)</f>
        <v>0</v>
      </c>
      <c r="E16" s="194">
        <f ca="1">IFERROR(VLOOKUP($B16,ג!$L$7:$N$66,3,0),0)</f>
        <v>0</v>
      </c>
      <c r="F16" s="194">
        <f ca="1">IFERROR(VLOOKUP($B16,ד!$L$7:$N$66,3,0),0)</f>
        <v>0</v>
      </c>
      <c r="G16" s="194">
        <f ca="1">IFERROR(VLOOKUP($B16,ה!$L$7:$N$66,3,0),0)</f>
        <v>0</v>
      </c>
      <c r="H16" s="194">
        <f ca="1">IFERROR(VLOOKUP($B16,ו!$L$7:$N$66,3,0),0)</f>
        <v>0</v>
      </c>
      <c r="I16" s="194">
        <f ca="1">IFERROR(VLOOKUP($B16,ז!$L$7:$N$66,3,0),0)</f>
        <v>0</v>
      </c>
      <c r="J16" s="194">
        <f ca="1">IFERROR(VLOOKUP($B16,ח!$L$7:$N$66,3,0),0)</f>
        <v>0</v>
      </c>
      <c r="K16" s="194">
        <f ca="1">IFERROR(VLOOKUP($B16,ט!$L$7:$N$66,3,0),0)</f>
        <v>0</v>
      </c>
      <c r="L16" s="194">
        <f ca="1">IFERROR(VLOOKUP($B16,י!$L$7:$N$66,3,0),0)</f>
        <v>0</v>
      </c>
      <c r="M16" s="194">
        <f ca="1">IFERROR(VLOOKUP($B16,יא!$L$7:$N$66,3,0),0)</f>
        <v>0</v>
      </c>
      <c r="N16" s="194">
        <f ca="1">IFERROR(VLOOKUP($B16,יב!$L$7:$N$66,3,0),0)</f>
        <v>0</v>
      </c>
      <c r="O16" s="195">
        <f t="shared" ca="1" si="1"/>
        <v>0</v>
      </c>
    </row>
    <row r="17" spans="2:15" ht="15" hidden="1" customHeight="1" outlineLevel="1">
      <c r="B17" s="63">
        <f>'רשימת הסעיפים'!Q15</f>
        <v>0</v>
      </c>
      <c r="C17" s="194">
        <f ca="1">IFERROR(VLOOKUP($B17,'חודש א'!$L$7:$N$66,3,0),0)</f>
        <v>0</v>
      </c>
      <c r="D17" s="194">
        <f ca="1">IFERROR(VLOOKUP($B17,ב!$L$7:$N$66,3,0),0)</f>
        <v>0</v>
      </c>
      <c r="E17" s="194">
        <f ca="1">IFERROR(VLOOKUP($B17,ג!$L$7:$N$66,3,0),0)</f>
        <v>0</v>
      </c>
      <c r="F17" s="194">
        <f ca="1">IFERROR(VLOOKUP($B17,ד!$L$7:$N$66,3,0),0)</f>
        <v>0</v>
      </c>
      <c r="G17" s="194">
        <f ca="1">IFERROR(VLOOKUP($B17,ה!$L$7:$N$66,3,0),0)</f>
        <v>0</v>
      </c>
      <c r="H17" s="194">
        <f ca="1">IFERROR(VLOOKUP($B17,ו!$L$7:$N$66,3,0),0)</f>
        <v>0</v>
      </c>
      <c r="I17" s="194">
        <f ca="1">IFERROR(VLOOKUP($B17,ז!$L$7:$N$66,3,0),0)</f>
        <v>0</v>
      </c>
      <c r="J17" s="194">
        <f ca="1">IFERROR(VLOOKUP($B17,ח!$L$7:$N$66,3,0),0)</f>
        <v>0</v>
      </c>
      <c r="K17" s="194">
        <f ca="1">IFERROR(VLOOKUP($B17,ט!$L$7:$N$66,3,0),0)</f>
        <v>0</v>
      </c>
      <c r="L17" s="194">
        <f ca="1">IFERROR(VLOOKUP($B17,י!$L$7:$N$66,3,0),0)</f>
        <v>0</v>
      </c>
      <c r="M17" s="194">
        <f ca="1">IFERROR(VLOOKUP($B17,יא!$L$7:$N$66,3,0),0)</f>
        <v>0</v>
      </c>
      <c r="N17" s="194">
        <f ca="1">IFERROR(VLOOKUP($B17,יב!$L$7:$N$66,3,0),0)</f>
        <v>0</v>
      </c>
      <c r="O17" s="195">
        <f t="shared" ca="1" si="1"/>
        <v>0</v>
      </c>
    </row>
    <row r="18" spans="2:15" ht="15" hidden="1" customHeight="1" outlineLevel="1">
      <c r="B18" s="63">
        <f>'רשימת הסעיפים'!Q16</f>
        <v>0</v>
      </c>
      <c r="C18" s="194">
        <f ca="1">IFERROR(VLOOKUP($B18,'חודש א'!$L$7:$N$66,3,0),0)</f>
        <v>0</v>
      </c>
      <c r="D18" s="194">
        <f ca="1">IFERROR(VLOOKUP($B18,ב!$L$7:$N$66,3,0),0)</f>
        <v>0</v>
      </c>
      <c r="E18" s="194">
        <f ca="1">IFERROR(VLOOKUP($B18,ג!$L$7:$N$66,3,0),0)</f>
        <v>0</v>
      </c>
      <c r="F18" s="194">
        <f ca="1">IFERROR(VLOOKUP($B18,ד!$L$7:$N$66,3,0),0)</f>
        <v>0</v>
      </c>
      <c r="G18" s="194">
        <f ca="1">IFERROR(VLOOKUP($B18,ה!$L$7:$N$66,3,0),0)</f>
        <v>0</v>
      </c>
      <c r="H18" s="194">
        <f ca="1">IFERROR(VLOOKUP($B18,ו!$L$7:$N$66,3,0),0)</f>
        <v>0</v>
      </c>
      <c r="I18" s="194">
        <f ca="1">IFERROR(VLOOKUP($B18,ז!$L$7:$N$66,3,0),0)</f>
        <v>0</v>
      </c>
      <c r="J18" s="194">
        <f ca="1">IFERROR(VLOOKUP($B18,ח!$L$7:$N$66,3,0),0)</f>
        <v>0</v>
      </c>
      <c r="K18" s="194">
        <f ca="1">IFERROR(VLOOKUP($B18,ט!$L$7:$N$66,3,0),0)</f>
        <v>0</v>
      </c>
      <c r="L18" s="194">
        <f ca="1">IFERROR(VLOOKUP($B18,י!$L$7:$N$66,3,0),0)</f>
        <v>0</v>
      </c>
      <c r="M18" s="194">
        <f ca="1">IFERROR(VLOOKUP($B18,יא!$L$7:$N$66,3,0),0)</f>
        <v>0</v>
      </c>
      <c r="N18" s="194">
        <f ca="1">IFERROR(VLOOKUP($B18,יב!$L$7:$N$66,3,0),0)</f>
        <v>0</v>
      </c>
      <c r="O18" s="195">
        <f t="shared" ca="1" si="1"/>
        <v>0</v>
      </c>
    </row>
    <row r="19" spans="2:15" ht="15" hidden="1" customHeight="1" outlineLevel="1">
      <c r="B19" s="63">
        <f>'רשימת הסעיפים'!Q17</f>
        <v>0</v>
      </c>
      <c r="C19" s="194">
        <f ca="1">IFERROR(VLOOKUP($B19,'חודש א'!$L$7:$N$66,3,0),0)</f>
        <v>0</v>
      </c>
      <c r="D19" s="194">
        <f ca="1">IFERROR(VLOOKUP($B19,ב!$L$7:$N$66,3,0),0)</f>
        <v>0</v>
      </c>
      <c r="E19" s="194">
        <f ca="1">IFERROR(VLOOKUP($B19,ג!$L$7:$N$66,3,0),0)</f>
        <v>0</v>
      </c>
      <c r="F19" s="194">
        <f ca="1">IFERROR(VLOOKUP($B19,ד!$L$7:$N$66,3,0),0)</f>
        <v>0</v>
      </c>
      <c r="G19" s="194">
        <f ca="1">IFERROR(VLOOKUP($B19,ה!$L$7:$N$66,3,0),0)</f>
        <v>0</v>
      </c>
      <c r="H19" s="194">
        <f ca="1">IFERROR(VLOOKUP($B19,ו!$L$7:$N$66,3,0),0)</f>
        <v>0</v>
      </c>
      <c r="I19" s="194">
        <f ca="1">IFERROR(VLOOKUP($B19,ז!$L$7:$N$66,3,0),0)</f>
        <v>0</v>
      </c>
      <c r="J19" s="194">
        <f ca="1">IFERROR(VLOOKUP($B19,ח!$L$7:$N$66,3,0),0)</f>
        <v>0</v>
      </c>
      <c r="K19" s="194">
        <f ca="1">IFERROR(VLOOKUP($B19,ט!$L$7:$N$66,3,0),0)</f>
        <v>0</v>
      </c>
      <c r="L19" s="194">
        <f ca="1">IFERROR(VLOOKUP($B19,י!$L$7:$N$66,3,0),0)</f>
        <v>0</v>
      </c>
      <c r="M19" s="194">
        <f ca="1">IFERROR(VLOOKUP($B19,יא!$L$7:$N$66,3,0),0)</f>
        <v>0</v>
      </c>
      <c r="N19" s="194">
        <f ca="1">IFERROR(VLOOKUP($B19,יב!$L$7:$N$66,3,0),0)</f>
        <v>0</v>
      </c>
      <c r="O19" s="195">
        <f t="shared" ca="1" si="1"/>
        <v>0</v>
      </c>
    </row>
    <row r="20" spans="2:15" ht="15" hidden="1" customHeight="1" outlineLevel="1">
      <c r="B20" s="63">
        <f>'רשימת הסעיפים'!Q18</f>
        <v>0</v>
      </c>
      <c r="C20" s="194">
        <f ca="1">IFERROR(VLOOKUP($B20,'חודש א'!$L$7:$N$66,3,0),0)</f>
        <v>0</v>
      </c>
      <c r="D20" s="194">
        <f ca="1">IFERROR(VLOOKUP($B20,ב!$L$7:$N$66,3,0),0)</f>
        <v>0</v>
      </c>
      <c r="E20" s="194">
        <f ca="1">IFERROR(VLOOKUP($B20,ג!$L$7:$N$66,3,0),0)</f>
        <v>0</v>
      </c>
      <c r="F20" s="194">
        <f ca="1">IFERROR(VLOOKUP($B20,ד!$L$7:$N$66,3,0),0)</f>
        <v>0</v>
      </c>
      <c r="G20" s="194">
        <f ca="1">IFERROR(VLOOKUP($B20,ה!$L$7:$N$66,3,0),0)</f>
        <v>0</v>
      </c>
      <c r="H20" s="194">
        <f ca="1">IFERROR(VLOOKUP($B20,ו!$L$7:$N$66,3,0),0)</f>
        <v>0</v>
      </c>
      <c r="I20" s="194">
        <f ca="1">IFERROR(VLOOKUP($B20,ז!$L$7:$N$66,3,0),0)</f>
        <v>0</v>
      </c>
      <c r="J20" s="194">
        <f ca="1">IFERROR(VLOOKUP($B20,ח!$L$7:$N$66,3,0),0)</f>
        <v>0</v>
      </c>
      <c r="K20" s="194">
        <f ca="1">IFERROR(VLOOKUP($B20,ט!$L$7:$N$66,3,0),0)</f>
        <v>0</v>
      </c>
      <c r="L20" s="194">
        <f ca="1">IFERROR(VLOOKUP($B20,י!$L$7:$N$66,3,0),0)</f>
        <v>0</v>
      </c>
      <c r="M20" s="194">
        <f ca="1">IFERROR(VLOOKUP($B20,יא!$L$7:$N$66,3,0),0)</f>
        <v>0</v>
      </c>
      <c r="N20" s="194">
        <f ca="1">IFERROR(VLOOKUP($B20,יב!$L$7:$N$66,3,0),0)</f>
        <v>0</v>
      </c>
      <c r="O20" s="195">
        <f t="shared" ca="1" si="1"/>
        <v>0</v>
      </c>
    </row>
    <row r="21" spans="2:15" ht="15" hidden="1" customHeight="1" outlineLevel="1">
      <c r="B21" s="63">
        <f>'רשימת הסעיפים'!Q19</f>
        <v>0</v>
      </c>
      <c r="C21" s="194">
        <f ca="1">IFERROR(VLOOKUP($B21,'חודש א'!$L$7:$N$66,3,0),0)</f>
        <v>0</v>
      </c>
      <c r="D21" s="194">
        <f ca="1">IFERROR(VLOOKUP($B21,ב!$L$7:$N$66,3,0),0)</f>
        <v>0</v>
      </c>
      <c r="E21" s="194">
        <f ca="1">IFERROR(VLOOKUP($B21,ג!$L$7:$N$66,3,0),0)</f>
        <v>0</v>
      </c>
      <c r="F21" s="194">
        <f ca="1">IFERROR(VLOOKUP($B21,ד!$L$7:$N$66,3,0),0)</f>
        <v>0</v>
      </c>
      <c r="G21" s="194">
        <f ca="1">IFERROR(VLOOKUP($B21,ה!$L$7:$N$66,3,0),0)</f>
        <v>0</v>
      </c>
      <c r="H21" s="194">
        <f ca="1">IFERROR(VLOOKUP($B21,ו!$L$7:$N$66,3,0),0)</f>
        <v>0</v>
      </c>
      <c r="I21" s="194">
        <f ca="1">IFERROR(VLOOKUP($B21,ז!$L$7:$N$66,3,0),0)</f>
        <v>0</v>
      </c>
      <c r="J21" s="194">
        <f ca="1">IFERROR(VLOOKUP($B21,ח!$L$7:$N$66,3,0),0)</f>
        <v>0</v>
      </c>
      <c r="K21" s="194">
        <f ca="1">IFERROR(VLOOKUP($B21,ט!$L$7:$N$66,3,0),0)</f>
        <v>0</v>
      </c>
      <c r="L21" s="194">
        <f ca="1">IFERROR(VLOOKUP($B21,י!$L$7:$N$66,3,0),0)</f>
        <v>0</v>
      </c>
      <c r="M21" s="194">
        <f ca="1">IFERROR(VLOOKUP($B21,יא!$L$7:$N$66,3,0),0)</f>
        <v>0</v>
      </c>
      <c r="N21" s="194">
        <f ca="1">IFERROR(VLOOKUP($B21,יב!$L$7:$N$66,3,0),0)</f>
        <v>0</v>
      </c>
      <c r="O21" s="195">
        <f t="shared" ca="1" si="1"/>
        <v>0</v>
      </c>
    </row>
    <row r="22" spans="2:15" ht="15" hidden="1" customHeight="1" outlineLevel="1">
      <c r="B22" s="63">
        <f>'רשימת הסעיפים'!Q20</f>
        <v>0</v>
      </c>
      <c r="C22" s="194">
        <f ca="1">IFERROR(VLOOKUP($B22,'חודש א'!$L$7:$N$66,3,0),0)</f>
        <v>0</v>
      </c>
      <c r="D22" s="194">
        <f ca="1">IFERROR(VLOOKUP($B22,ב!$L$7:$N$66,3,0),0)</f>
        <v>0</v>
      </c>
      <c r="E22" s="194">
        <f ca="1">IFERROR(VLOOKUP($B22,ג!$L$7:$N$66,3,0),0)</f>
        <v>0</v>
      </c>
      <c r="F22" s="194">
        <f ca="1">IFERROR(VLOOKUP($B22,ד!$L$7:$N$66,3,0),0)</f>
        <v>0</v>
      </c>
      <c r="G22" s="194">
        <f ca="1">IFERROR(VLOOKUP($B22,ה!$L$7:$N$66,3,0),0)</f>
        <v>0</v>
      </c>
      <c r="H22" s="194">
        <f ca="1">IFERROR(VLOOKUP($B22,ו!$L$7:$N$66,3,0),0)</f>
        <v>0</v>
      </c>
      <c r="I22" s="194">
        <f ca="1">IFERROR(VLOOKUP($B22,ז!$L$7:$N$66,3,0),0)</f>
        <v>0</v>
      </c>
      <c r="J22" s="194">
        <f ca="1">IFERROR(VLOOKUP($B22,ח!$L$7:$N$66,3,0),0)</f>
        <v>0</v>
      </c>
      <c r="K22" s="194">
        <f ca="1">IFERROR(VLOOKUP($B22,ט!$L$7:$N$66,3,0),0)</f>
        <v>0</v>
      </c>
      <c r="L22" s="194">
        <f ca="1">IFERROR(VLOOKUP($B22,י!$L$7:$N$66,3,0),0)</f>
        <v>0</v>
      </c>
      <c r="M22" s="194">
        <f ca="1">IFERROR(VLOOKUP($B22,יא!$L$7:$N$66,3,0),0)</f>
        <v>0</v>
      </c>
      <c r="N22" s="194">
        <f ca="1">IFERROR(VLOOKUP($B22,יב!$L$7:$N$66,3,0),0)</f>
        <v>0</v>
      </c>
      <c r="O22" s="195">
        <f t="shared" ca="1" si="1"/>
        <v>0</v>
      </c>
    </row>
    <row r="23" spans="2:15" ht="15" hidden="1" customHeight="1" outlineLevel="1">
      <c r="B23" s="63">
        <f>'רשימת הסעיפים'!Q21</f>
        <v>0</v>
      </c>
      <c r="C23" s="194">
        <f ca="1">IFERROR(VLOOKUP($B23,'חודש א'!$L$7:$N$66,3,0),0)</f>
        <v>0</v>
      </c>
      <c r="D23" s="194">
        <f ca="1">IFERROR(VLOOKUP($B23,ב!$L$7:$N$66,3,0),0)</f>
        <v>0</v>
      </c>
      <c r="E23" s="194">
        <f ca="1">IFERROR(VLOOKUP($B23,ג!$L$7:$N$66,3,0),0)</f>
        <v>0</v>
      </c>
      <c r="F23" s="194">
        <f ca="1">IFERROR(VLOOKUP($B23,ד!$L$7:$N$66,3,0),0)</f>
        <v>0</v>
      </c>
      <c r="G23" s="194">
        <f ca="1">IFERROR(VLOOKUP($B23,ה!$L$7:$N$66,3,0),0)</f>
        <v>0</v>
      </c>
      <c r="H23" s="194">
        <f ca="1">IFERROR(VLOOKUP($B23,ו!$L$7:$N$66,3,0),0)</f>
        <v>0</v>
      </c>
      <c r="I23" s="194">
        <f ca="1">IFERROR(VLOOKUP($B23,ז!$L$7:$N$66,3,0),0)</f>
        <v>0</v>
      </c>
      <c r="J23" s="194">
        <f ca="1">IFERROR(VLOOKUP($B23,ח!$L$7:$N$66,3,0),0)</f>
        <v>0</v>
      </c>
      <c r="K23" s="194">
        <f ca="1">IFERROR(VLOOKUP($B23,ט!$L$7:$N$66,3,0),0)</f>
        <v>0</v>
      </c>
      <c r="L23" s="194">
        <f ca="1">IFERROR(VLOOKUP($B23,י!$L$7:$N$66,3,0),0)</f>
        <v>0</v>
      </c>
      <c r="M23" s="194">
        <f ca="1">IFERROR(VLOOKUP($B23,יא!$L$7:$N$66,3,0),0)</f>
        <v>0</v>
      </c>
      <c r="N23" s="194">
        <f ca="1">IFERROR(VLOOKUP($B23,יב!$L$7:$N$66,3,0),0)</f>
        <v>0</v>
      </c>
      <c r="O23" s="195">
        <f t="shared" ca="1" si="1"/>
        <v>0</v>
      </c>
    </row>
    <row r="24" spans="2:15" ht="15" customHeight="1" collapsed="1">
      <c r="B24" s="318" t="str">
        <f>'רשימת הסעיפים'!R1</f>
        <v>קצבאות</v>
      </c>
      <c r="C24" s="357">
        <f ca="1">SUM(C25:C44)</f>
        <v>0</v>
      </c>
      <c r="D24" s="357">
        <f t="shared" ref="D24" ca="1" si="2">SUM(D25:D44)</f>
        <v>0</v>
      </c>
      <c r="E24" s="357">
        <f t="shared" ref="E24" ca="1" si="3">SUM(E25:E44)</f>
        <v>0</v>
      </c>
      <c r="F24" s="357">
        <f t="shared" ref="F24" ca="1" si="4">SUM(F25:F44)</f>
        <v>0</v>
      </c>
      <c r="G24" s="357">
        <f t="shared" ref="G24" ca="1" si="5">SUM(G25:G44)</f>
        <v>0</v>
      </c>
      <c r="H24" s="357">
        <f t="shared" ref="H24" ca="1" si="6">SUM(H25:H44)</f>
        <v>0</v>
      </c>
      <c r="I24" s="357">
        <f t="shared" ref="I24" ca="1" si="7">SUM(I25:I44)</f>
        <v>0</v>
      </c>
      <c r="J24" s="357">
        <f t="shared" ref="J24" ca="1" si="8">SUM(J25:J44)</f>
        <v>0</v>
      </c>
      <c r="K24" s="357">
        <f t="shared" ref="K24" ca="1" si="9">SUM(K25:K44)</f>
        <v>0</v>
      </c>
      <c r="L24" s="357">
        <f t="shared" ref="L24" ca="1" si="10">SUM(L25:L44)</f>
        <v>0</v>
      </c>
      <c r="M24" s="357">
        <f t="shared" ref="M24" ca="1" si="11">SUM(M25:M44)</f>
        <v>0</v>
      </c>
      <c r="N24" s="357">
        <f t="shared" ref="N24" ca="1" si="12">SUM(N25:N44)</f>
        <v>0</v>
      </c>
      <c r="O24" s="358">
        <f t="shared" ref="O24" ca="1" si="13">IF(ISERROR(AVERAGEIF(C24:N24,"&lt;&gt;0")),0,AVERAGEIF(C24:N24,"&lt;&gt;0"))</f>
        <v>0</v>
      </c>
    </row>
    <row r="25" spans="2:15" ht="15" hidden="1" customHeight="1" outlineLevel="1">
      <c r="B25" s="63" t="str">
        <f>'רשימת הסעיפים'!R2</f>
        <v>קצבת ילדים</v>
      </c>
      <c r="C25" s="194">
        <f ca="1">IFERROR(VLOOKUP($B25,'חודש א'!$L$7:$N$66,3,0),0)</f>
        <v>0</v>
      </c>
      <c r="D25" s="194">
        <f ca="1">IFERROR(VLOOKUP($B25,ב!$L$7:$N$66,3,0),0)</f>
        <v>0</v>
      </c>
      <c r="E25" s="194">
        <f ca="1">IFERROR(VLOOKUP($B25,ג!$L$7:$N$66,3,0),0)</f>
        <v>0</v>
      </c>
      <c r="F25" s="194">
        <f ca="1">IFERROR(VLOOKUP($B25,ד!$L$7:$N$66,3,0),0)</f>
        <v>0</v>
      </c>
      <c r="G25" s="194">
        <f ca="1">IFERROR(VLOOKUP($B25,ה!$L$7:$N$66,3,0),0)</f>
        <v>0</v>
      </c>
      <c r="H25" s="194">
        <f ca="1">IFERROR(VLOOKUP($B25,ו!$L$7:$N$66,3,0),0)</f>
        <v>0</v>
      </c>
      <c r="I25" s="194">
        <f ca="1">IFERROR(VLOOKUP($B25,ז!$L$7:$N$66,3,0),0)</f>
        <v>0</v>
      </c>
      <c r="J25" s="194">
        <f ca="1">IFERROR(VLOOKUP($B25,ח!$L$7:$N$66,3,0),0)</f>
        <v>0</v>
      </c>
      <c r="K25" s="194">
        <f ca="1">IFERROR(VLOOKUP($B25,ט!$L$7:$N$66,3,0),0)</f>
        <v>0</v>
      </c>
      <c r="L25" s="194">
        <f ca="1">IFERROR(VLOOKUP($B25,י!$L$7:$N$66,3,0),0)</f>
        <v>0</v>
      </c>
      <c r="M25" s="194">
        <f ca="1">IFERROR(VLOOKUP($B25,יא!$L$7:$N$66,3,0),0)</f>
        <v>0</v>
      </c>
      <c r="N25" s="194">
        <f ca="1">IFERROR(VLOOKUP($B25,יב!$L$7:$N$66,3,0),0)</f>
        <v>0</v>
      </c>
      <c r="O25" s="195">
        <f t="shared" ca="1" si="1"/>
        <v>0</v>
      </c>
    </row>
    <row r="26" spans="2:15" ht="15" hidden="1" customHeight="1" outlineLevel="1">
      <c r="B26" s="63" t="str">
        <f>'רשימת הסעיפים'!R3</f>
        <v>קצבת נכות</v>
      </c>
      <c r="C26" s="194">
        <f ca="1">IFERROR(VLOOKUP($B26,'חודש א'!$L$7:$N$66,3,0),0)</f>
        <v>0</v>
      </c>
      <c r="D26" s="194">
        <f ca="1">IFERROR(VLOOKUP($B26,ב!$L$7:$N$66,3,0),0)</f>
        <v>0</v>
      </c>
      <c r="E26" s="194">
        <f ca="1">IFERROR(VLOOKUP($B26,ג!$L$7:$N$66,3,0),0)</f>
        <v>0</v>
      </c>
      <c r="F26" s="194">
        <f ca="1">IFERROR(VLOOKUP($B26,ד!$L$7:$N$66,3,0),0)</f>
        <v>0</v>
      </c>
      <c r="G26" s="194">
        <f ca="1">IFERROR(VLOOKUP($B26,ה!$L$7:$N$66,3,0),0)</f>
        <v>0</v>
      </c>
      <c r="H26" s="194">
        <f ca="1">IFERROR(VLOOKUP($B26,ו!$L$7:$N$66,3,0),0)</f>
        <v>0</v>
      </c>
      <c r="I26" s="194">
        <f ca="1">IFERROR(VLOOKUP($B26,ז!$L$7:$N$66,3,0),0)</f>
        <v>0</v>
      </c>
      <c r="J26" s="194">
        <f ca="1">IFERROR(VLOOKUP($B26,ח!$L$7:$N$66,3,0),0)</f>
        <v>0</v>
      </c>
      <c r="K26" s="194">
        <f ca="1">IFERROR(VLOOKUP($B26,ט!$L$7:$N$66,3,0),0)</f>
        <v>0</v>
      </c>
      <c r="L26" s="194">
        <f ca="1">IFERROR(VLOOKUP($B26,י!$L$7:$N$66,3,0),0)</f>
        <v>0</v>
      </c>
      <c r="M26" s="194">
        <f ca="1">IFERROR(VLOOKUP($B26,יא!$L$7:$N$66,3,0),0)</f>
        <v>0</v>
      </c>
      <c r="N26" s="194">
        <f ca="1">IFERROR(VLOOKUP($B26,יב!$L$7:$N$66,3,0),0)</f>
        <v>0</v>
      </c>
      <c r="O26" s="195">
        <f t="shared" ca="1" si="1"/>
        <v>0</v>
      </c>
    </row>
    <row r="27" spans="2:15" ht="15" hidden="1" customHeight="1" outlineLevel="1">
      <c r="B27" s="63" t="str">
        <f>'רשימת הסעיפים'!R4</f>
        <v>סיוע בשכר דירה</v>
      </c>
      <c r="C27" s="194">
        <f ca="1">IFERROR(VLOOKUP($B27,'חודש א'!$L$7:$N$66,3,0),0)</f>
        <v>0</v>
      </c>
      <c r="D27" s="194">
        <f ca="1">IFERROR(VLOOKUP($B27,ב!$L$7:$N$66,3,0),0)</f>
        <v>0</v>
      </c>
      <c r="E27" s="194">
        <f ca="1">IFERROR(VLOOKUP($B27,ג!$L$7:$N$66,3,0),0)</f>
        <v>0</v>
      </c>
      <c r="F27" s="194">
        <f ca="1">IFERROR(VLOOKUP($B27,ד!$L$7:$N$66,3,0),0)</f>
        <v>0</v>
      </c>
      <c r="G27" s="194">
        <f ca="1">IFERROR(VLOOKUP($B27,ה!$L$7:$N$66,3,0),0)</f>
        <v>0</v>
      </c>
      <c r="H27" s="194">
        <f ca="1">IFERROR(VLOOKUP($B27,ו!$L$7:$N$66,3,0),0)</f>
        <v>0</v>
      </c>
      <c r="I27" s="194">
        <f ca="1">IFERROR(VLOOKUP($B27,ז!$L$7:$N$66,3,0),0)</f>
        <v>0</v>
      </c>
      <c r="J27" s="194">
        <f ca="1">IFERROR(VLOOKUP($B27,ח!$L$7:$N$66,3,0),0)</f>
        <v>0</v>
      </c>
      <c r="K27" s="194">
        <f ca="1">IFERROR(VLOOKUP($B27,ט!$L$7:$N$66,3,0),0)</f>
        <v>0</v>
      </c>
      <c r="L27" s="194">
        <f ca="1">IFERROR(VLOOKUP($B27,י!$L$7:$N$66,3,0),0)</f>
        <v>0</v>
      </c>
      <c r="M27" s="194">
        <f ca="1">IFERROR(VLOOKUP($B27,יא!$L$7:$N$66,3,0),0)</f>
        <v>0</v>
      </c>
      <c r="N27" s="194">
        <f ca="1">IFERROR(VLOOKUP($B27,יב!$L$7:$N$66,3,0),0)</f>
        <v>0</v>
      </c>
      <c r="O27" s="195">
        <f t="shared" ca="1" si="1"/>
        <v>0</v>
      </c>
    </row>
    <row r="28" spans="2:15" ht="15" hidden="1" customHeight="1" outlineLevel="1">
      <c r="B28" s="63" t="str">
        <f>'רשימת הסעיפים'!R5</f>
        <v>קצבת זיקנה</v>
      </c>
      <c r="C28" s="194">
        <f ca="1">IFERROR(VLOOKUP($B28,'חודש א'!$L$7:$N$66,3,0),0)</f>
        <v>0</v>
      </c>
      <c r="D28" s="194">
        <f ca="1">IFERROR(VLOOKUP($B28,ב!$L$7:$N$66,3,0),0)</f>
        <v>0</v>
      </c>
      <c r="E28" s="194">
        <f ca="1">IFERROR(VLOOKUP($B28,ג!$L$7:$N$66,3,0),0)</f>
        <v>0</v>
      </c>
      <c r="F28" s="194">
        <f ca="1">IFERROR(VLOOKUP($B28,ד!$L$7:$N$66,3,0),0)</f>
        <v>0</v>
      </c>
      <c r="G28" s="194">
        <f ca="1">IFERROR(VLOOKUP($B28,ה!$L$7:$N$66,3,0),0)</f>
        <v>0</v>
      </c>
      <c r="H28" s="194">
        <f ca="1">IFERROR(VLOOKUP($B28,ו!$L$7:$N$66,3,0),0)</f>
        <v>0</v>
      </c>
      <c r="I28" s="194">
        <f ca="1">IFERROR(VLOOKUP($B28,ז!$L$7:$N$66,3,0),0)</f>
        <v>0</v>
      </c>
      <c r="J28" s="194">
        <f ca="1">IFERROR(VLOOKUP($B28,ח!$L$7:$N$66,3,0),0)</f>
        <v>0</v>
      </c>
      <c r="K28" s="194">
        <f ca="1">IFERROR(VLOOKUP($B28,ט!$L$7:$N$66,3,0),0)</f>
        <v>0</v>
      </c>
      <c r="L28" s="194">
        <f ca="1">IFERROR(VLOOKUP($B28,י!$L$7:$N$66,3,0),0)</f>
        <v>0</v>
      </c>
      <c r="M28" s="194">
        <f ca="1">IFERROR(VLOOKUP($B28,יא!$L$7:$N$66,3,0),0)</f>
        <v>0</v>
      </c>
      <c r="N28" s="194">
        <f ca="1">IFERROR(VLOOKUP($B28,יב!$L$7:$N$66,3,0),0)</f>
        <v>0</v>
      </c>
      <c r="O28" s="195">
        <f t="shared" ca="1" si="1"/>
        <v>0</v>
      </c>
    </row>
    <row r="29" spans="2:15" ht="15" hidden="1" customHeight="1" outlineLevel="1">
      <c r="B29" s="63" t="str">
        <f>'רשימת הסעיפים'!R6</f>
        <v>קצבאות - כללי</v>
      </c>
      <c r="C29" s="194">
        <f ca="1">IFERROR(VLOOKUP($B29,'חודש א'!$L$7:$N$66,3,0),0)</f>
        <v>0</v>
      </c>
      <c r="D29" s="194">
        <f ca="1">IFERROR(VLOOKUP($B29,ב!$L$7:$N$66,3,0),0)</f>
        <v>0</v>
      </c>
      <c r="E29" s="194">
        <f ca="1">IFERROR(VLOOKUP($B29,ג!$L$7:$N$66,3,0),0)</f>
        <v>0</v>
      </c>
      <c r="F29" s="194">
        <f ca="1">IFERROR(VLOOKUP($B29,ד!$L$7:$N$66,3,0),0)</f>
        <v>0</v>
      </c>
      <c r="G29" s="194">
        <f ca="1">IFERROR(VLOOKUP($B29,ה!$L$7:$N$66,3,0),0)</f>
        <v>0</v>
      </c>
      <c r="H29" s="194">
        <f ca="1">IFERROR(VLOOKUP($B29,ו!$L$7:$N$66,3,0),0)</f>
        <v>0</v>
      </c>
      <c r="I29" s="194">
        <f ca="1">IFERROR(VLOOKUP($B29,ז!$L$7:$N$66,3,0),0)</f>
        <v>0</v>
      </c>
      <c r="J29" s="194">
        <f ca="1">IFERROR(VLOOKUP($B29,ח!$L$7:$N$66,3,0),0)</f>
        <v>0</v>
      </c>
      <c r="K29" s="194">
        <f ca="1">IFERROR(VLOOKUP($B29,ט!$L$7:$N$66,3,0),0)</f>
        <v>0</v>
      </c>
      <c r="L29" s="194">
        <f ca="1">IFERROR(VLOOKUP($B29,י!$L$7:$N$66,3,0),0)</f>
        <v>0</v>
      </c>
      <c r="M29" s="194">
        <f ca="1">IFERROR(VLOOKUP($B29,יא!$L$7:$N$66,3,0),0)</f>
        <v>0</v>
      </c>
      <c r="N29" s="194">
        <f ca="1">IFERROR(VLOOKUP($B29,יב!$L$7:$N$66,3,0),0)</f>
        <v>0</v>
      </c>
      <c r="O29" s="195">
        <f t="shared" ca="1" si="1"/>
        <v>0</v>
      </c>
    </row>
    <row r="30" spans="2:15" ht="15" hidden="1" customHeight="1" outlineLevel="1">
      <c r="B30" s="63">
        <f>'רשימת הסעיפים'!R7</f>
        <v>0</v>
      </c>
      <c r="C30" s="194">
        <f ca="1">IFERROR(VLOOKUP($B30,'חודש א'!$L$7:$N$66,3,0),0)</f>
        <v>0</v>
      </c>
      <c r="D30" s="194">
        <f ca="1">IFERROR(VLOOKUP($B30,ב!$L$7:$N$66,3,0),0)</f>
        <v>0</v>
      </c>
      <c r="E30" s="194">
        <f ca="1">IFERROR(VLOOKUP($B30,ג!$L$7:$N$66,3,0),0)</f>
        <v>0</v>
      </c>
      <c r="F30" s="194">
        <f ca="1">IFERROR(VLOOKUP($B30,ד!$L$7:$N$66,3,0),0)</f>
        <v>0</v>
      </c>
      <c r="G30" s="194">
        <f ca="1">IFERROR(VLOOKUP($B30,ה!$L$7:$N$66,3,0),0)</f>
        <v>0</v>
      </c>
      <c r="H30" s="194">
        <f ca="1">IFERROR(VLOOKUP($B30,ו!$L$7:$N$66,3,0),0)</f>
        <v>0</v>
      </c>
      <c r="I30" s="194">
        <f ca="1">IFERROR(VLOOKUP($B30,ז!$L$7:$N$66,3,0),0)</f>
        <v>0</v>
      </c>
      <c r="J30" s="194">
        <f ca="1">IFERROR(VLOOKUP($B30,ח!$L$7:$N$66,3,0),0)</f>
        <v>0</v>
      </c>
      <c r="K30" s="194">
        <f ca="1">IFERROR(VLOOKUP($B30,ט!$L$7:$N$66,3,0),0)</f>
        <v>0</v>
      </c>
      <c r="L30" s="194">
        <f ca="1">IFERROR(VLOOKUP($B30,י!$L$7:$N$66,3,0),0)</f>
        <v>0</v>
      </c>
      <c r="M30" s="194">
        <f ca="1">IFERROR(VLOOKUP($B30,יא!$L$7:$N$66,3,0),0)</f>
        <v>0</v>
      </c>
      <c r="N30" s="194">
        <f ca="1">IFERROR(VLOOKUP($B30,יב!$L$7:$N$66,3,0),0)</f>
        <v>0</v>
      </c>
      <c r="O30" s="195">
        <f t="shared" ca="1" si="1"/>
        <v>0</v>
      </c>
    </row>
    <row r="31" spans="2:15" ht="15" hidden="1" customHeight="1" outlineLevel="1">
      <c r="B31" s="63">
        <f>'רשימת הסעיפים'!R8</f>
        <v>0</v>
      </c>
      <c r="C31" s="194">
        <f ca="1">IFERROR(VLOOKUP($B31,'חודש א'!$L$7:$N$66,3,0),0)</f>
        <v>0</v>
      </c>
      <c r="D31" s="194">
        <f ca="1">IFERROR(VLOOKUP($B31,ב!$L$7:$N$66,3,0),0)</f>
        <v>0</v>
      </c>
      <c r="E31" s="194">
        <f ca="1">IFERROR(VLOOKUP($B31,ג!$L$7:$N$66,3,0),0)</f>
        <v>0</v>
      </c>
      <c r="F31" s="194">
        <f ca="1">IFERROR(VLOOKUP($B31,ד!$L$7:$N$66,3,0),0)</f>
        <v>0</v>
      </c>
      <c r="G31" s="194">
        <f ca="1">IFERROR(VLOOKUP($B31,ה!$L$7:$N$66,3,0),0)</f>
        <v>0</v>
      </c>
      <c r="H31" s="194">
        <f ca="1">IFERROR(VLOOKUP($B31,ו!$L$7:$N$66,3,0),0)</f>
        <v>0</v>
      </c>
      <c r="I31" s="194">
        <f ca="1">IFERROR(VLOOKUP($B31,ז!$L$7:$N$66,3,0),0)</f>
        <v>0</v>
      </c>
      <c r="J31" s="194">
        <f ca="1">IFERROR(VLOOKUP($B31,ח!$L$7:$N$66,3,0),0)</f>
        <v>0</v>
      </c>
      <c r="K31" s="194">
        <f ca="1">IFERROR(VLOOKUP($B31,ט!$L$7:$N$66,3,0),0)</f>
        <v>0</v>
      </c>
      <c r="L31" s="194">
        <f ca="1">IFERROR(VLOOKUP($B31,י!$L$7:$N$66,3,0),0)</f>
        <v>0</v>
      </c>
      <c r="M31" s="194">
        <f ca="1">IFERROR(VLOOKUP($B31,יא!$L$7:$N$66,3,0),0)</f>
        <v>0</v>
      </c>
      <c r="N31" s="194">
        <f ca="1">IFERROR(VLOOKUP($B31,יב!$L$7:$N$66,3,0),0)</f>
        <v>0</v>
      </c>
      <c r="O31" s="195">
        <f t="shared" ca="1" si="1"/>
        <v>0</v>
      </c>
    </row>
    <row r="32" spans="2:15" ht="15" hidden="1" customHeight="1" outlineLevel="1">
      <c r="B32" s="63">
        <f>'רשימת הסעיפים'!R9</f>
        <v>0</v>
      </c>
      <c r="C32" s="194">
        <f ca="1">IFERROR(VLOOKUP($B32,'חודש א'!$L$7:$N$66,3,0),0)</f>
        <v>0</v>
      </c>
      <c r="D32" s="194">
        <f ca="1">IFERROR(VLOOKUP($B32,ב!$L$7:$N$66,3,0),0)</f>
        <v>0</v>
      </c>
      <c r="E32" s="194">
        <f ca="1">IFERROR(VLOOKUP($B32,ג!$L$7:$N$66,3,0),0)</f>
        <v>0</v>
      </c>
      <c r="F32" s="194">
        <f ca="1">IFERROR(VLOOKUP($B32,ד!$L$7:$N$66,3,0),0)</f>
        <v>0</v>
      </c>
      <c r="G32" s="194">
        <f ca="1">IFERROR(VLOOKUP($B32,ה!$L$7:$N$66,3,0),0)</f>
        <v>0</v>
      </c>
      <c r="H32" s="194">
        <f ca="1">IFERROR(VLOOKUP($B32,ו!$L$7:$N$66,3,0),0)</f>
        <v>0</v>
      </c>
      <c r="I32" s="194">
        <f ca="1">IFERROR(VLOOKUP($B32,ז!$L$7:$N$66,3,0),0)</f>
        <v>0</v>
      </c>
      <c r="J32" s="194">
        <f ca="1">IFERROR(VLOOKUP($B32,ח!$L$7:$N$66,3,0),0)</f>
        <v>0</v>
      </c>
      <c r="K32" s="194">
        <f ca="1">IFERROR(VLOOKUP($B32,ט!$L$7:$N$66,3,0),0)</f>
        <v>0</v>
      </c>
      <c r="L32" s="194">
        <f ca="1">IFERROR(VLOOKUP($B32,י!$L$7:$N$66,3,0),0)</f>
        <v>0</v>
      </c>
      <c r="M32" s="194">
        <f ca="1">IFERROR(VLOOKUP($B32,יא!$L$7:$N$66,3,0),0)</f>
        <v>0</v>
      </c>
      <c r="N32" s="194">
        <f ca="1">IFERROR(VLOOKUP($B32,יב!$L$7:$N$66,3,0),0)</f>
        <v>0</v>
      </c>
      <c r="O32" s="195">
        <f t="shared" ca="1" si="1"/>
        <v>0</v>
      </c>
    </row>
    <row r="33" spans="2:15" ht="15" hidden="1" customHeight="1" outlineLevel="1">
      <c r="B33" s="63">
        <f>'רשימת הסעיפים'!R10</f>
        <v>0</v>
      </c>
      <c r="C33" s="194">
        <f ca="1">IFERROR(VLOOKUP($B33,'חודש א'!$L$7:$N$66,3,0),0)</f>
        <v>0</v>
      </c>
      <c r="D33" s="194">
        <f ca="1">IFERROR(VLOOKUP($B33,ב!$L$7:$N$66,3,0),0)</f>
        <v>0</v>
      </c>
      <c r="E33" s="194">
        <f ca="1">IFERROR(VLOOKUP($B33,ג!$L$7:$N$66,3,0),0)</f>
        <v>0</v>
      </c>
      <c r="F33" s="194">
        <f ca="1">IFERROR(VLOOKUP($B33,ד!$L$7:$N$66,3,0),0)</f>
        <v>0</v>
      </c>
      <c r="G33" s="194">
        <f ca="1">IFERROR(VLOOKUP($B33,ה!$L$7:$N$66,3,0),0)</f>
        <v>0</v>
      </c>
      <c r="H33" s="194">
        <f ca="1">IFERROR(VLOOKUP($B33,ו!$L$7:$N$66,3,0),0)</f>
        <v>0</v>
      </c>
      <c r="I33" s="194">
        <f ca="1">IFERROR(VLOOKUP($B33,ז!$L$7:$N$66,3,0),0)</f>
        <v>0</v>
      </c>
      <c r="J33" s="194">
        <f ca="1">IFERROR(VLOOKUP($B33,ח!$L$7:$N$66,3,0),0)</f>
        <v>0</v>
      </c>
      <c r="K33" s="194">
        <f ca="1">IFERROR(VLOOKUP($B33,ט!$L$7:$N$66,3,0),0)</f>
        <v>0</v>
      </c>
      <c r="L33" s="194">
        <f ca="1">IFERROR(VLOOKUP($B33,י!$L$7:$N$66,3,0),0)</f>
        <v>0</v>
      </c>
      <c r="M33" s="194">
        <f ca="1">IFERROR(VLOOKUP($B33,יא!$L$7:$N$66,3,0),0)</f>
        <v>0</v>
      </c>
      <c r="N33" s="194">
        <f ca="1">IFERROR(VLOOKUP($B33,יב!$L$7:$N$66,3,0),0)</f>
        <v>0</v>
      </c>
      <c r="O33" s="195">
        <f t="shared" ca="1" si="1"/>
        <v>0</v>
      </c>
    </row>
    <row r="34" spans="2:15" ht="15" hidden="1" customHeight="1" outlineLevel="1">
      <c r="B34" s="63">
        <f>'רשימת הסעיפים'!R11</f>
        <v>0</v>
      </c>
      <c r="C34" s="194">
        <f ca="1">IFERROR(VLOOKUP($B34,'חודש א'!$L$7:$N$66,3,0),0)</f>
        <v>0</v>
      </c>
      <c r="D34" s="194">
        <f ca="1">IFERROR(VLOOKUP($B34,ב!$L$7:$N$66,3,0),0)</f>
        <v>0</v>
      </c>
      <c r="E34" s="194">
        <f ca="1">IFERROR(VLOOKUP($B34,ג!$L$7:$N$66,3,0),0)</f>
        <v>0</v>
      </c>
      <c r="F34" s="194">
        <f ca="1">IFERROR(VLOOKUP($B34,ד!$L$7:$N$66,3,0),0)</f>
        <v>0</v>
      </c>
      <c r="G34" s="194">
        <f ca="1">IFERROR(VLOOKUP($B34,ה!$L$7:$N$66,3,0),0)</f>
        <v>0</v>
      </c>
      <c r="H34" s="194">
        <f ca="1">IFERROR(VLOOKUP($B34,ו!$L$7:$N$66,3,0),0)</f>
        <v>0</v>
      </c>
      <c r="I34" s="194">
        <f ca="1">IFERROR(VLOOKUP($B34,ז!$L$7:$N$66,3,0),0)</f>
        <v>0</v>
      </c>
      <c r="J34" s="194">
        <f ca="1">IFERROR(VLOOKUP($B34,ח!$L$7:$N$66,3,0),0)</f>
        <v>0</v>
      </c>
      <c r="K34" s="194">
        <f ca="1">IFERROR(VLOOKUP($B34,ט!$L$7:$N$66,3,0),0)</f>
        <v>0</v>
      </c>
      <c r="L34" s="194">
        <f ca="1">IFERROR(VLOOKUP($B34,י!$L$7:$N$66,3,0),0)</f>
        <v>0</v>
      </c>
      <c r="M34" s="194">
        <f ca="1">IFERROR(VLOOKUP($B34,יא!$L$7:$N$66,3,0),0)</f>
        <v>0</v>
      </c>
      <c r="N34" s="194">
        <f ca="1">IFERROR(VLOOKUP($B34,יב!$L$7:$N$66,3,0),0)</f>
        <v>0</v>
      </c>
      <c r="O34" s="195">
        <f t="shared" ca="1" si="1"/>
        <v>0</v>
      </c>
    </row>
    <row r="35" spans="2:15" ht="15" hidden="1" customHeight="1" outlineLevel="1">
      <c r="B35" s="63">
        <f>'רשימת הסעיפים'!R12</f>
        <v>0</v>
      </c>
      <c r="C35" s="194">
        <f ca="1">IFERROR(VLOOKUP($B35,'חודש א'!$L$7:$N$66,3,0),0)</f>
        <v>0</v>
      </c>
      <c r="D35" s="194">
        <f ca="1">IFERROR(VLOOKUP($B35,ב!$L$7:$N$66,3,0),0)</f>
        <v>0</v>
      </c>
      <c r="E35" s="194">
        <f ca="1">IFERROR(VLOOKUP($B35,ג!$L$7:$N$66,3,0),0)</f>
        <v>0</v>
      </c>
      <c r="F35" s="194">
        <f ca="1">IFERROR(VLOOKUP($B35,ד!$L$7:$N$66,3,0),0)</f>
        <v>0</v>
      </c>
      <c r="G35" s="194">
        <f ca="1">IFERROR(VLOOKUP($B35,ה!$L$7:$N$66,3,0),0)</f>
        <v>0</v>
      </c>
      <c r="H35" s="194">
        <f ca="1">IFERROR(VLOOKUP($B35,ו!$L$7:$N$66,3,0),0)</f>
        <v>0</v>
      </c>
      <c r="I35" s="194">
        <f ca="1">IFERROR(VLOOKUP($B35,ז!$L$7:$N$66,3,0),0)</f>
        <v>0</v>
      </c>
      <c r="J35" s="194">
        <f ca="1">IFERROR(VLOOKUP($B35,ח!$L$7:$N$66,3,0),0)</f>
        <v>0</v>
      </c>
      <c r="K35" s="194">
        <f ca="1">IFERROR(VLOOKUP($B35,ט!$L$7:$N$66,3,0),0)</f>
        <v>0</v>
      </c>
      <c r="L35" s="194">
        <f ca="1">IFERROR(VLOOKUP($B35,י!$L$7:$N$66,3,0),0)</f>
        <v>0</v>
      </c>
      <c r="M35" s="194">
        <f ca="1">IFERROR(VLOOKUP($B35,יא!$L$7:$N$66,3,0),0)</f>
        <v>0</v>
      </c>
      <c r="N35" s="194">
        <f ca="1">IFERROR(VLOOKUP($B35,יב!$L$7:$N$66,3,0),0)</f>
        <v>0</v>
      </c>
      <c r="O35" s="195">
        <f t="shared" ca="1" si="1"/>
        <v>0</v>
      </c>
    </row>
    <row r="36" spans="2:15" ht="15" hidden="1" customHeight="1" outlineLevel="1">
      <c r="B36" s="63">
        <f>'רשימת הסעיפים'!R13</f>
        <v>0</v>
      </c>
      <c r="C36" s="194">
        <f ca="1">IFERROR(VLOOKUP($B36,'חודש א'!$L$7:$N$66,3,0),0)</f>
        <v>0</v>
      </c>
      <c r="D36" s="194">
        <f ca="1">IFERROR(VLOOKUP($B36,ב!$L$7:$N$66,3,0),0)</f>
        <v>0</v>
      </c>
      <c r="E36" s="194">
        <f ca="1">IFERROR(VLOOKUP($B36,ג!$L$7:$N$66,3,0),0)</f>
        <v>0</v>
      </c>
      <c r="F36" s="194">
        <f ca="1">IFERROR(VLOOKUP($B36,ד!$L$7:$N$66,3,0),0)</f>
        <v>0</v>
      </c>
      <c r="G36" s="194">
        <f ca="1">IFERROR(VLOOKUP($B36,ה!$L$7:$N$66,3,0),0)</f>
        <v>0</v>
      </c>
      <c r="H36" s="194">
        <f ca="1">IFERROR(VLOOKUP($B36,ו!$L$7:$N$66,3,0),0)</f>
        <v>0</v>
      </c>
      <c r="I36" s="194">
        <f ca="1">IFERROR(VLOOKUP($B36,ז!$L$7:$N$66,3,0),0)</f>
        <v>0</v>
      </c>
      <c r="J36" s="194">
        <f ca="1">IFERROR(VLOOKUP($B36,ח!$L$7:$N$66,3,0),0)</f>
        <v>0</v>
      </c>
      <c r="K36" s="194">
        <f ca="1">IFERROR(VLOOKUP($B36,ט!$L$7:$N$66,3,0),0)</f>
        <v>0</v>
      </c>
      <c r="L36" s="194">
        <f ca="1">IFERROR(VLOOKUP($B36,י!$L$7:$N$66,3,0),0)</f>
        <v>0</v>
      </c>
      <c r="M36" s="194">
        <f ca="1">IFERROR(VLOOKUP($B36,יא!$L$7:$N$66,3,0),0)</f>
        <v>0</v>
      </c>
      <c r="N36" s="194">
        <f ca="1">IFERROR(VLOOKUP($B36,יב!$L$7:$N$66,3,0),0)</f>
        <v>0</v>
      </c>
      <c r="O36" s="195">
        <f t="shared" ca="1" si="1"/>
        <v>0</v>
      </c>
    </row>
    <row r="37" spans="2:15" ht="15" hidden="1" customHeight="1" outlineLevel="1">
      <c r="B37" s="63">
        <f>'רשימת הסעיפים'!R14</f>
        <v>0</v>
      </c>
      <c r="C37" s="194">
        <f ca="1">IFERROR(VLOOKUP($B37,'חודש א'!$L$7:$N$66,3,0),0)</f>
        <v>0</v>
      </c>
      <c r="D37" s="194">
        <f ca="1">IFERROR(VLOOKUP($B37,ב!$L$7:$N$66,3,0),0)</f>
        <v>0</v>
      </c>
      <c r="E37" s="194">
        <f ca="1">IFERROR(VLOOKUP($B37,ג!$L$7:$N$66,3,0),0)</f>
        <v>0</v>
      </c>
      <c r="F37" s="194">
        <f ca="1">IFERROR(VLOOKUP($B37,ד!$L$7:$N$66,3,0),0)</f>
        <v>0</v>
      </c>
      <c r="G37" s="194">
        <f ca="1">IFERROR(VLOOKUP($B37,ה!$L$7:$N$66,3,0),0)</f>
        <v>0</v>
      </c>
      <c r="H37" s="194">
        <f ca="1">IFERROR(VLOOKUP($B37,ו!$L$7:$N$66,3,0),0)</f>
        <v>0</v>
      </c>
      <c r="I37" s="194">
        <f ca="1">IFERROR(VLOOKUP($B37,ז!$L$7:$N$66,3,0),0)</f>
        <v>0</v>
      </c>
      <c r="J37" s="194">
        <f ca="1">IFERROR(VLOOKUP($B37,ח!$L$7:$N$66,3,0),0)</f>
        <v>0</v>
      </c>
      <c r="K37" s="194">
        <f ca="1">IFERROR(VLOOKUP($B37,ט!$L$7:$N$66,3,0),0)</f>
        <v>0</v>
      </c>
      <c r="L37" s="194">
        <f ca="1">IFERROR(VLOOKUP($B37,י!$L$7:$N$66,3,0),0)</f>
        <v>0</v>
      </c>
      <c r="M37" s="194">
        <f ca="1">IFERROR(VLOOKUP($B37,יא!$L$7:$N$66,3,0),0)</f>
        <v>0</v>
      </c>
      <c r="N37" s="194">
        <f ca="1">IFERROR(VLOOKUP($B37,יב!$L$7:$N$66,3,0),0)</f>
        <v>0</v>
      </c>
      <c r="O37" s="195">
        <f t="shared" ca="1" si="1"/>
        <v>0</v>
      </c>
    </row>
    <row r="38" spans="2:15" ht="15" hidden="1" customHeight="1" outlineLevel="1">
      <c r="B38" s="63">
        <f>'רשימת הסעיפים'!R15</f>
        <v>0</v>
      </c>
      <c r="C38" s="194">
        <f ca="1">IFERROR(VLOOKUP($B38,'חודש א'!$L$7:$N$66,3,0),0)</f>
        <v>0</v>
      </c>
      <c r="D38" s="194">
        <f ca="1">IFERROR(VLOOKUP($B38,ב!$L$7:$N$66,3,0),0)</f>
        <v>0</v>
      </c>
      <c r="E38" s="194">
        <f ca="1">IFERROR(VLOOKUP($B38,ג!$L$7:$N$66,3,0),0)</f>
        <v>0</v>
      </c>
      <c r="F38" s="194">
        <f ca="1">IFERROR(VLOOKUP($B38,ד!$L$7:$N$66,3,0),0)</f>
        <v>0</v>
      </c>
      <c r="G38" s="194">
        <f ca="1">IFERROR(VLOOKUP($B38,ה!$L$7:$N$66,3,0),0)</f>
        <v>0</v>
      </c>
      <c r="H38" s="194">
        <f ca="1">IFERROR(VLOOKUP($B38,ו!$L$7:$N$66,3,0),0)</f>
        <v>0</v>
      </c>
      <c r="I38" s="194">
        <f ca="1">IFERROR(VLOOKUP($B38,ז!$L$7:$N$66,3,0),0)</f>
        <v>0</v>
      </c>
      <c r="J38" s="194">
        <f ca="1">IFERROR(VLOOKUP($B38,ח!$L$7:$N$66,3,0),0)</f>
        <v>0</v>
      </c>
      <c r="K38" s="194">
        <f ca="1">IFERROR(VLOOKUP($B38,ט!$L$7:$N$66,3,0),0)</f>
        <v>0</v>
      </c>
      <c r="L38" s="194">
        <f ca="1">IFERROR(VLOOKUP($B38,י!$L$7:$N$66,3,0),0)</f>
        <v>0</v>
      </c>
      <c r="M38" s="194">
        <f ca="1">IFERROR(VLOOKUP($B38,יא!$L$7:$N$66,3,0),0)</f>
        <v>0</v>
      </c>
      <c r="N38" s="194">
        <f ca="1">IFERROR(VLOOKUP($B38,יב!$L$7:$N$66,3,0),0)</f>
        <v>0</v>
      </c>
      <c r="O38" s="195">
        <f t="shared" ca="1" si="1"/>
        <v>0</v>
      </c>
    </row>
    <row r="39" spans="2:15" ht="15" hidden="1" customHeight="1" outlineLevel="1">
      <c r="B39" s="63">
        <f>'רשימת הסעיפים'!R16</f>
        <v>0</v>
      </c>
      <c r="C39" s="194">
        <f ca="1">IFERROR(VLOOKUP($B39,'חודש א'!$L$7:$N$66,3,0),0)</f>
        <v>0</v>
      </c>
      <c r="D39" s="194">
        <f ca="1">IFERROR(VLOOKUP($B39,ב!$L$7:$N$66,3,0),0)</f>
        <v>0</v>
      </c>
      <c r="E39" s="194">
        <f ca="1">IFERROR(VLOOKUP($B39,ג!$L$7:$N$66,3,0),0)</f>
        <v>0</v>
      </c>
      <c r="F39" s="194">
        <f ca="1">IFERROR(VLOOKUP($B39,ד!$L$7:$N$66,3,0),0)</f>
        <v>0</v>
      </c>
      <c r="G39" s="194">
        <f ca="1">IFERROR(VLOOKUP($B39,ה!$L$7:$N$66,3,0),0)</f>
        <v>0</v>
      </c>
      <c r="H39" s="194">
        <f ca="1">IFERROR(VLOOKUP($B39,ו!$L$7:$N$66,3,0),0)</f>
        <v>0</v>
      </c>
      <c r="I39" s="194">
        <f ca="1">IFERROR(VLOOKUP($B39,ז!$L$7:$N$66,3,0),0)</f>
        <v>0</v>
      </c>
      <c r="J39" s="194">
        <f ca="1">IFERROR(VLOOKUP($B39,ח!$L$7:$N$66,3,0),0)</f>
        <v>0</v>
      </c>
      <c r="K39" s="194">
        <f ca="1">IFERROR(VLOOKUP($B39,ט!$L$7:$N$66,3,0),0)</f>
        <v>0</v>
      </c>
      <c r="L39" s="194">
        <f ca="1">IFERROR(VLOOKUP($B39,י!$L$7:$N$66,3,0),0)</f>
        <v>0</v>
      </c>
      <c r="M39" s="194">
        <f ca="1">IFERROR(VLOOKUP($B39,יא!$L$7:$N$66,3,0),0)</f>
        <v>0</v>
      </c>
      <c r="N39" s="194">
        <f ca="1">IFERROR(VLOOKUP($B39,יב!$L$7:$N$66,3,0),0)</f>
        <v>0</v>
      </c>
      <c r="O39" s="195">
        <f t="shared" ca="1" si="1"/>
        <v>0</v>
      </c>
    </row>
    <row r="40" spans="2:15" ht="15" hidden="1" customHeight="1" outlineLevel="1">
      <c r="B40" s="63">
        <f>'רשימת הסעיפים'!R17</f>
        <v>0</v>
      </c>
      <c r="C40" s="194">
        <f ca="1">IFERROR(VLOOKUP($B40,'חודש א'!$L$7:$N$66,3,0),0)</f>
        <v>0</v>
      </c>
      <c r="D40" s="194">
        <f ca="1">IFERROR(VLOOKUP($B40,ב!$L$7:$N$66,3,0),0)</f>
        <v>0</v>
      </c>
      <c r="E40" s="194">
        <f ca="1">IFERROR(VLOOKUP($B40,ג!$L$7:$N$66,3,0),0)</f>
        <v>0</v>
      </c>
      <c r="F40" s="194">
        <f ca="1">IFERROR(VLOOKUP($B40,ד!$L$7:$N$66,3,0),0)</f>
        <v>0</v>
      </c>
      <c r="G40" s="194">
        <f ca="1">IFERROR(VLOOKUP($B40,ה!$L$7:$N$66,3,0),0)</f>
        <v>0</v>
      </c>
      <c r="H40" s="194">
        <f ca="1">IFERROR(VLOOKUP($B40,ו!$L$7:$N$66,3,0),0)</f>
        <v>0</v>
      </c>
      <c r="I40" s="194">
        <f ca="1">IFERROR(VLOOKUP($B40,ז!$L$7:$N$66,3,0),0)</f>
        <v>0</v>
      </c>
      <c r="J40" s="194">
        <f ca="1">IFERROR(VLOOKUP($B40,ח!$L$7:$N$66,3,0),0)</f>
        <v>0</v>
      </c>
      <c r="K40" s="194">
        <f ca="1">IFERROR(VLOOKUP($B40,ט!$L$7:$N$66,3,0),0)</f>
        <v>0</v>
      </c>
      <c r="L40" s="194">
        <f ca="1">IFERROR(VLOOKUP($B40,י!$L$7:$N$66,3,0),0)</f>
        <v>0</v>
      </c>
      <c r="M40" s="194">
        <f ca="1">IFERROR(VLOOKUP($B40,יא!$L$7:$N$66,3,0),0)</f>
        <v>0</v>
      </c>
      <c r="N40" s="194">
        <f ca="1">IFERROR(VLOOKUP($B40,יב!$L$7:$N$66,3,0),0)</f>
        <v>0</v>
      </c>
      <c r="O40" s="195">
        <f t="shared" ca="1" si="1"/>
        <v>0</v>
      </c>
    </row>
    <row r="41" spans="2:15" ht="15" hidden="1" customHeight="1" outlineLevel="1">
      <c r="B41" s="63">
        <f>'רשימת הסעיפים'!R18</f>
        <v>0</v>
      </c>
      <c r="C41" s="194">
        <f ca="1">IFERROR(VLOOKUP($B41,'חודש א'!$L$7:$N$66,3,0),0)</f>
        <v>0</v>
      </c>
      <c r="D41" s="194">
        <f ca="1">IFERROR(VLOOKUP($B41,ב!$L$7:$N$66,3,0),0)</f>
        <v>0</v>
      </c>
      <c r="E41" s="194">
        <f ca="1">IFERROR(VLOOKUP($B41,ג!$L$7:$N$66,3,0),0)</f>
        <v>0</v>
      </c>
      <c r="F41" s="194">
        <f ca="1">IFERROR(VLOOKUP($B41,ד!$L$7:$N$66,3,0),0)</f>
        <v>0</v>
      </c>
      <c r="G41" s="194">
        <f ca="1">IFERROR(VLOOKUP($B41,ה!$L$7:$N$66,3,0),0)</f>
        <v>0</v>
      </c>
      <c r="H41" s="194">
        <f ca="1">IFERROR(VLOOKUP($B41,ו!$L$7:$N$66,3,0),0)</f>
        <v>0</v>
      </c>
      <c r="I41" s="194">
        <f ca="1">IFERROR(VLOOKUP($B41,ז!$L$7:$N$66,3,0),0)</f>
        <v>0</v>
      </c>
      <c r="J41" s="194">
        <f ca="1">IFERROR(VLOOKUP($B41,ח!$L$7:$N$66,3,0),0)</f>
        <v>0</v>
      </c>
      <c r="K41" s="194">
        <f ca="1">IFERROR(VLOOKUP($B41,ט!$L$7:$N$66,3,0),0)</f>
        <v>0</v>
      </c>
      <c r="L41" s="194">
        <f ca="1">IFERROR(VLOOKUP($B41,י!$L$7:$N$66,3,0),0)</f>
        <v>0</v>
      </c>
      <c r="M41" s="194">
        <f ca="1">IFERROR(VLOOKUP($B41,יא!$L$7:$N$66,3,0),0)</f>
        <v>0</v>
      </c>
      <c r="N41" s="194">
        <f ca="1">IFERROR(VLOOKUP($B41,יב!$L$7:$N$66,3,0),0)</f>
        <v>0</v>
      </c>
      <c r="O41" s="195">
        <f t="shared" ca="1" si="1"/>
        <v>0</v>
      </c>
    </row>
    <row r="42" spans="2:15" ht="15" hidden="1" customHeight="1" outlineLevel="1">
      <c r="B42" s="63">
        <f>'רשימת הסעיפים'!R19</f>
        <v>0</v>
      </c>
      <c r="C42" s="194">
        <f ca="1">IFERROR(VLOOKUP($B42,'חודש א'!$L$7:$N$66,3,0),0)</f>
        <v>0</v>
      </c>
      <c r="D42" s="194">
        <f ca="1">IFERROR(VLOOKUP($B42,ב!$L$7:$N$66,3,0),0)</f>
        <v>0</v>
      </c>
      <c r="E42" s="194">
        <f ca="1">IFERROR(VLOOKUP($B42,ג!$L$7:$N$66,3,0),0)</f>
        <v>0</v>
      </c>
      <c r="F42" s="194">
        <f ca="1">IFERROR(VLOOKUP($B42,ד!$L$7:$N$66,3,0),0)</f>
        <v>0</v>
      </c>
      <c r="G42" s="194">
        <f ca="1">IFERROR(VLOOKUP($B42,ה!$L$7:$N$66,3,0),0)</f>
        <v>0</v>
      </c>
      <c r="H42" s="194">
        <f ca="1">IFERROR(VLOOKUP($B42,ו!$L$7:$N$66,3,0),0)</f>
        <v>0</v>
      </c>
      <c r="I42" s="194">
        <f ca="1">IFERROR(VLOOKUP($B42,ז!$L$7:$N$66,3,0),0)</f>
        <v>0</v>
      </c>
      <c r="J42" s="194">
        <f ca="1">IFERROR(VLOOKUP($B42,ח!$L$7:$N$66,3,0),0)</f>
        <v>0</v>
      </c>
      <c r="K42" s="194">
        <f ca="1">IFERROR(VLOOKUP($B42,ט!$L$7:$N$66,3,0),0)</f>
        <v>0</v>
      </c>
      <c r="L42" s="194">
        <f ca="1">IFERROR(VLOOKUP($B42,י!$L$7:$N$66,3,0),0)</f>
        <v>0</v>
      </c>
      <c r="M42" s="194">
        <f ca="1">IFERROR(VLOOKUP($B42,יא!$L$7:$N$66,3,0),0)</f>
        <v>0</v>
      </c>
      <c r="N42" s="194">
        <f ca="1">IFERROR(VLOOKUP($B42,יב!$L$7:$N$66,3,0),0)</f>
        <v>0</v>
      </c>
      <c r="O42" s="195">
        <f t="shared" ca="1" si="1"/>
        <v>0</v>
      </c>
    </row>
    <row r="43" spans="2:15" ht="15" hidden="1" customHeight="1" outlineLevel="1">
      <c r="B43" s="63">
        <f>'רשימת הסעיפים'!R20</f>
        <v>0</v>
      </c>
      <c r="C43" s="194">
        <f ca="1">IFERROR(VLOOKUP($B43,'חודש א'!$L$7:$N$66,3,0),0)</f>
        <v>0</v>
      </c>
      <c r="D43" s="194">
        <f ca="1">IFERROR(VLOOKUP($B43,ב!$L$7:$N$66,3,0),0)</f>
        <v>0</v>
      </c>
      <c r="E43" s="194">
        <f ca="1">IFERROR(VLOOKUP($B43,ג!$L$7:$N$66,3,0),0)</f>
        <v>0</v>
      </c>
      <c r="F43" s="194">
        <f ca="1">IFERROR(VLOOKUP($B43,ד!$L$7:$N$66,3,0),0)</f>
        <v>0</v>
      </c>
      <c r="G43" s="194">
        <f ca="1">IFERROR(VLOOKUP($B43,ה!$L$7:$N$66,3,0),0)</f>
        <v>0</v>
      </c>
      <c r="H43" s="194">
        <f ca="1">IFERROR(VLOOKUP($B43,ו!$L$7:$N$66,3,0),0)</f>
        <v>0</v>
      </c>
      <c r="I43" s="194">
        <f ca="1">IFERROR(VLOOKUP($B43,ז!$L$7:$N$66,3,0),0)</f>
        <v>0</v>
      </c>
      <c r="J43" s="194">
        <f ca="1">IFERROR(VLOOKUP($B43,ח!$L$7:$N$66,3,0),0)</f>
        <v>0</v>
      </c>
      <c r="K43" s="194">
        <f ca="1">IFERROR(VLOOKUP($B43,ט!$L$7:$N$66,3,0),0)</f>
        <v>0</v>
      </c>
      <c r="L43" s="194">
        <f ca="1">IFERROR(VLOOKUP($B43,י!$L$7:$N$66,3,0),0)</f>
        <v>0</v>
      </c>
      <c r="M43" s="194">
        <f ca="1">IFERROR(VLOOKUP($B43,יא!$L$7:$N$66,3,0),0)</f>
        <v>0</v>
      </c>
      <c r="N43" s="194">
        <f ca="1">IFERROR(VLOOKUP($B43,יב!$L$7:$N$66,3,0),0)</f>
        <v>0</v>
      </c>
      <c r="O43" s="195">
        <f t="shared" ca="1" si="1"/>
        <v>0</v>
      </c>
    </row>
    <row r="44" spans="2:15" ht="15" hidden="1" customHeight="1" outlineLevel="1">
      <c r="B44" s="63">
        <f>'רשימת הסעיפים'!R21</f>
        <v>0</v>
      </c>
      <c r="C44" s="194">
        <f ca="1">IFERROR(VLOOKUP($B44,'חודש א'!$L$7:$N$66,3,0),0)</f>
        <v>0</v>
      </c>
      <c r="D44" s="194">
        <f ca="1">IFERROR(VLOOKUP($B44,ב!$L$7:$N$66,3,0),0)</f>
        <v>0</v>
      </c>
      <c r="E44" s="194">
        <f ca="1">IFERROR(VLOOKUP($B44,ג!$L$7:$N$66,3,0),0)</f>
        <v>0</v>
      </c>
      <c r="F44" s="194">
        <f ca="1">IFERROR(VLOOKUP($B44,ד!$L$7:$N$66,3,0),0)</f>
        <v>0</v>
      </c>
      <c r="G44" s="194">
        <f ca="1">IFERROR(VLOOKUP($B44,ה!$L$7:$N$66,3,0),0)</f>
        <v>0</v>
      </c>
      <c r="H44" s="194">
        <f ca="1">IFERROR(VLOOKUP($B44,ו!$L$7:$N$66,3,0),0)</f>
        <v>0</v>
      </c>
      <c r="I44" s="194">
        <f ca="1">IFERROR(VLOOKUP($B44,ז!$L$7:$N$66,3,0),0)</f>
        <v>0</v>
      </c>
      <c r="J44" s="194">
        <f ca="1">IFERROR(VLOOKUP($B44,ח!$L$7:$N$66,3,0),0)</f>
        <v>0</v>
      </c>
      <c r="K44" s="194">
        <f ca="1">IFERROR(VLOOKUP($B44,ט!$L$7:$N$66,3,0),0)</f>
        <v>0</v>
      </c>
      <c r="L44" s="194">
        <f ca="1">IFERROR(VLOOKUP($B44,י!$L$7:$N$66,3,0),0)</f>
        <v>0</v>
      </c>
      <c r="M44" s="194">
        <f ca="1">IFERROR(VLOOKUP($B44,יא!$L$7:$N$66,3,0),0)</f>
        <v>0</v>
      </c>
      <c r="N44" s="194">
        <f ca="1">IFERROR(VLOOKUP($B44,יב!$L$7:$N$66,3,0),0)</f>
        <v>0</v>
      </c>
      <c r="O44" s="195">
        <f t="shared" ca="1" si="1"/>
        <v>0</v>
      </c>
    </row>
    <row r="45" spans="2:15" ht="15" customHeight="1" collapsed="1" thickBot="1">
      <c r="B45" s="318" t="str">
        <f>'רשימת הסעיפים'!S1</f>
        <v>הכנסות שונות</v>
      </c>
      <c r="C45" s="357">
        <f ca="1">SUM(C46:C65)</f>
        <v>0</v>
      </c>
      <c r="D45" s="357">
        <f t="shared" ref="D45" ca="1" si="14">SUM(D46:D65)</f>
        <v>0</v>
      </c>
      <c r="E45" s="357">
        <f t="shared" ref="E45" ca="1" si="15">SUM(E46:E65)</f>
        <v>0</v>
      </c>
      <c r="F45" s="357">
        <f t="shared" ref="F45" ca="1" si="16">SUM(F46:F65)</f>
        <v>0</v>
      </c>
      <c r="G45" s="357">
        <f t="shared" ref="G45" ca="1" si="17">SUM(G46:G65)</f>
        <v>0</v>
      </c>
      <c r="H45" s="357">
        <f t="shared" ref="H45" ca="1" si="18">SUM(H46:H65)</f>
        <v>0</v>
      </c>
      <c r="I45" s="357">
        <f t="shared" ref="I45" ca="1" si="19">SUM(I46:I65)</f>
        <v>0</v>
      </c>
      <c r="J45" s="357">
        <f t="shared" ref="J45" ca="1" si="20">SUM(J46:J65)</f>
        <v>0</v>
      </c>
      <c r="K45" s="357">
        <f t="shared" ref="K45" ca="1" si="21">SUM(K46:K65)</f>
        <v>0</v>
      </c>
      <c r="L45" s="357">
        <f t="shared" ref="L45" ca="1" si="22">SUM(L46:L65)</f>
        <v>0</v>
      </c>
      <c r="M45" s="357">
        <f t="shared" ref="M45" ca="1" si="23">SUM(M46:M65)</f>
        <v>0</v>
      </c>
      <c r="N45" s="357">
        <f t="shared" ref="N45" ca="1" si="24">SUM(N46:N65)</f>
        <v>0</v>
      </c>
      <c r="O45" s="358">
        <f t="shared" ref="O45" ca="1" si="25">IF(ISERROR(AVERAGEIF(C45:N45,"&lt;&gt;0")),0,AVERAGEIF(C45:N45,"&lt;&gt;0"))</f>
        <v>0</v>
      </c>
    </row>
    <row r="46" spans="2:15" ht="15" hidden="1" customHeight="1" outlineLevel="1">
      <c r="B46" s="63" t="str">
        <f>'רשימת הסעיפים'!S2</f>
        <v>קבלת מזונות</v>
      </c>
      <c r="C46" s="194">
        <f ca="1">IFERROR(VLOOKUP($B46,'חודש א'!$L$7:$N$66,3,0),0)</f>
        <v>0</v>
      </c>
      <c r="D46" s="194">
        <f ca="1">IFERROR(VLOOKUP($B46,ב!$L$7:$N$66,3,0),0)</f>
        <v>0</v>
      </c>
      <c r="E46" s="194">
        <f ca="1">IFERROR(VLOOKUP($B46,ג!$L$7:$N$66,3,0),0)</f>
        <v>0</v>
      </c>
      <c r="F46" s="194">
        <f ca="1">IFERROR(VLOOKUP($B46,ד!$L$7:$N$66,3,0),0)</f>
        <v>0</v>
      </c>
      <c r="G46" s="194">
        <f ca="1">IFERROR(VLOOKUP($B46,ה!$L$7:$N$66,3,0),0)</f>
        <v>0</v>
      </c>
      <c r="H46" s="194">
        <f ca="1">IFERROR(VLOOKUP($B46,ו!$L$7:$N$66,3,0),0)</f>
        <v>0</v>
      </c>
      <c r="I46" s="194">
        <f ca="1">IFERROR(VLOOKUP($B46,ז!$L$7:$N$66,3,0),0)</f>
        <v>0</v>
      </c>
      <c r="J46" s="194">
        <f ca="1">IFERROR(VLOOKUP($B46,ח!$L$7:$N$66,3,0),0)</f>
        <v>0</v>
      </c>
      <c r="K46" s="194">
        <f ca="1">IFERROR(VLOOKUP($B46,ט!$L$7:$N$66,3,0),0)</f>
        <v>0</v>
      </c>
      <c r="L46" s="194">
        <f ca="1">IFERROR(VLOOKUP($B46,י!$L$7:$N$66,3,0),0)</f>
        <v>0</v>
      </c>
      <c r="M46" s="194">
        <f ca="1">IFERROR(VLOOKUP($B46,יא!$L$7:$N$66,3,0),0)</f>
        <v>0</v>
      </c>
      <c r="N46" s="194">
        <f ca="1">IFERROR(VLOOKUP($B46,יב!$L$7:$N$66,3,0),0)</f>
        <v>0</v>
      </c>
      <c r="O46" s="195">
        <f t="shared" ca="1" si="1"/>
        <v>0</v>
      </c>
    </row>
    <row r="47" spans="2:15" ht="15" hidden="1" customHeight="1" outlineLevel="1">
      <c r="B47" s="63" t="str">
        <f>'רשימת הסעיפים'!S3</f>
        <v>הכנסה מנכס</v>
      </c>
      <c r="C47" s="194">
        <f ca="1">IFERROR(VLOOKUP($B47,'חודש א'!$L$7:$N$66,3,0),0)</f>
        <v>0</v>
      </c>
      <c r="D47" s="194">
        <f ca="1">IFERROR(VLOOKUP($B47,ב!$L$7:$N$66,3,0),0)</f>
        <v>0</v>
      </c>
      <c r="E47" s="194">
        <f ca="1">IFERROR(VLOOKUP($B47,ג!$L$7:$N$66,3,0),0)</f>
        <v>0</v>
      </c>
      <c r="F47" s="194">
        <f ca="1">IFERROR(VLOOKUP($B47,ד!$L$7:$N$66,3,0),0)</f>
        <v>0</v>
      </c>
      <c r="G47" s="194">
        <f ca="1">IFERROR(VLOOKUP($B47,ה!$L$7:$N$66,3,0),0)</f>
        <v>0</v>
      </c>
      <c r="H47" s="194">
        <f ca="1">IFERROR(VLOOKUP($B47,ו!$L$7:$N$66,3,0),0)</f>
        <v>0</v>
      </c>
      <c r="I47" s="194">
        <f ca="1">IFERROR(VLOOKUP($B47,ז!$L$7:$N$66,3,0),0)</f>
        <v>0</v>
      </c>
      <c r="J47" s="194">
        <f ca="1">IFERROR(VLOOKUP($B47,ח!$L$7:$N$66,3,0),0)</f>
        <v>0</v>
      </c>
      <c r="K47" s="194">
        <f ca="1">IFERROR(VLOOKUP($B47,ט!$L$7:$N$66,3,0),0)</f>
        <v>0</v>
      </c>
      <c r="L47" s="194">
        <f ca="1">IFERROR(VLOOKUP($B47,י!$L$7:$N$66,3,0),0)</f>
        <v>0</v>
      </c>
      <c r="M47" s="194">
        <f ca="1">IFERROR(VLOOKUP($B47,יא!$L$7:$N$66,3,0),0)</f>
        <v>0</v>
      </c>
      <c r="N47" s="194">
        <f ca="1">IFERROR(VLOOKUP($B47,יב!$L$7:$N$66,3,0),0)</f>
        <v>0</v>
      </c>
      <c r="O47" s="195">
        <f t="shared" ca="1" si="1"/>
        <v>0</v>
      </c>
    </row>
    <row r="48" spans="2:15" ht="15" hidden="1" customHeight="1" outlineLevel="1">
      <c r="B48" s="63" t="str">
        <f>'רשימת הסעיפים'!S4</f>
        <v>עזרה מההורים</v>
      </c>
      <c r="C48" s="194">
        <f ca="1">IFERROR(VLOOKUP($B48,'חודש א'!$L$7:$N$66,3,0),0)</f>
        <v>0</v>
      </c>
      <c r="D48" s="194">
        <f ca="1">IFERROR(VLOOKUP($B48,ב!$L$7:$N$66,3,0),0)</f>
        <v>0</v>
      </c>
      <c r="E48" s="194">
        <f ca="1">IFERROR(VLOOKUP($B48,ג!$L$7:$N$66,3,0),0)</f>
        <v>0</v>
      </c>
      <c r="F48" s="194">
        <f ca="1">IFERROR(VLOOKUP($B48,ד!$L$7:$N$66,3,0),0)</f>
        <v>0</v>
      </c>
      <c r="G48" s="194">
        <f ca="1">IFERROR(VLOOKUP($B48,ה!$L$7:$N$66,3,0),0)</f>
        <v>0</v>
      </c>
      <c r="H48" s="194">
        <f ca="1">IFERROR(VLOOKUP($B48,ו!$L$7:$N$66,3,0),0)</f>
        <v>0</v>
      </c>
      <c r="I48" s="194">
        <f ca="1">IFERROR(VLOOKUP($B48,ז!$L$7:$N$66,3,0),0)</f>
        <v>0</v>
      </c>
      <c r="J48" s="194">
        <f ca="1">IFERROR(VLOOKUP($B48,ח!$L$7:$N$66,3,0),0)</f>
        <v>0</v>
      </c>
      <c r="K48" s="194">
        <f ca="1">IFERROR(VLOOKUP($B48,ט!$L$7:$N$66,3,0),0)</f>
        <v>0</v>
      </c>
      <c r="L48" s="194">
        <f ca="1">IFERROR(VLOOKUP($B48,י!$L$7:$N$66,3,0),0)</f>
        <v>0</v>
      </c>
      <c r="M48" s="194">
        <f ca="1">IFERROR(VLOOKUP($B48,יא!$L$7:$N$66,3,0),0)</f>
        <v>0</v>
      </c>
      <c r="N48" s="194">
        <f ca="1">IFERROR(VLOOKUP($B48,יב!$L$7:$N$66,3,0),0)</f>
        <v>0</v>
      </c>
      <c r="O48" s="195">
        <f t="shared" ca="1" si="1"/>
        <v>0</v>
      </c>
    </row>
    <row r="49" spans="2:15" ht="15" hidden="1" customHeight="1" outlineLevel="1">
      <c r="B49" s="63" t="str">
        <f>'רשימת הסעיפים'!S5</f>
        <v>הכנסות שונות - כללי</v>
      </c>
      <c r="C49" s="194">
        <f ca="1">IFERROR(VLOOKUP($B49,'חודש א'!$L$7:$N$66,3,0),0)</f>
        <v>0</v>
      </c>
      <c r="D49" s="194">
        <f ca="1">IFERROR(VLOOKUP($B49,ב!$L$7:$N$66,3,0),0)</f>
        <v>0</v>
      </c>
      <c r="E49" s="194">
        <f ca="1">IFERROR(VLOOKUP($B49,ג!$L$7:$N$66,3,0),0)</f>
        <v>0</v>
      </c>
      <c r="F49" s="194">
        <f ca="1">IFERROR(VLOOKUP($B49,ד!$L$7:$N$66,3,0),0)</f>
        <v>0</v>
      </c>
      <c r="G49" s="194">
        <f ca="1">IFERROR(VLOOKUP($B49,ה!$L$7:$N$66,3,0),0)</f>
        <v>0</v>
      </c>
      <c r="H49" s="194">
        <f ca="1">IFERROR(VLOOKUP($B49,ו!$L$7:$N$66,3,0),0)</f>
        <v>0</v>
      </c>
      <c r="I49" s="194">
        <f ca="1">IFERROR(VLOOKUP($B49,ז!$L$7:$N$66,3,0),0)</f>
        <v>0</v>
      </c>
      <c r="J49" s="194">
        <f ca="1">IFERROR(VLOOKUP($B49,ח!$L$7:$N$66,3,0),0)</f>
        <v>0</v>
      </c>
      <c r="K49" s="194">
        <f ca="1">IFERROR(VLOOKUP($B49,ט!$L$7:$N$66,3,0),0)</f>
        <v>0</v>
      </c>
      <c r="L49" s="194">
        <f ca="1">IFERROR(VLOOKUP($B49,י!$L$7:$N$66,3,0),0)</f>
        <v>0</v>
      </c>
      <c r="M49" s="194">
        <f ca="1">IFERROR(VLOOKUP($B49,יא!$L$7:$N$66,3,0),0)</f>
        <v>0</v>
      </c>
      <c r="N49" s="194">
        <f ca="1">IFERROR(VLOOKUP($B49,יב!$L$7:$N$66,3,0),0)</f>
        <v>0</v>
      </c>
      <c r="O49" s="195">
        <f t="shared" ca="1" si="1"/>
        <v>0</v>
      </c>
    </row>
    <row r="50" spans="2:15" ht="15" hidden="1" customHeight="1" outlineLevel="1">
      <c r="B50" s="63">
        <f>'רשימת הסעיפים'!S6</f>
        <v>0</v>
      </c>
      <c r="C50" s="194">
        <f ca="1">IFERROR(VLOOKUP($B50,'חודש א'!$L$7:$N$66,3,0),0)</f>
        <v>0</v>
      </c>
      <c r="D50" s="194">
        <f ca="1">IFERROR(VLOOKUP($B50,ב!$L$7:$N$66,3,0),0)</f>
        <v>0</v>
      </c>
      <c r="E50" s="194">
        <f ca="1">IFERROR(VLOOKUP($B50,ג!$L$7:$N$66,3,0),0)</f>
        <v>0</v>
      </c>
      <c r="F50" s="194">
        <f ca="1">IFERROR(VLOOKUP($B50,ד!$L$7:$N$66,3,0),0)</f>
        <v>0</v>
      </c>
      <c r="G50" s="194">
        <f ca="1">IFERROR(VLOOKUP($B50,ה!$L$7:$N$66,3,0),0)</f>
        <v>0</v>
      </c>
      <c r="H50" s="194">
        <f ca="1">IFERROR(VLOOKUP($B50,ו!$L$7:$N$66,3,0),0)</f>
        <v>0</v>
      </c>
      <c r="I50" s="194">
        <f ca="1">IFERROR(VLOOKUP($B50,ז!$L$7:$N$66,3,0),0)</f>
        <v>0</v>
      </c>
      <c r="J50" s="194">
        <f ca="1">IFERROR(VLOOKUP($B50,ח!$L$7:$N$66,3,0),0)</f>
        <v>0</v>
      </c>
      <c r="K50" s="194">
        <f ca="1">IFERROR(VLOOKUP($B50,ט!$L$7:$N$66,3,0),0)</f>
        <v>0</v>
      </c>
      <c r="L50" s="194">
        <f ca="1">IFERROR(VLOOKUP($B50,י!$L$7:$N$66,3,0),0)</f>
        <v>0</v>
      </c>
      <c r="M50" s="194">
        <f ca="1">IFERROR(VLOOKUP($B50,יא!$L$7:$N$66,3,0),0)</f>
        <v>0</v>
      </c>
      <c r="N50" s="194">
        <f ca="1">IFERROR(VLOOKUP($B50,יב!$L$7:$N$66,3,0),0)</f>
        <v>0</v>
      </c>
      <c r="O50" s="195">
        <f t="shared" ca="1" si="1"/>
        <v>0</v>
      </c>
    </row>
    <row r="51" spans="2:15" ht="15" hidden="1" customHeight="1" outlineLevel="1">
      <c r="B51" s="63">
        <f>'רשימת הסעיפים'!S7</f>
        <v>0</v>
      </c>
      <c r="C51" s="194">
        <f ca="1">IFERROR(VLOOKUP($B51,'חודש א'!$L$7:$N$66,3,0),0)</f>
        <v>0</v>
      </c>
      <c r="D51" s="194">
        <f ca="1">IFERROR(VLOOKUP($B51,ב!$L$7:$N$66,3,0),0)</f>
        <v>0</v>
      </c>
      <c r="E51" s="194">
        <f ca="1">IFERROR(VLOOKUP($B51,ג!$L$7:$N$66,3,0),0)</f>
        <v>0</v>
      </c>
      <c r="F51" s="194">
        <f ca="1">IFERROR(VLOOKUP($B51,ד!$L$7:$N$66,3,0),0)</f>
        <v>0</v>
      </c>
      <c r="G51" s="194">
        <f ca="1">IFERROR(VLOOKUP($B51,ה!$L$7:$N$66,3,0),0)</f>
        <v>0</v>
      </c>
      <c r="H51" s="194">
        <f ca="1">IFERROR(VLOOKUP($B51,ו!$L$7:$N$66,3,0),0)</f>
        <v>0</v>
      </c>
      <c r="I51" s="194">
        <f ca="1">IFERROR(VLOOKUP($B51,ז!$L$7:$N$66,3,0),0)</f>
        <v>0</v>
      </c>
      <c r="J51" s="194">
        <f ca="1">IFERROR(VLOOKUP($B51,ח!$L$7:$N$66,3,0),0)</f>
        <v>0</v>
      </c>
      <c r="K51" s="194">
        <f ca="1">IFERROR(VLOOKUP($B51,ט!$L$7:$N$66,3,0),0)</f>
        <v>0</v>
      </c>
      <c r="L51" s="194">
        <f ca="1">IFERROR(VLOOKUP($B51,י!$L$7:$N$66,3,0),0)</f>
        <v>0</v>
      </c>
      <c r="M51" s="194">
        <f ca="1">IFERROR(VLOOKUP($B51,יא!$L$7:$N$66,3,0),0)</f>
        <v>0</v>
      </c>
      <c r="N51" s="194">
        <f ca="1">IFERROR(VLOOKUP($B51,יב!$L$7:$N$66,3,0),0)</f>
        <v>0</v>
      </c>
      <c r="O51" s="195">
        <f t="shared" ca="1" si="1"/>
        <v>0</v>
      </c>
    </row>
    <row r="52" spans="2:15" ht="15" hidden="1" customHeight="1" outlineLevel="1">
      <c r="B52" s="63">
        <f>'רשימת הסעיפים'!S8</f>
        <v>0</v>
      </c>
      <c r="C52" s="194">
        <f ca="1">IFERROR(VLOOKUP($B52,'חודש א'!$L$7:$N$66,3,0),0)</f>
        <v>0</v>
      </c>
      <c r="D52" s="194">
        <f ca="1">IFERROR(VLOOKUP($B52,ב!$L$7:$N$66,3,0),0)</f>
        <v>0</v>
      </c>
      <c r="E52" s="194">
        <f ca="1">IFERROR(VLOOKUP($B52,ג!$L$7:$N$66,3,0),0)</f>
        <v>0</v>
      </c>
      <c r="F52" s="194">
        <f ca="1">IFERROR(VLOOKUP($B52,ד!$L$7:$N$66,3,0),0)</f>
        <v>0</v>
      </c>
      <c r="G52" s="194">
        <f ca="1">IFERROR(VLOOKUP($B52,ה!$L$7:$N$66,3,0),0)</f>
        <v>0</v>
      </c>
      <c r="H52" s="194">
        <f ca="1">IFERROR(VLOOKUP($B52,ו!$L$7:$N$66,3,0),0)</f>
        <v>0</v>
      </c>
      <c r="I52" s="194">
        <f ca="1">IFERROR(VLOOKUP($B52,ז!$L$7:$N$66,3,0),0)</f>
        <v>0</v>
      </c>
      <c r="J52" s="194">
        <f ca="1">IFERROR(VLOOKUP($B52,ח!$L$7:$N$66,3,0),0)</f>
        <v>0</v>
      </c>
      <c r="K52" s="194">
        <f ca="1">IFERROR(VLOOKUP($B52,ט!$L$7:$N$66,3,0),0)</f>
        <v>0</v>
      </c>
      <c r="L52" s="194">
        <f ca="1">IFERROR(VLOOKUP($B52,י!$L$7:$N$66,3,0),0)</f>
        <v>0</v>
      </c>
      <c r="M52" s="194">
        <f ca="1">IFERROR(VLOOKUP($B52,יא!$L$7:$N$66,3,0),0)</f>
        <v>0</v>
      </c>
      <c r="N52" s="194">
        <f ca="1">IFERROR(VLOOKUP($B52,יב!$L$7:$N$66,3,0),0)</f>
        <v>0</v>
      </c>
      <c r="O52" s="195">
        <f t="shared" ca="1" si="1"/>
        <v>0</v>
      </c>
    </row>
    <row r="53" spans="2:15" ht="15" hidden="1" customHeight="1" outlineLevel="1">
      <c r="B53" s="63">
        <f>'רשימת הסעיפים'!S9</f>
        <v>0</v>
      </c>
      <c r="C53" s="194">
        <f ca="1">IFERROR(VLOOKUP($B53,'חודש א'!$L$7:$N$66,3,0),0)</f>
        <v>0</v>
      </c>
      <c r="D53" s="194">
        <f ca="1">IFERROR(VLOOKUP($B53,ב!$L$7:$N$66,3,0),0)</f>
        <v>0</v>
      </c>
      <c r="E53" s="194">
        <f ca="1">IFERROR(VLOOKUP($B53,ג!$L$7:$N$66,3,0),0)</f>
        <v>0</v>
      </c>
      <c r="F53" s="194">
        <f ca="1">IFERROR(VLOOKUP($B53,ד!$L$7:$N$66,3,0),0)</f>
        <v>0</v>
      </c>
      <c r="G53" s="194">
        <f ca="1">IFERROR(VLOOKUP($B53,ה!$L$7:$N$66,3,0),0)</f>
        <v>0</v>
      </c>
      <c r="H53" s="194">
        <f ca="1">IFERROR(VLOOKUP($B53,ו!$L$7:$N$66,3,0),0)</f>
        <v>0</v>
      </c>
      <c r="I53" s="194">
        <f ca="1">IFERROR(VLOOKUP($B53,ז!$L$7:$N$66,3,0),0)</f>
        <v>0</v>
      </c>
      <c r="J53" s="194">
        <f ca="1">IFERROR(VLOOKUP($B53,ח!$L$7:$N$66,3,0),0)</f>
        <v>0</v>
      </c>
      <c r="K53" s="194">
        <f ca="1">IFERROR(VLOOKUP($B53,ט!$L$7:$N$66,3,0),0)</f>
        <v>0</v>
      </c>
      <c r="L53" s="194">
        <f ca="1">IFERROR(VLOOKUP($B53,י!$L$7:$N$66,3,0),0)</f>
        <v>0</v>
      </c>
      <c r="M53" s="194">
        <f ca="1">IFERROR(VLOOKUP($B53,יא!$L$7:$N$66,3,0),0)</f>
        <v>0</v>
      </c>
      <c r="N53" s="194">
        <f ca="1">IFERROR(VLOOKUP($B53,יב!$L$7:$N$66,3,0),0)</f>
        <v>0</v>
      </c>
      <c r="O53" s="195">
        <f t="shared" ca="1" si="1"/>
        <v>0</v>
      </c>
    </row>
    <row r="54" spans="2:15" ht="15" hidden="1" customHeight="1" outlineLevel="1">
      <c r="B54" s="63">
        <f>'רשימת הסעיפים'!S10</f>
        <v>0</v>
      </c>
      <c r="C54" s="194">
        <f ca="1">IFERROR(VLOOKUP($B54,'חודש א'!$L$7:$N$66,3,0),0)</f>
        <v>0</v>
      </c>
      <c r="D54" s="194">
        <f ca="1">IFERROR(VLOOKUP($B54,ב!$L$7:$N$66,3,0),0)</f>
        <v>0</v>
      </c>
      <c r="E54" s="194">
        <f ca="1">IFERROR(VLOOKUP($B54,ג!$L$7:$N$66,3,0),0)</f>
        <v>0</v>
      </c>
      <c r="F54" s="194">
        <f ca="1">IFERROR(VLOOKUP($B54,ד!$L$7:$N$66,3,0),0)</f>
        <v>0</v>
      </c>
      <c r="G54" s="194">
        <f ca="1">IFERROR(VLOOKUP($B54,ה!$L$7:$N$66,3,0),0)</f>
        <v>0</v>
      </c>
      <c r="H54" s="194">
        <f ca="1">IFERROR(VLOOKUP($B54,ו!$L$7:$N$66,3,0),0)</f>
        <v>0</v>
      </c>
      <c r="I54" s="194">
        <f ca="1">IFERROR(VLOOKUP($B54,ז!$L$7:$N$66,3,0),0)</f>
        <v>0</v>
      </c>
      <c r="J54" s="194">
        <f ca="1">IFERROR(VLOOKUP($B54,ח!$L$7:$N$66,3,0),0)</f>
        <v>0</v>
      </c>
      <c r="K54" s="194">
        <f ca="1">IFERROR(VLOOKUP($B54,ט!$L$7:$N$66,3,0),0)</f>
        <v>0</v>
      </c>
      <c r="L54" s="194">
        <f ca="1">IFERROR(VLOOKUP($B54,י!$L$7:$N$66,3,0),0)</f>
        <v>0</v>
      </c>
      <c r="M54" s="194">
        <f ca="1">IFERROR(VLOOKUP($B54,יא!$L$7:$N$66,3,0),0)</f>
        <v>0</v>
      </c>
      <c r="N54" s="194">
        <f ca="1">IFERROR(VLOOKUP($B54,יב!$L$7:$N$66,3,0),0)</f>
        <v>0</v>
      </c>
      <c r="O54" s="195">
        <f t="shared" ca="1" si="1"/>
        <v>0</v>
      </c>
    </row>
    <row r="55" spans="2:15" ht="15" hidden="1" customHeight="1" outlineLevel="1">
      <c r="B55" s="63">
        <f>'רשימת הסעיפים'!S11</f>
        <v>0</v>
      </c>
      <c r="C55" s="194">
        <f ca="1">IFERROR(VLOOKUP($B55,'חודש א'!$L$7:$N$66,3,0),0)</f>
        <v>0</v>
      </c>
      <c r="D55" s="194">
        <f ca="1">IFERROR(VLOOKUP($B55,ב!$L$7:$N$66,3,0),0)</f>
        <v>0</v>
      </c>
      <c r="E55" s="194">
        <f ca="1">IFERROR(VLOOKUP($B55,ג!$L$7:$N$66,3,0),0)</f>
        <v>0</v>
      </c>
      <c r="F55" s="194">
        <f ca="1">IFERROR(VLOOKUP($B55,ד!$L$7:$N$66,3,0),0)</f>
        <v>0</v>
      </c>
      <c r="G55" s="194">
        <f ca="1">IFERROR(VLOOKUP($B55,ה!$L$7:$N$66,3,0),0)</f>
        <v>0</v>
      </c>
      <c r="H55" s="194">
        <f ca="1">IFERROR(VLOOKUP($B55,ו!$L$7:$N$66,3,0),0)</f>
        <v>0</v>
      </c>
      <c r="I55" s="194">
        <f ca="1">IFERROR(VLOOKUP($B55,ז!$L$7:$N$66,3,0),0)</f>
        <v>0</v>
      </c>
      <c r="J55" s="194">
        <f ca="1">IFERROR(VLOOKUP($B55,ח!$L$7:$N$66,3,0),0)</f>
        <v>0</v>
      </c>
      <c r="K55" s="194">
        <f ca="1">IFERROR(VLOOKUP($B55,ט!$L$7:$N$66,3,0),0)</f>
        <v>0</v>
      </c>
      <c r="L55" s="194">
        <f ca="1">IFERROR(VLOOKUP($B55,י!$L$7:$N$66,3,0),0)</f>
        <v>0</v>
      </c>
      <c r="M55" s="194">
        <f ca="1">IFERROR(VLOOKUP($B55,יא!$L$7:$N$66,3,0),0)</f>
        <v>0</v>
      </c>
      <c r="N55" s="194">
        <f ca="1">IFERROR(VLOOKUP($B55,יב!$L$7:$N$66,3,0),0)</f>
        <v>0</v>
      </c>
      <c r="O55" s="195">
        <f t="shared" ca="1" si="1"/>
        <v>0</v>
      </c>
    </row>
    <row r="56" spans="2:15" ht="15" hidden="1" customHeight="1" outlineLevel="1">
      <c r="B56" s="63">
        <f>'רשימת הסעיפים'!S12</f>
        <v>0</v>
      </c>
      <c r="C56" s="194">
        <f ca="1">IFERROR(VLOOKUP($B56,'חודש א'!$L$7:$N$66,3,0),0)</f>
        <v>0</v>
      </c>
      <c r="D56" s="194">
        <f ca="1">IFERROR(VLOOKUP($B56,ב!$L$7:$N$66,3,0),0)</f>
        <v>0</v>
      </c>
      <c r="E56" s="194">
        <f ca="1">IFERROR(VLOOKUP($B56,ג!$L$7:$N$66,3,0),0)</f>
        <v>0</v>
      </c>
      <c r="F56" s="194">
        <f ca="1">IFERROR(VLOOKUP($B56,ד!$L$7:$N$66,3,0),0)</f>
        <v>0</v>
      </c>
      <c r="G56" s="194">
        <f ca="1">IFERROR(VLOOKUP($B56,ה!$L$7:$N$66,3,0),0)</f>
        <v>0</v>
      </c>
      <c r="H56" s="194">
        <f ca="1">IFERROR(VLOOKUP($B56,ו!$L$7:$N$66,3,0),0)</f>
        <v>0</v>
      </c>
      <c r="I56" s="194">
        <f ca="1">IFERROR(VLOOKUP($B56,ז!$L$7:$N$66,3,0),0)</f>
        <v>0</v>
      </c>
      <c r="J56" s="194">
        <f ca="1">IFERROR(VLOOKUP($B56,ח!$L$7:$N$66,3,0),0)</f>
        <v>0</v>
      </c>
      <c r="K56" s="194">
        <f ca="1">IFERROR(VLOOKUP($B56,ט!$L$7:$N$66,3,0),0)</f>
        <v>0</v>
      </c>
      <c r="L56" s="194">
        <f ca="1">IFERROR(VLOOKUP($B56,י!$L$7:$N$66,3,0),0)</f>
        <v>0</v>
      </c>
      <c r="M56" s="194">
        <f ca="1">IFERROR(VLOOKUP($B56,יא!$L$7:$N$66,3,0),0)</f>
        <v>0</v>
      </c>
      <c r="N56" s="194">
        <f ca="1">IFERROR(VLOOKUP($B56,יב!$L$7:$N$66,3,0),0)</f>
        <v>0</v>
      </c>
      <c r="O56" s="195">
        <f t="shared" ca="1" si="1"/>
        <v>0</v>
      </c>
    </row>
    <row r="57" spans="2:15" ht="15" hidden="1" customHeight="1" outlineLevel="1">
      <c r="B57" s="63">
        <f>'רשימת הסעיפים'!S13</f>
        <v>0</v>
      </c>
      <c r="C57" s="194">
        <f ca="1">IFERROR(VLOOKUP($B57,'חודש א'!$L$7:$N$66,3,0),0)</f>
        <v>0</v>
      </c>
      <c r="D57" s="194">
        <f ca="1">IFERROR(VLOOKUP($B57,ב!$L$7:$N$66,3,0),0)</f>
        <v>0</v>
      </c>
      <c r="E57" s="194">
        <f ca="1">IFERROR(VLOOKUP($B57,ג!$L$7:$N$66,3,0),0)</f>
        <v>0</v>
      </c>
      <c r="F57" s="194">
        <f ca="1">IFERROR(VLOOKUP($B57,ד!$L$7:$N$66,3,0),0)</f>
        <v>0</v>
      </c>
      <c r="G57" s="194">
        <f ca="1">IFERROR(VLOOKUP($B57,ה!$L$7:$N$66,3,0),0)</f>
        <v>0</v>
      </c>
      <c r="H57" s="194">
        <f ca="1">IFERROR(VLOOKUP($B57,ו!$L$7:$N$66,3,0),0)</f>
        <v>0</v>
      </c>
      <c r="I57" s="194">
        <f ca="1">IFERROR(VLOOKUP($B57,ז!$L$7:$N$66,3,0),0)</f>
        <v>0</v>
      </c>
      <c r="J57" s="194">
        <f ca="1">IFERROR(VLOOKUP($B57,ח!$L$7:$N$66,3,0),0)</f>
        <v>0</v>
      </c>
      <c r="K57" s="194">
        <f ca="1">IFERROR(VLOOKUP($B57,ט!$L$7:$N$66,3,0),0)</f>
        <v>0</v>
      </c>
      <c r="L57" s="194">
        <f ca="1">IFERROR(VLOOKUP($B57,י!$L$7:$N$66,3,0),0)</f>
        <v>0</v>
      </c>
      <c r="M57" s="194">
        <f ca="1">IFERROR(VLOOKUP($B57,יא!$L$7:$N$66,3,0),0)</f>
        <v>0</v>
      </c>
      <c r="N57" s="194">
        <f ca="1">IFERROR(VLOOKUP($B57,יב!$L$7:$N$66,3,0),0)</f>
        <v>0</v>
      </c>
      <c r="O57" s="195">
        <f t="shared" ca="1" si="1"/>
        <v>0</v>
      </c>
    </row>
    <row r="58" spans="2:15" ht="15" hidden="1" customHeight="1" outlineLevel="1">
      <c r="B58" s="63">
        <f>'רשימת הסעיפים'!S14</f>
        <v>0</v>
      </c>
      <c r="C58" s="194">
        <f ca="1">IFERROR(VLOOKUP($B58,'חודש א'!$L$7:$N$66,3,0),0)</f>
        <v>0</v>
      </c>
      <c r="D58" s="194">
        <f ca="1">IFERROR(VLOOKUP($B58,ב!$L$7:$N$66,3,0),0)</f>
        <v>0</v>
      </c>
      <c r="E58" s="194">
        <f ca="1">IFERROR(VLOOKUP($B58,ג!$L$7:$N$66,3,0),0)</f>
        <v>0</v>
      </c>
      <c r="F58" s="194">
        <f ca="1">IFERROR(VLOOKUP($B58,ד!$L$7:$N$66,3,0),0)</f>
        <v>0</v>
      </c>
      <c r="G58" s="194">
        <f ca="1">IFERROR(VLOOKUP($B58,ה!$L$7:$N$66,3,0),0)</f>
        <v>0</v>
      </c>
      <c r="H58" s="194">
        <f ca="1">IFERROR(VLOOKUP($B58,ו!$L$7:$N$66,3,0),0)</f>
        <v>0</v>
      </c>
      <c r="I58" s="194">
        <f ca="1">IFERROR(VLOOKUP($B58,ז!$L$7:$N$66,3,0),0)</f>
        <v>0</v>
      </c>
      <c r="J58" s="194">
        <f ca="1">IFERROR(VLOOKUP($B58,ח!$L$7:$N$66,3,0),0)</f>
        <v>0</v>
      </c>
      <c r="K58" s="194">
        <f ca="1">IFERROR(VLOOKUP($B58,ט!$L$7:$N$66,3,0),0)</f>
        <v>0</v>
      </c>
      <c r="L58" s="194">
        <f ca="1">IFERROR(VLOOKUP($B58,י!$L$7:$N$66,3,0),0)</f>
        <v>0</v>
      </c>
      <c r="M58" s="194">
        <f ca="1">IFERROR(VLOOKUP($B58,יא!$L$7:$N$66,3,0),0)</f>
        <v>0</v>
      </c>
      <c r="N58" s="194">
        <f ca="1">IFERROR(VLOOKUP($B58,יב!$L$7:$N$66,3,0),0)</f>
        <v>0</v>
      </c>
      <c r="O58" s="195">
        <f t="shared" ca="1" si="1"/>
        <v>0</v>
      </c>
    </row>
    <row r="59" spans="2:15" ht="15" hidden="1" customHeight="1" outlineLevel="1">
      <c r="B59" s="63">
        <f>'רשימת הסעיפים'!S15</f>
        <v>0</v>
      </c>
      <c r="C59" s="194">
        <f ca="1">IFERROR(VLOOKUP($B59,'חודש א'!$L$7:$N$66,3,0),0)</f>
        <v>0</v>
      </c>
      <c r="D59" s="194">
        <f ca="1">IFERROR(VLOOKUP($B59,ב!$L$7:$N$66,3,0),0)</f>
        <v>0</v>
      </c>
      <c r="E59" s="194">
        <f ca="1">IFERROR(VLOOKUP($B59,ג!$L$7:$N$66,3,0),0)</f>
        <v>0</v>
      </c>
      <c r="F59" s="194">
        <f ca="1">IFERROR(VLOOKUP($B59,ד!$L$7:$N$66,3,0),0)</f>
        <v>0</v>
      </c>
      <c r="G59" s="194">
        <f ca="1">IFERROR(VLOOKUP($B59,ה!$L$7:$N$66,3,0),0)</f>
        <v>0</v>
      </c>
      <c r="H59" s="194">
        <f ca="1">IFERROR(VLOOKUP($B59,ו!$L$7:$N$66,3,0),0)</f>
        <v>0</v>
      </c>
      <c r="I59" s="194">
        <f ca="1">IFERROR(VLOOKUP($B59,ז!$L$7:$N$66,3,0),0)</f>
        <v>0</v>
      </c>
      <c r="J59" s="194">
        <f ca="1">IFERROR(VLOOKUP($B59,ח!$L$7:$N$66,3,0),0)</f>
        <v>0</v>
      </c>
      <c r="K59" s="194">
        <f ca="1">IFERROR(VLOOKUP($B59,ט!$L$7:$N$66,3,0),0)</f>
        <v>0</v>
      </c>
      <c r="L59" s="194">
        <f ca="1">IFERROR(VLOOKUP($B59,י!$L$7:$N$66,3,0),0)</f>
        <v>0</v>
      </c>
      <c r="M59" s="194">
        <f ca="1">IFERROR(VLOOKUP($B59,יא!$L$7:$N$66,3,0),0)</f>
        <v>0</v>
      </c>
      <c r="N59" s="194">
        <f ca="1">IFERROR(VLOOKUP($B59,יב!$L$7:$N$66,3,0),0)</f>
        <v>0</v>
      </c>
      <c r="O59" s="195">
        <f t="shared" ca="1" si="1"/>
        <v>0</v>
      </c>
    </row>
    <row r="60" spans="2:15" ht="15" hidden="1" customHeight="1" outlineLevel="1">
      <c r="B60" s="63">
        <f>'רשימת הסעיפים'!S16</f>
        <v>0</v>
      </c>
      <c r="C60" s="194">
        <f ca="1">IFERROR(VLOOKUP($B60,'חודש א'!$L$7:$N$66,3,0),0)</f>
        <v>0</v>
      </c>
      <c r="D60" s="194">
        <f ca="1">IFERROR(VLOOKUP($B60,ב!$L$7:$N$66,3,0),0)</f>
        <v>0</v>
      </c>
      <c r="E60" s="194">
        <f ca="1">IFERROR(VLOOKUP($B60,ג!$L$7:$N$66,3,0),0)</f>
        <v>0</v>
      </c>
      <c r="F60" s="194">
        <f ca="1">IFERROR(VLOOKUP($B60,ד!$L$7:$N$66,3,0),0)</f>
        <v>0</v>
      </c>
      <c r="G60" s="194">
        <f ca="1">IFERROR(VLOOKUP($B60,ה!$L$7:$N$66,3,0),0)</f>
        <v>0</v>
      </c>
      <c r="H60" s="194">
        <f ca="1">IFERROR(VLOOKUP($B60,ו!$L$7:$N$66,3,0),0)</f>
        <v>0</v>
      </c>
      <c r="I60" s="194">
        <f ca="1">IFERROR(VLOOKUP($B60,ז!$L$7:$N$66,3,0),0)</f>
        <v>0</v>
      </c>
      <c r="J60" s="194">
        <f ca="1">IFERROR(VLOOKUP($B60,ח!$L$7:$N$66,3,0),0)</f>
        <v>0</v>
      </c>
      <c r="K60" s="194">
        <f ca="1">IFERROR(VLOOKUP($B60,ט!$L$7:$N$66,3,0),0)</f>
        <v>0</v>
      </c>
      <c r="L60" s="194">
        <f ca="1">IFERROR(VLOOKUP($B60,י!$L$7:$N$66,3,0),0)</f>
        <v>0</v>
      </c>
      <c r="M60" s="194">
        <f ca="1">IFERROR(VLOOKUP($B60,יא!$L$7:$N$66,3,0),0)</f>
        <v>0</v>
      </c>
      <c r="N60" s="194">
        <f ca="1">IFERROR(VLOOKUP($B60,יב!$L$7:$N$66,3,0),0)</f>
        <v>0</v>
      </c>
      <c r="O60" s="195">
        <f t="shared" ca="1" si="1"/>
        <v>0</v>
      </c>
    </row>
    <row r="61" spans="2:15" ht="15" hidden="1" customHeight="1" outlineLevel="1">
      <c r="B61" s="63">
        <f>'רשימת הסעיפים'!S17</f>
        <v>0</v>
      </c>
      <c r="C61" s="194">
        <f ca="1">IFERROR(VLOOKUP($B61,'חודש א'!$L$7:$N$66,3,0),0)</f>
        <v>0</v>
      </c>
      <c r="D61" s="194">
        <f ca="1">IFERROR(VLOOKUP($B61,ב!$L$7:$N$66,3,0),0)</f>
        <v>0</v>
      </c>
      <c r="E61" s="194">
        <f ca="1">IFERROR(VLOOKUP($B61,ג!$L$7:$N$66,3,0),0)</f>
        <v>0</v>
      </c>
      <c r="F61" s="194">
        <f ca="1">IFERROR(VLOOKUP($B61,ד!$L$7:$N$66,3,0),0)</f>
        <v>0</v>
      </c>
      <c r="G61" s="194">
        <f ca="1">IFERROR(VLOOKUP($B61,ה!$L$7:$N$66,3,0),0)</f>
        <v>0</v>
      </c>
      <c r="H61" s="194">
        <f ca="1">IFERROR(VLOOKUP($B61,ו!$L$7:$N$66,3,0),0)</f>
        <v>0</v>
      </c>
      <c r="I61" s="194">
        <f ca="1">IFERROR(VLOOKUP($B61,ז!$L$7:$N$66,3,0),0)</f>
        <v>0</v>
      </c>
      <c r="J61" s="194">
        <f ca="1">IFERROR(VLOOKUP($B61,ח!$L$7:$N$66,3,0),0)</f>
        <v>0</v>
      </c>
      <c r="K61" s="194">
        <f ca="1">IFERROR(VLOOKUP($B61,ט!$L$7:$N$66,3,0),0)</f>
        <v>0</v>
      </c>
      <c r="L61" s="194">
        <f ca="1">IFERROR(VLOOKUP($B61,י!$L$7:$N$66,3,0),0)</f>
        <v>0</v>
      </c>
      <c r="M61" s="194">
        <f ca="1">IFERROR(VLOOKUP($B61,יא!$L$7:$N$66,3,0),0)</f>
        <v>0</v>
      </c>
      <c r="N61" s="194">
        <f ca="1">IFERROR(VLOOKUP($B61,יב!$L$7:$N$66,3,0),0)</f>
        <v>0</v>
      </c>
      <c r="O61" s="195">
        <f t="shared" ca="1" si="1"/>
        <v>0</v>
      </c>
    </row>
    <row r="62" spans="2:15" ht="15" hidden="1" customHeight="1" outlineLevel="1">
      <c r="B62" s="63">
        <f>'רשימת הסעיפים'!S18</f>
        <v>0</v>
      </c>
      <c r="C62" s="194">
        <f ca="1">IFERROR(VLOOKUP($B62,'חודש א'!$L$7:$N$66,3,0),0)</f>
        <v>0</v>
      </c>
      <c r="D62" s="194">
        <f ca="1">IFERROR(VLOOKUP($B62,ב!$L$7:$N$66,3,0),0)</f>
        <v>0</v>
      </c>
      <c r="E62" s="194">
        <f ca="1">IFERROR(VLOOKUP($B62,ג!$L$7:$N$66,3,0),0)</f>
        <v>0</v>
      </c>
      <c r="F62" s="194">
        <f ca="1">IFERROR(VLOOKUP($B62,ד!$L$7:$N$66,3,0),0)</f>
        <v>0</v>
      </c>
      <c r="G62" s="194">
        <f ca="1">IFERROR(VLOOKUP($B62,ה!$L$7:$N$66,3,0),0)</f>
        <v>0</v>
      </c>
      <c r="H62" s="194">
        <f ca="1">IFERROR(VLOOKUP($B62,ו!$L$7:$N$66,3,0),0)</f>
        <v>0</v>
      </c>
      <c r="I62" s="194">
        <f ca="1">IFERROR(VLOOKUP($B62,ז!$L$7:$N$66,3,0),0)</f>
        <v>0</v>
      </c>
      <c r="J62" s="194">
        <f ca="1">IFERROR(VLOOKUP($B62,ח!$L$7:$N$66,3,0),0)</f>
        <v>0</v>
      </c>
      <c r="K62" s="194">
        <f ca="1">IFERROR(VLOOKUP($B62,ט!$L$7:$N$66,3,0),0)</f>
        <v>0</v>
      </c>
      <c r="L62" s="194">
        <f ca="1">IFERROR(VLOOKUP($B62,י!$L$7:$N$66,3,0),0)</f>
        <v>0</v>
      </c>
      <c r="M62" s="194">
        <f ca="1">IFERROR(VLOOKUP($B62,יא!$L$7:$N$66,3,0),0)</f>
        <v>0</v>
      </c>
      <c r="N62" s="194">
        <f ca="1">IFERROR(VLOOKUP($B62,יב!$L$7:$N$66,3,0),0)</f>
        <v>0</v>
      </c>
      <c r="O62" s="195">
        <f t="shared" ca="1" si="1"/>
        <v>0</v>
      </c>
    </row>
    <row r="63" spans="2:15" ht="15" hidden="1" customHeight="1" outlineLevel="1">
      <c r="B63" s="63">
        <f>'רשימת הסעיפים'!S19</f>
        <v>0</v>
      </c>
      <c r="C63" s="194">
        <f ca="1">IFERROR(VLOOKUP($B63,'חודש א'!$L$7:$N$66,3,0),0)</f>
        <v>0</v>
      </c>
      <c r="D63" s="194">
        <f ca="1">IFERROR(VLOOKUP($B63,ב!$L$7:$N$66,3,0),0)</f>
        <v>0</v>
      </c>
      <c r="E63" s="194">
        <f ca="1">IFERROR(VLOOKUP($B63,ג!$L$7:$N$66,3,0),0)</f>
        <v>0</v>
      </c>
      <c r="F63" s="194">
        <f ca="1">IFERROR(VLOOKUP($B63,ד!$L$7:$N$66,3,0),0)</f>
        <v>0</v>
      </c>
      <c r="G63" s="194">
        <f ca="1">IFERROR(VLOOKUP($B63,ה!$L$7:$N$66,3,0),0)</f>
        <v>0</v>
      </c>
      <c r="H63" s="194">
        <f ca="1">IFERROR(VLOOKUP($B63,ו!$L$7:$N$66,3,0),0)</f>
        <v>0</v>
      </c>
      <c r="I63" s="194">
        <f ca="1">IFERROR(VLOOKUP($B63,ז!$L$7:$N$66,3,0),0)</f>
        <v>0</v>
      </c>
      <c r="J63" s="194">
        <f ca="1">IFERROR(VLOOKUP($B63,ח!$L$7:$N$66,3,0),0)</f>
        <v>0</v>
      </c>
      <c r="K63" s="194">
        <f ca="1">IFERROR(VLOOKUP($B63,ט!$L$7:$N$66,3,0),0)</f>
        <v>0</v>
      </c>
      <c r="L63" s="194">
        <f ca="1">IFERROR(VLOOKUP($B63,י!$L$7:$N$66,3,0),0)</f>
        <v>0</v>
      </c>
      <c r="M63" s="194">
        <f ca="1">IFERROR(VLOOKUP($B63,יא!$L$7:$N$66,3,0),0)</f>
        <v>0</v>
      </c>
      <c r="N63" s="194">
        <f ca="1">IFERROR(VLOOKUP($B63,יב!$L$7:$N$66,3,0),0)</f>
        <v>0</v>
      </c>
      <c r="O63" s="195">
        <f t="shared" ca="1" si="1"/>
        <v>0</v>
      </c>
    </row>
    <row r="64" spans="2:15" ht="15" hidden="1" customHeight="1" outlineLevel="1">
      <c r="B64" s="63">
        <f>'רשימת הסעיפים'!S20</f>
        <v>0</v>
      </c>
      <c r="C64" s="194">
        <f ca="1">IFERROR(VLOOKUP($B64,'חודש א'!$L$7:$N$66,3,0),0)</f>
        <v>0</v>
      </c>
      <c r="D64" s="194">
        <f ca="1">IFERROR(VLOOKUP($B64,ב!$L$7:$N$66,3,0),0)</f>
        <v>0</v>
      </c>
      <c r="E64" s="194">
        <f ca="1">IFERROR(VLOOKUP($B64,ג!$L$7:$N$66,3,0),0)</f>
        <v>0</v>
      </c>
      <c r="F64" s="194">
        <f ca="1">IFERROR(VLOOKUP($B64,ד!$L$7:$N$66,3,0),0)</f>
        <v>0</v>
      </c>
      <c r="G64" s="194">
        <f ca="1">IFERROR(VLOOKUP($B64,ה!$L$7:$N$66,3,0),0)</f>
        <v>0</v>
      </c>
      <c r="H64" s="194">
        <f ca="1">IFERROR(VLOOKUP($B64,ו!$L$7:$N$66,3,0),0)</f>
        <v>0</v>
      </c>
      <c r="I64" s="194">
        <f ca="1">IFERROR(VLOOKUP($B64,ז!$L$7:$N$66,3,0),0)</f>
        <v>0</v>
      </c>
      <c r="J64" s="194">
        <f ca="1">IFERROR(VLOOKUP($B64,ח!$L$7:$N$66,3,0),0)</f>
        <v>0</v>
      </c>
      <c r="K64" s="194">
        <f ca="1">IFERROR(VLOOKUP($B64,ט!$L$7:$N$66,3,0),0)</f>
        <v>0</v>
      </c>
      <c r="L64" s="194">
        <f ca="1">IFERROR(VLOOKUP($B64,י!$L$7:$N$66,3,0),0)</f>
        <v>0</v>
      </c>
      <c r="M64" s="194">
        <f ca="1">IFERROR(VLOOKUP($B64,יא!$L$7:$N$66,3,0),0)</f>
        <v>0</v>
      </c>
      <c r="N64" s="194">
        <f ca="1">IFERROR(VLOOKUP($B64,יב!$L$7:$N$66,3,0),0)</f>
        <v>0</v>
      </c>
      <c r="O64" s="195">
        <f t="shared" ca="1" si="1"/>
        <v>0</v>
      </c>
    </row>
    <row r="65" spans="2:15" ht="15" hidden="1" customHeight="1" outlineLevel="1" thickBot="1">
      <c r="B65" s="63">
        <f>'רשימת הסעיפים'!S21</f>
        <v>0</v>
      </c>
      <c r="C65" s="194">
        <f ca="1">IFERROR(VLOOKUP($B65,'חודש א'!$L$7:$N$66,3,0),0)</f>
        <v>0</v>
      </c>
      <c r="D65" s="194">
        <f ca="1">IFERROR(VLOOKUP($B65,ב!$L$7:$N$66,3,0),0)</f>
        <v>0</v>
      </c>
      <c r="E65" s="194">
        <f ca="1">IFERROR(VLOOKUP($B65,ג!$L$7:$N$66,3,0),0)</f>
        <v>0</v>
      </c>
      <c r="F65" s="194">
        <f ca="1">IFERROR(VLOOKUP($B65,ד!$L$7:$N$66,3,0),0)</f>
        <v>0</v>
      </c>
      <c r="G65" s="194">
        <f ca="1">IFERROR(VLOOKUP($B65,ה!$L$7:$N$66,3,0),0)</f>
        <v>0</v>
      </c>
      <c r="H65" s="194">
        <f ca="1">IFERROR(VLOOKUP($B65,ו!$L$7:$N$66,3,0),0)</f>
        <v>0</v>
      </c>
      <c r="I65" s="194">
        <f ca="1">IFERROR(VLOOKUP($B65,ז!$L$7:$N$66,3,0),0)</f>
        <v>0</v>
      </c>
      <c r="J65" s="194">
        <f ca="1">IFERROR(VLOOKUP($B65,ח!$L$7:$N$66,3,0),0)</f>
        <v>0</v>
      </c>
      <c r="K65" s="194">
        <f ca="1">IFERROR(VLOOKUP($B65,ט!$L$7:$N$66,3,0),0)</f>
        <v>0</v>
      </c>
      <c r="L65" s="194">
        <f ca="1">IFERROR(VLOOKUP($B65,י!$L$7:$N$66,3,0),0)</f>
        <v>0</v>
      </c>
      <c r="M65" s="194">
        <f ca="1">IFERROR(VLOOKUP($B65,יא!$L$7:$N$66,3,0),0)</f>
        <v>0</v>
      </c>
      <c r="N65" s="194">
        <f ca="1">IFERROR(VLOOKUP($B65,יב!$L$7:$N$66,3,0),0)</f>
        <v>0</v>
      </c>
      <c r="O65" s="195">
        <f t="shared" ca="1" si="1"/>
        <v>0</v>
      </c>
    </row>
    <row r="66" spans="2:15" ht="15" customHeight="1">
      <c r="B66" s="350" t="s">
        <v>139</v>
      </c>
      <c r="C66" s="355">
        <f ca="1">C3+C24+C45</f>
        <v>0</v>
      </c>
      <c r="D66" s="350">
        <f t="shared" ref="D66:N66" ca="1" si="26">D3+D24+D45</f>
        <v>0</v>
      </c>
      <c r="E66" s="350">
        <f t="shared" ca="1" si="26"/>
        <v>0</v>
      </c>
      <c r="F66" s="350">
        <f t="shared" ca="1" si="26"/>
        <v>0</v>
      </c>
      <c r="G66" s="350">
        <f t="shared" ca="1" si="26"/>
        <v>0</v>
      </c>
      <c r="H66" s="350">
        <f t="shared" ca="1" si="26"/>
        <v>0</v>
      </c>
      <c r="I66" s="350">
        <f t="shared" ca="1" si="26"/>
        <v>0</v>
      </c>
      <c r="J66" s="350">
        <f t="shared" ca="1" si="26"/>
        <v>0</v>
      </c>
      <c r="K66" s="350">
        <f t="shared" ca="1" si="26"/>
        <v>0</v>
      </c>
      <c r="L66" s="350">
        <f t="shared" ca="1" si="26"/>
        <v>0</v>
      </c>
      <c r="M66" s="350">
        <f t="shared" ca="1" si="26"/>
        <v>0</v>
      </c>
      <c r="N66" s="350">
        <f t="shared" ca="1" si="26"/>
        <v>0</v>
      </c>
      <c r="O66" s="195">
        <f t="shared" ca="1" si="1"/>
        <v>0</v>
      </c>
    </row>
    <row r="67" spans="2:15" ht="15" customHeight="1">
      <c r="B67" s="368" t="s">
        <v>305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</row>
    <row r="68" spans="2:15" ht="15" customHeight="1">
      <c r="B68" s="381" t="s">
        <v>173</v>
      </c>
      <c r="C68" s="354"/>
      <c r="D68" s="354"/>
      <c r="E68" s="354"/>
      <c r="F68" s="354"/>
      <c r="G68" s="354"/>
      <c r="H68" s="354"/>
      <c r="I68" s="354"/>
      <c r="J68" s="354"/>
      <c r="K68" s="354"/>
      <c r="L68" s="354"/>
      <c r="M68" s="354"/>
      <c r="N68" s="354"/>
      <c r="O68" s="354"/>
    </row>
    <row r="69" spans="2:15" ht="15" customHeight="1" collapsed="1">
      <c r="B69" s="58" t="str">
        <f>'רשימת הסעיפים'!A1</f>
        <v>מזון ופארמה</v>
      </c>
      <c r="C69" s="357">
        <f ca="1">SUM(C70:C89)</f>
        <v>0</v>
      </c>
      <c r="D69" s="357">
        <f t="shared" ref="D69" ca="1" si="27">SUM(D70:D89)</f>
        <v>0</v>
      </c>
      <c r="E69" s="357">
        <f t="shared" ref="E69" ca="1" si="28">SUM(E70:E89)</f>
        <v>0</v>
      </c>
      <c r="F69" s="357">
        <f t="shared" ref="F69" ca="1" si="29">SUM(F70:F89)</f>
        <v>0</v>
      </c>
      <c r="G69" s="357">
        <f t="shared" ref="G69" ca="1" si="30">SUM(G70:G89)</f>
        <v>0</v>
      </c>
      <c r="H69" s="357">
        <f t="shared" ref="H69" ca="1" si="31">SUM(H70:H89)</f>
        <v>0</v>
      </c>
      <c r="I69" s="357">
        <f t="shared" ref="I69" ca="1" si="32">SUM(I70:I89)</f>
        <v>0</v>
      </c>
      <c r="J69" s="357">
        <f t="shared" ref="J69" ca="1" si="33">SUM(J70:J89)</f>
        <v>0</v>
      </c>
      <c r="K69" s="357">
        <f t="shared" ref="K69" ca="1" si="34">SUM(K70:K89)</f>
        <v>0</v>
      </c>
      <c r="L69" s="357">
        <f t="shared" ref="L69" ca="1" si="35">SUM(L70:L89)</f>
        <v>0</v>
      </c>
      <c r="M69" s="357">
        <f t="shared" ref="M69" ca="1" si="36">SUM(M70:M89)</f>
        <v>0</v>
      </c>
      <c r="N69" s="357">
        <f t="shared" ref="N69" ca="1" si="37">SUM(N70:N89)</f>
        <v>0</v>
      </c>
      <c r="O69" s="358">
        <f t="shared" ref="O69" ca="1" si="38">IF(ISERROR(AVERAGEIF(C69:N69,"&lt;&gt;0")),0,AVERAGEIF(C69:N69,"&lt;&gt;0"))</f>
        <v>0</v>
      </c>
    </row>
    <row r="70" spans="2:15" ht="15" hidden="1" customHeight="1" outlineLevel="1">
      <c r="B70" s="63" t="str">
        <f>'רשימת הסעיפים'!A2</f>
        <v>מזון</v>
      </c>
      <c r="C70" s="194">
        <f ca="1">IFERROR(VLOOKUP($B70,'חודש א'!$L$69:$N$387,3,0),0)</f>
        <v>0</v>
      </c>
      <c r="D70" s="194">
        <f ca="1">IFERROR(VLOOKUP($B70,ב!$L$69:$N$387,3,0),0)</f>
        <v>0</v>
      </c>
      <c r="E70" s="194">
        <f ca="1">IFERROR(VLOOKUP($B70,ג!$L$69:$N$387,3,0),0)</f>
        <v>0</v>
      </c>
      <c r="F70" s="194">
        <f ca="1">IFERROR(VLOOKUP($B70,ד!$L$69:$N$387,3,0),0)</f>
        <v>0</v>
      </c>
      <c r="G70" s="194">
        <f ca="1">IFERROR(VLOOKUP($B70,ה!$L$69:$N$387,3,0),0)</f>
        <v>0</v>
      </c>
      <c r="H70" s="194">
        <f ca="1">IFERROR(VLOOKUP($B70,ו!$L$69:$N$387,3,0),0)</f>
        <v>0</v>
      </c>
      <c r="I70" s="194">
        <f ca="1">IFERROR(VLOOKUP($B70,ז!$L$69:$N$387,3,0),0)</f>
        <v>0</v>
      </c>
      <c r="J70" s="194">
        <f ca="1">IFERROR(VLOOKUP($B70,ח!$L$69:$N$387,3,0),0)</f>
        <v>0</v>
      </c>
      <c r="K70" s="194">
        <f ca="1">IFERROR(VLOOKUP($B70,ט!$L$69:$N$387,3,0),0)</f>
        <v>0</v>
      </c>
      <c r="L70" s="194">
        <f ca="1">IFERROR(VLOOKUP($B70,י!$L$69:$N$387,3,0),0)</f>
        <v>0</v>
      </c>
      <c r="M70" s="194">
        <f ca="1">IFERROR(VLOOKUP($B70,יא!$L$69:$N$387,3,0),0)</f>
        <v>0</v>
      </c>
      <c r="N70" s="194">
        <f ca="1">IFERROR(VLOOKUP($B70,יב!$L$69:$N$387,3,0),0)</f>
        <v>0</v>
      </c>
      <c r="O70" s="195">
        <f t="shared" ref="O70" ca="1" si="39">IF(ISERROR(AVERAGEIF(C70:N70,"&lt;&gt;0")),0,AVERAGEIF(C70:N70,"&lt;&gt;0"))</f>
        <v>0</v>
      </c>
    </row>
    <row r="71" spans="2:15" ht="15" hidden="1" customHeight="1" outlineLevel="1">
      <c r="B71" s="63" t="str">
        <f>'רשימת הסעיפים'!A3</f>
        <v>פארמה וטואלטיקה</v>
      </c>
      <c r="C71" s="107">
        <f ca="1">IFERROR(VLOOKUP($B71,'חודש א'!$L$69:$N$387,3,0),0)</f>
        <v>0</v>
      </c>
      <c r="D71" s="107">
        <f ca="1">IFERROR(VLOOKUP($B71,ב!$L$69:$N$387,3,0),0)</f>
        <v>0</v>
      </c>
      <c r="E71" s="107">
        <f ca="1">IFERROR(VLOOKUP($B71,ג!$L$69:$N$387,3,0),0)</f>
        <v>0</v>
      </c>
      <c r="F71" s="107">
        <f ca="1">IFERROR(VLOOKUP($B71,ד!$L$69:$N$387,3,0),0)</f>
        <v>0</v>
      </c>
      <c r="G71" s="107">
        <f ca="1">IFERROR(VLOOKUP($B71,ה!$L$69:$N$387,3,0),0)</f>
        <v>0</v>
      </c>
      <c r="H71" s="107">
        <f ca="1">IFERROR(VLOOKUP($B71,ו!$L$69:$N$387,3,0),0)</f>
        <v>0</v>
      </c>
      <c r="I71" s="107">
        <f ca="1">IFERROR(VLOOKUP($B71,ז!$L$69:$N$387,3,0),0)</f>
        <v>0</v>
      </c>
      <c r="J71" s="107">
        <f ca="1">IFERROR(VLOOKUP($B71,ח!$L$69:$N$387,3,0),0)</f>
        <v>0</v>
      </c>
      <c r="K71" s="107">
        <f ca="1">IFERROR(VLOOKUP($B71,ט!$L$69:$N$387,3,0),0)</f>
        <v>0</v>
      </c>
      <c r="L71" s="107">
        <f ca="1">IFERROR(VLOOKUP($B71,י!$L$69:$N$387,3,0),0)</f>
        <v>0</v>
      </c>
      <c r="M71" s="107">
        <f ca="1">IFERROR(VLOOKUP($B71,יא!$L$69:$N$387,3,0),0)</f>
        <v>0</v>
      </c>
      <c r="N71" s="107">
        <f ca="1">IFERROR(VLOOKUP($B71,יב!$L$69:$N$387,3,0),0)</f>
        <v>0</v>
      </c>
      <c r="O71" s="195">
        <f t="shared" ref="O71:O134" ca="1" si="40">IF(ISERROR(AVERAGEIF(C71:N71,"&lt;&gt;0")),0,AVERAGEIF(C71:N71,"&lt;&gt;0"))</f>
        <v>0</v>
      </c>
    </row>
    <row r="72" spans="2:15" ht="15" hidden="1" customHeight="1" outlineLevel="1">
      <c r="B72" s="63" t="str">
        <f>'רשימת הסעיפים'!A4</f>
        <v>בר מים</v>
      </c>
      <c r="C72" s="107">
        <f ca="1">IFERROR(VLOOKUP($B72,'חודש א'!$L$69:$N$387,3,0),0)</f>
        <v>0</v>
      </c>
      <c r="D72" s="107">
        <f ca="1">IFERROR(VLOOKUP($B72,ב!$L$69:$N$387,3,0),0)</f>
        <v>0</v>
      </c>
      <c r="E72" s="107">
        <f ca="1">IFERROR(VLOOKUP($B72,ג!$L$69:$N$387,3,0),0)</f>
        <v>0</v>
      </c>
      <c r="F72" s="107">
        <f ca="1">IFERROR(VLOOKUP($B72,ד!$L$69:$N$387,3,0),0)</f>
        <v>0</v>
      </c>
      <c r="G72" s="107">
        <f ca="1">IFERROR(VLOOKUP($B72,ה!$L$69:$N$387,3,0),0)</f>
        <v>0</v>
      </c>
      <c r="H72" s="107">
        <f ca="1">IFERROR(VLOOKUP($B72,ו!$L$69:$N$387,3,0),0)</f>
        <v>0</v>
      </c>
      <c r="I72" s="107">
        <f ca="1">IFERROR(VLOOKUP($B72,ז!$L$69:$N$387,3,0),0)</f>
        <v>0</v>
      </c>
      <c r="J72" s="107">
        <f ca="1">IFERROR(VLOOKUP($B72,ח!$L$69:$N$387,3,0),0)</f>
        <v>0</v>
      </c>
      <c r="K72" s="107">
        <f ca="1">IFERROR(VLOOKUP($B72,ט!$L$69:$N$387,3,0),0)</f>
        <v>0</v>
      </c>
      <c r="L72" s="107">
        <f ca="1">IFERROR(VLOOKUP($B72,י!$L$69:$N$387,3,0),0)</f>
        <v>0</v>
      </c>
      <c r="M72" s="107">
        <f ca="1">IFERROR(VLOOKUP($B72,יא!$L$69:$N$387,3,0),0)</f>
        <v>0</v>
      </c>
      <c r="N72" s="107">
        <f ca="1">IFERROR(VLOOKUP($B72,יב!$L$69:$N$387,3,0),0)</f>
        <v>0</v>
      </c>
      <c r="O72" s="195">
        <f t="shared" ca="1" si="40"/>
        <v>0</v>
      </c>
    </row>
    <row r="73" spans="2:15" ht="15" hidden="1" customHeight="1" outlineLevel="1">
      <c r="B73" s="63" t="str">
        <f>'רשימת הסעיפים'!A5</f>
        <v>אוכל מוכן / בעבודה</v>
      </c>
      <c r="C73" s="107">
        <f ca="1">IFERROR(VLOOKUP($B73,'חודש א'!$L$69:$N$387,3,0),0)</f>
        <v>0</v>
      </c>
      <c r="D73" s="107">
        <f ca="1">IFERROR(VLOOKUP($B73,ב!$L$69:$N$387,3,0),0)</f>
        <v>0</v>
      </c>
      <c r="E73" s="107">
        <f ca="1">IFERROR(VLOOKUP($B73,ג!$L$69:$N$387,3,0),0)</f>
        <v>0</v>
      </c>
      <c r="F73" s="107">
        <f ca="1">IFERROR(VLOOKUP($B73,ד!$L$69:$N$387,3,0),0)</f>
        <v>0</v>
      </c>
      <c r="G73" s="107">
        <f ca="1">IFERROR(VLOOKUP($B73,ה!$L$69:$N$387,3,0),0)</f>
        <v>0</v>
      </c>
      <c r="H73" s="107">
        <f ca="1">IFERROR(VLOOKUP($B73,ו!$L$69:$N$387,3,0),0)</f>
        <v>0</v>
      </c>
      <c r="I73" s="107">
        <f ca="1">IFERROR(VLOOKUP($B73,ז!$L$69:$N$387,3,0),0)</f>
        <v>0</v>
      </c>
      <c r="J73" s="107">
        <f ca="1">IFERROR(VLOOKUP($B73,ח!$L$69:$N$387,3,0),0)</f>
        <v>0</v>
      </c>
      <c r="K73" s="107">
        <f ca="1">IFERROR(VLOOKUP($B73,ט!$L$69:$N$387,3,0),0)</f>
        <v>0</v>
      </c>
      <c r="L73" s="107">
        <f ca="1">IFERROR(VLOOKUP($B73,י!$L$69:$N$387,3,0),0)</f>
        <v>0</v>
      </c>
      <c r="M73" s="107">
        <f ca="1">IFERROR(VLOOKUP($B73,יא!$L$69:$N$387,3,0),0)</f>
        <v>0</v>
      </c>
      <c r="N73" s="107">
        <f ca="1">IFERROR(VLOOKUP($B73,יב!$L$69:$N$387,3,0),0)</f>
        <v>0</v>
      </c>
      <c r="O73" s="195">
        <f t="shared" ca="1" si="40"/>
        <v>0</v>
      </c>
    </row>
    <row r="74" spans="2:15" ht="15" hidden="1" customHeight="1" outlineLevel="1">
      <c r="B74" s="63" t="str">
        <f>'רשימת הסעיפים'!A6</f>
        <v>עישון</v>
      </c>
      <c r="C74" s="107">
        <f ca="1">IFERROR(VLOOKUP($B74,'חודש א'!$L$69:$N$387,3,0),0)</f>
        <v>0</v>
      </c>
      <c r="D74" s="107">
        <f ca="1">IFERROR(VLOOKUP($B74,ב!$L$69:$N$387,3,0),0)</f>
        <v>0</v>
      </c>
      <c r="E74" s="107">
        <f ca="1">IFERROR(VLOOKUP($B74,ג!$L$69:$N$387,3,0),0)</f>
        <v>0</v>
      </c>
      <c r="F74" s="107">
        <f ca="1">IFERROR(VLOOKUP($B74,ד!$L$69:$N$387,3,0),0)</f>
        <v>0</v>
      </c>
      <c r="G74" s="107">
        <f ca="1">IFERROR(VLOOKUP($B74,ה!$L$69:$N$387,3,0),0)</f>
        <v>0</v>
      </c>
      <c r="H74" s="107">
        <f ca="1">IFERROR(VLOOKUP($B74,ו!$L$69:$N$387,3,0),0)</f>
        <v>0</v>
      </c>
      <c r="I74" s="107">
        <f ca="1">IFERROR(VLOOKUP($B74,ז!$L$69:$N$387,3,0),0)</f>
        <v>0</v>
      </c>
      <c r="J74" s="107">
        <f ca="1">IFERROR(VLOOKUP($B74,ח!$L$69:$N$387,3,0),0)</f>
        <v>0</v>
      </c>
      <c r="K74" s="107">
        <f ca="1">IFERROR(VLOOKUP($B74,ט!$L$69:$N$387,3,0),0)</f>
        <v>0</v>
      </c>
      <c r="L74" s="107">
        <f ca="1">IFERROR(VLOOKUP($B74,י!$L$69:$N$387,3,0),0)</f>
        <v>0</v>
      </c>
      <c r="M74" s="107">
        <f ca="1">IFERROR(VLOOKUP($B74,יא!$L$69:$N$387,3,0),0)</f>
        <v>0</v>
      </c>
      <c r="N74" s="107">
        <f ca="1">IFERROR(VLOOKUP($B74,יב!$L$69:$N$387,3,0),0)</f>
        <v>0</v>
      </c>
      <c r="O74" s="195">
        <f t="shared" ca="1" si="40"/>
        <v>0</v>
      </c>
    </row>
    <row r="75" spans="2:15" hidden="1" outlineLevel="1">
      <c r="B75" s="63" t="str">
        <f>'רשימת הסעיפים'!A7</f>
        <v>מזון ופארמה - כללי</v>
      </c>
      <c r="C75" s="107">
        <f ca="1">IFERROR(VLOOKUP($B75,'חודש א'!$L$69:$N$387,3,0),0)</f>
        <v>0</v>
      </c>
      <c r="D75" s="107">
        <f ca="1">IFERROR(VLOOKUP($B75,ב!$L$69:$N$387,3,0),0)</f>
        <v>0</v>
      </c>
      <c r="E75" s="107">
        <f ca="1">IFERROR(VLOOKUP($B75,ג!$L$69:$N$387,3,0),0)</f>
        <v>0</v>
      </c>
      <c r="F75" s="107">
        <f ca="1">IFERROR(VLOOKUP($B75,ד!$L$69:$N$387,3,0),0)</f>
        <v>0</v>
      </c>
      <c r="G75" s="107">
        <f ca="1">IFERROR(VLOOKUP($B75,ה!$L$69:$N$387,3,0),0)</f>
        <v>0</v>
      </c>
      <c r="H75" s="107">
        <f ca="1">IFERROR(VLOOKUP($B75,ו!$L$69:$N$387,3,0),0)</f>
        <v>0</v>
      </c>
      <c r="I75" s="107">
        <f ca="1">IFERROR(VLOOKUP($B75,ז!$L$69:$N$387,3,0),0)</f>
        <v>0</v>
      </c>
      <c r="J75" s="107">
        <f ca="1">IFERROR(VLOOKUP($B75,ח!$L$69:$N$387,3,0),0)</f>
        <v>0</v>
      </c>
      <c r="K75" s="107">
        <f ca="1">IFERROR(VLOOKUP($B75,ט!$L$69:$N$387,3,0),0)</f>
        <v>0</v>
      </c>
      <c r="L75" s="107">
        <f ca="1">IFERROR(VLOOKUP($B75,י!$L$69:$N$387,3,0),0)</f>
        <v>0</v>
      </c>
      <c r="M75" s="107">
        <f ca="1">IFERROR(VLOOKUP($B75,יא!$L$69:$N$387,3,0),0)</f>
        <v>0</v>
      </c>
      <c r="N75" s="107">
        <f ca="1">IFERROR(VLOOKUP($B75,יב!$L$69:$N$387,3,0),0)</f>
        <v>0</v>
      </c>
      <c r="O75" s="195">
        <f t="shared" ca="1" si="40"/>
        <v>0</v>
      </c>
    </row>
    <row r="76" spans="2:15" hidden="1" outlineLevel="1">
      <c r="B76" s="63">
        <f>'רשימת הסעיפים'!A8</f>
        <v>0</v>
      </c>
      <c r="C76" s="107">
        <f ca="1">IFERROR(VLOOKUP($B76,'חודש א'!$L$69:$N$387,3,0),0)</f>
        <v>0</v>
      </c>
      <c r="D76" s="107">
        <f ca="1">IFERROR(VLOOKUP($B76,ב!$L$69:$N$387,3,0),0)</f>
        <v>0</v>
      </c>
      <c r="E76" s="107">
        <f ca="1">IFERROR(VLOOKUP($B76,ג!$L$69:$N$387,3,0),0)</f>
        <v>0</v>
      </c>
      <c r="F76" s="107">
        <f ca="1">IFERROR(VLOOKUP($B76,ד!$L$69:$N$387,3,0),0)</f>
        <v>0</v>
      </c>
      <c r="G76" s="107">
        <f ca="1">IFERROR(VLOOKUP($B76,ה!$L$69:$N$387,3,0),0)</f>
        <v>0</v>
      </c>
      <c r="H76" s="107">
        <f ca="1">IFERROR(VLOOKUP($B76,ו!$L$69:$N$387,3,0),0)</f>
        <v>0</v>
      </c>
      <c r="I76" s="107">
        <f ca="1">IFERROR(VLOOKUP($B76,ז!$L$69:$N$387,3,0),0)</f>
        <v>0</v>
      </c>
      <c r="J76" s="107">
        <f ca="1">IFERROR(VLOOKUP($B76,ח!$L$69:$N$387,3,0),0)</f>
        <v>0</v>
      </c>
      <c r="K76" s="107">
        <f ca="1">IFERROR(VLOOKUP($B76,ט!$L$69:$N$387,3,0),0)</f>
        <v>0</v>
      </c>
      <c r="L76" s="107">
        <f ca="1">IFERROR(VLOOKUP($B76,י!$L$69:$N$387,3,0),0)</f>
        <v>0</v>
      </c>
      <c r="M76" s="107">
        <f ca="1">IFERROR(VLOOKUP($B76,יא!$L$69:$N$387,3,0),0)</f>
        <v>0</v>
      </c>
      <c r="N76" s="107">
        <f ca="1">IFERROR(VLOOKUP($B76,יב!$L$69:$N$387,3,0),0)</f>
        <v>0</v>
      </c>
      <c r="O76" s="195">
        <f t="shared" ca="1" si="40"/>
        <v>0</v>
      </c>
    </row>
    <row r="77" spans="2:15" hidden="1" outlineLevel="1">
      <c r="B77" s="63">
        <f>'רשימת הסעיפים'!A9</f>
        <v>0</v>
      </c>
      <c r="C77" s="107">
        <f ca="1">IFERROR(VLOOKUP($B77,'חודש א'!$L$69:$N$387,3,0),0)</f>
        <v>0</v>
      </c>
      <c r="D77" s="107">
        <f ca="1">IFERROR(VLOOKUP($B77,ב!$L$69:$N$387,3,0),0)</f>
        <v>0</v>
      </c>
      <c r="E77" s="107">
        <f ca="1">IFERROR(VLOOKUP($B77,ג!$L$69:$N$387,3,0),0)</f>
        <v>0</v>
      </c>
      <c r="F77" s="107">
        <f ca="1">IFERROR(VLOOKUP($B77,ד!$L$69:$N$387,3,0),0)</f>
        <v>0</v>
      </c>
      <c r="G77" s="107">
        <f ca="1">IFERROR(VLOOKUP($B77,ה!$L$69:$N$387,3,0),0)</f>
        <v>0</v>
      </c>
      <c r="H77" s="107">
        <f ca="1">IFERROR(VLOOKUP($B77,ו!$L$69:$N$387,3,0),0)</f>
        <v>0</v>
      </c>
      <c r="I77" s="107">
        <f ca="1">IFERROR(VLOOKUP($B77,ז!$L$69:$N$387,3,0),0)</f>
        <v>0</v>
      </c>
      <c r="J77" s="107">
        <f ca="1">IFERROR(VLOOKUP($B77,ח!$L$69:$N$387,3,0),0)</f>
        <v>0</v>
      </c>
      <c r="K77" s="107">
        <f ca="1">IFERROR(VLOOKUP($B77,ט!$L$69:$N$387,3,0),0)</f>
        <v>0</v>
      </c>
      <c r="L77" s="107">
        <f ca="1">IFERROR(VLOOKUP($B77,י!$L$69:$N$387,3,0),0)</f>
        <v>0</v>
      </c>
      <c r="M77" s="107">
        <f ca="1">IFERROR(VLOOKUP($B77,יא!$L$69:$N$387,3,0),0)</f>
        <v>0</v>
      </c>
      <c r="N77" s="107">
        <f ca="1">IFERROR(VLOOKUP($B77,יב!$L$69:$N$387,3,0),0)</f>
        <v>0</v>
      </c>
      <c r="O77" s="195">
        <f t="shared" ca="1" si="40"/>
        <v>0</v>
      </c>
    </row>
    <row r="78" spans="2:15" hidden="1" outlineLevel="1">
      <c r="B78" s="63">
        <f>'רשימת הסעיפים'!A10</f>
        <v>0</v>
      </c>
      <c r="C78" s="107">
        <f ca="1">IFERROR(VLOOKUP($B78,'חודש א'!$L$69:$N$387,3,0),0)</f>
        <v>0</v>
      </c>
      <c r="D78" s="107">
        <f ca="1">IFERROR(VLOOKUP($B78,ב!$L$69:$N$387,3,0),0)</f>
        <v>0</v>
      </c>
      <c r="E78" s="107">
        <f ca="1">IFERROR(VLOOKUP($B78,ג!$L$69:$N$387,3,0),0)</f>
        <v>0</v>
      </c>
      <c r="F78" s="107">
        <f ca="1">IFERROR(VLOOKUP($B78,ד!$L$69:$N$387,3,0),0)</f>
        <v>0</v>
      </c>
      <c r="G78" s="107">
        <f ca="1">IFERROR(VLOOKUP($B78,ה!$L$69:$N$387,3,0),0)</f>
        <v>0</v>
      </c>
      <c r="H78" s="107">
        <f ca="1">IFERROR(VLOOKUP($B78,ו!$L$69:$N$387,3,0),0)</f>
        <v>0</v>
      </c>
      <c r="I78" s="107">
        <f ca="1">IFERROR(VLOOKUP($B78,ז!$L$69:$N$387,3,0),0)</f>
        <v>0</v>
      </c>
      <c r="J78" s="107">
        <f ca="1">IFERROR(VLOOKUP($B78,ח!$L$69:$N$387,3,0),0)</f>
        <v>0</v>
      </c>
      <c r="K78" s="107">
        <f ca="1">IFERROR(VLOOKUP($B78,ט!$L$69:$N$387,3,0),0)</f>
        <v>0</v>
      </c>
      <c r="L78" s="107">
        <f ca="1">IFERROR(VLOOKUP($B78,י!$L$69:$N$387,3,0),0)</f>
        <v>0</v>
      </c>
      <c r="M78" s="107">
        <f ca="1">IFERROR(VLOOKUP($B78,יא!$L$69:$N$387,3,0),0)</f>
        <v>0</v>
      </c>
      <c r="N78" s="107">
        <f ca="1">IFERROR(VLOOKUP($B78,יב!$L$69:$N$387,3,0),0)</f>
        <v>0</v>
      </c>
      <c r="O78" s="195">
        <f t="shared" ca="1" si="40"/>
        <v>0</v>
      </c>
    </row>
    <row r="79" spans="2:15" hidden="1" outlineLevel="1">
      <c r="B79" s="63">
        <f>'רשימת הסעיפים'!A11</f>
        <v>0</v>
      </c>
      <c r="C79" s="107">
        <f ca="1">IFERROR(VLOOKUP($B79,'חודש א'!$L$69:$N$387,3,0),0)</f>
        <v>0</v>
      </c>
      <c r="D79" s="107">
        <f ca="1">IFERROR(VLOOKUP($B79,ב!$L$69:$N$387,3,0),0)</f>
        <v>0</v>
      </c>
      <c r="E79" s="107">
        <f ca="1">IFERROR(VLOOKUP($B79,ג!$L$69:$N$387,3,0),0)</f>
        <v>0</v>
      </c>
      <c r="F79" s="107">
        <f ca="1">IFERROR(VLOOKUP($B79,ד!$L$69:$N$387,3,0),0)</f>
        <v>0</v>
      </c>
      <c r="G79" s="107">
        <f ca="1">IFERROR(VLOOKUP($B79,ה!$L$69:$N$387,3,0),0)</f>
        <v>0</v>
      </c>
      <c r="H79" s="107">
        <f ca="1">IFERROR(VLOOKUP($B79,ו!$L$69:$N$387,3,0),0)</f>
        <v>0</v>
      </c>
      <c r="I79" s="107">
        <f ca="1">IFERROR(VLOOKUP($B79,ז!$L$69:$N$387,3,0),0)</f>
        <v>0</v>
      </c>
      <c r="J79" s="107">
        <f ca="1">IFERROR(VLOOKUP($B79,ח!$L$69:$N$387,3,0),0)</f>
        <v>0</v>
      </c>
      <c r="K79" s="107">
        <f ca="1">IFERROR(VLOOKUP($B79,ט!$L$69:$N$387,3,0),0)</f>
        <v>0</v>
      </c>
      <c r="L79" s="107">
        <f ca="1">IFERROR(VLOOKUP($B79,י!$L$69:$N$387,3,0),0)</f>
        <v>0</v>
      </c>
      <c r="M79" s="107">
        <f ca="1">IFERROR(VLOOKUP($B79,יא!$L$69:$N$387,3,0),0)</f>
        <v>0</v>
      </c>
      <c r="N79" s="107">
        <f ca="1">IFERROR(VLOOKUP($B79,יב!$L$69:$N$387,3,0),0)</f>
        <v>0</v>
      </c>
      <c r="O79" s="195">
        <f t="shared" ca="1" si="40"/>
        <v>0</v>
      </c>
    </row>
    <row r="80" spans="2:15" hidden="1" outlineLevel="1">
      <c r="B80" s="63">
        <f>'רשימת הסעיפים'!A12</f>
        <v>0</v>
      </c>
      <c r="C80" s="107">
        <f ca="1">IFERROR(VLOOKUP($B80,'חודש א'!$L$69:$N$387,3,0),0)</f>
        <v>0</v>
      </c>
      <c r="D80" s="107">
        <f ca="1">IFERROR(VLOOKUP($B80,ב!$L$69:$N$387,3,0),0)</f>
        <v>0</v>
      </c>
      <c r="E80" s="107">
        <f ca="1">IFERROR(VLOOKUP($B80,ג!$L$69:$N$387,3,0),0)</f>
        <v>0</v>
      </c>
      <c r="F80" s="107">
        <f ca="1">IFERROR(VLOOKUP($B80,ד!$L$69:$N$387,3,0),0)</f>
        <v>0</v>
      </c>
      <c r="G80" s="107">
        <f ca="1">IFERROR(VLOOKUP($B80,ה!$L$69:$N$387,3,0),0)</f>
        <v>0</v>
      </c>
      <c r="H80" s="107">
        <f ca="1">IFERROR(VLOOKUP($B80,ו!$L$69:$N$387,3,0),0)</f>
        <v>0</v>
      </c>
      <c r="I80" s="107">
        <f ca="1">IFERROR(VLOOKUP($B80,ז!$L$69:$N$387,3,0),0)</f>
        <v>0</v>
      </c>
      <c r="J80" s="107">
        <f ca="1">IFERROR(VLOOKUP($B80,ח!$L$69:$N$387,3,0),0)</f>
        <v>0</v>
      </c>
      <c r="K80" s="107">
        <f ca="1">IFERROR(VLOOKUP($B80,ט!$L$69:$N$387,3,0),0)</f>
        <v>0</v>
      </c>
      <c r="L80" s="107">
        <f ca="1">IFERROR(VLOOKUP($B80,י!$L$69:$N$387,3,0),0)</f>
        <v>0</v>
      </c>
      <c r="M80" s="107">
        <f ca="1">IFERROR(VLOOKUP($B80,יא!$L$69:$N$387,3,0),0)</f>
        <v>0</v>
      </c>
      <c r="N80" s="107">
        <f ca="1">IFERROR(VLOOKUP($B80,יב!$L$69:$N$387,3,0),0)</f>
        <v>0</v>
      </c>
      <c r="O80" s="195">
        <f t="shared" ca="1" si="40"/>
        <v>0</v>
      </c>
    </row>
    <row r="81" spans="2:15" hidden="1" outlineLevel="1">
      <c r="B81" s="63">
        <f>'רשימת הסעיפים'!A13</f>
        <v>0</v>
      </c>
      <c r="C81" s="107">
        <f ca="1">IFERROR(VLOOKUP($B81,'חודש א'!$L$69:$N$387,3,0),0)</f>
        <v>0</v>
      </c>
      <c r="D81" s="107">
        <f ca="1">IFERROR(VLOOKUP($B81,ב!$L$69:$N$387,3,0),0)</f>
        <v>0</v>
      </c>
      <c r="E81" s="107">
        <f ca="1">IFERROR(VLOOKUP($B81,ג!$L$69:$N$387,3,0),0)</f>
        <v>0</v>
      </c>
      <c r="F81" s="107">
        <f ca="1">IFERROR(VLOOKUP($B81,ד!$L$69:$N$387,3,0),0)</f>
        <v>0</v>
      </c>
      <c r="G81" s="107">
        <f ca="1">IFERROR(VLOOKUP($B81,ה!$L$69:$N$387,3,0),0)</f>
        <v>0</v>
      </c>
      <c r="H81" s="107">
        <f ca="1">IFERROR(VLOOKUP($B81,ו!$L$69:$N$387,3,0),0)</f>
        <v>0</v>
      </c>
      <c r="I81" s="107">
        <f ca="1">IFERROR(VLOOKUP($B81,ז!$L$69:$N$387,3,0),0)</f>
        <v>0</v>
      </c>
      <c r="J81" s="107">
        <f ca="1">IFERROR(VLOOKUP($B81,ח!$L$69:$N$387,3,0),0)</f>
        <v>0</v>
      </c>
      <c r="K81" s="107">
        <f ca="1">IFERROR(VLOOKUP($B81,ט!$L$69:$N$387,3,0),0)</f>
        <v>0</v>
      </c>
      <c r="L81" s="107">
        <f ca="1">IFERROR(VLOOKUP($B81,י!$L$69:$N$387,3,0),0)</f>
        <v>0</v>
      </c>
      <c r="M81" s="107">
        <f ca="1">IFERROR(VLOOKUP($B81,יא!$L$69:$N$387,3,0),0)</f>
        <v>0</v>
      </c>
      <c r="N81" s="107">
        <f ca="1">IFERROR(VLOOKUP($B81,יב!$L$69:$N$387,3,0),0)</f>
        <v>0</v>
      </c>
      <c r="O81" s="195">
        <f t="shared" ca="1" si="40"/>
        <v>0</v>
      </c>
    </row>
    <row r="82" spans="2:15" hidden="1" outlineLevel="1">
      <c r="B82" s="63">
        <f>'רשימת הסעיפים'!A14</f>
        <v>0</v>
      </c>
      <c r="C82" s="107">
        <f ca="1">IFERROR(VLOOKUP($B82,'חודש א'!$L$69:$N$387,3,0),0)</f>
        <v>0</v>
      </c>
      <c r="D82" s="107">
        <f ca="1">IFERROR(VLOOKUP($B82,ב!$L$69:$N$387,3,0),0)</f>
        <v>0</v>
      </c>
      <c r="E82" s="107">
        <f ca="1">IFERROR(VLOOKUP($B82,ג!$L$69:$N$387,3,0),0)</f>
        <v>0</v>
      </c>
      <c r="F82" s="107">
        <f ca="1">IFERROR(VLOOKUP($B82,ד!$L$69:$N$387,3,0),0)</f>
        <v>0</v>
      </c>
      <c r="G82" s="107">
        <f ca="1">IFERROR(VLOOKUP($B82,ה!$L$69:$N$387,3,0),0)</f>
        <v>0</v>
      </c>
      <c r="H82" s="107">
        <f ca="1">IFERROR(VLOOKUP($B82,ו!$L$69:$N$387,3,0),0)</f>
        <v>0</v>
      </c>
      <c r="I82" s="107">
        <f ca="1">IFERROR(VLOOKUP($B82,ז!$L$69:$N$387,3,0),0)</f>
        <v>0</v>
      </c>
      <c r="J82" s="107">
        <f ca="1">IFERROR(VLOOKUP($B82,ח!$L$69:$N$387,3,0),0)</f>
        <v>0</v>
      </c>
      <c r="K82" s="107">
        <f ca="1">IFERROR(VLOOKUP($B82,ט!$L$69:$N$387,3,0),0)</f>
        <v>0</v>
      </c>
      <c r="L82" s="107">
        <f ca="1">IFERROR(VLOOKUP($B82,י!$L$69:$N$387,3,0),0)</f>
        <v>0</v>
      </c>
      <c r="M82" s="107">
        <f ca="1">IFERROR(VLOOKUP($B82,יא!$L$69:$N$387,3,0),0)</f>
        <v>0</v>
      </c>
      <c r="N82" s="107">
        <f ca="1">IFERROR(VLOOKUP($B82,יב!$L$69:$N$387,3,0),0)</f>
        <v>0</v>
      </c>
      <c r="O82" s="195">
        <f t="shared" ca="1" si="40"/>
        <v>0</v>
      </c>
    </row>
    <row r="83" spans="2:15" hidden="1" outlineLevel="1">
      <c r="B83" s="63">
        <f>'רשימת הסעיפים'!A15</f>
        <v>0</v>
      </c>
      <c r="C83" s="107">
        <f ca="1">IFERROR(VLOOKUP($B83,'חודש א'!$L$69:$N$387,3,0),0)</f>
        <v>0</v>
      </c>
      <c r="D83" s="107">
        <f ca="1">IFERROR(VLOOKUP($B83,ב!$L$69:$N$387,3,0),0)</f>
        <v>0</v>
      </c>
      <c r="E83" s="107">
        <f ca="1">IFERROR(VLOOKUP($B83,ג!$L$69:$N$387,3,0),0)</f>
        <v>0</v>
      </c>
      <c r="F83" s="107">
        <f ca="1">IFERROR(VLOOKUP($B83,ד!$L$69:$N$387,3,0),0)</f>
        <v>0</v>
      </c>
      <c r="G83" s="107">
        <f ca="1">IFERROR(VLOOKUP($B83,ה!$L$69:$N$387,3,0),0)</f>
        <v>0</v>
      </c>
      <c r="H83" s="107">
        <f ca="1">IFERROR(VLOOKUP($B83,ו!$L$69:$N$387,3,0),0)</f>
        <v>0</v>
      </c>
      <c r="I83" s="107">
        <f ca="1">IFERROR(VLOOKUP($B83,ז!$L$69:$N$387,3,0),0)</f>
        <v>0</v>
      </c>
      <c r="J83" s="107">
        <f ca="1">IFERROR(VLOOKUP($B83,ח!$L$69:$N$387,3,0),0)</f>
        <v>0</v>
      </c>
      <c r="K83" s="107">
        <f ca="1">IFERROR(VLOOKUP($B83,ט!$L$69:$N$387,3,0),0)</f>
        <v>0</v>
      </c>
      <c r="L83" s="107">
        <f ca="1">IFERROR(VLOOKUP($B83,י!$L$69:$N$387,3,0),0)</f>
        <v>0</v>
      </c>
      <c r="M83" s="107">
        <f ca="1">IFERROR(VLOOKUP($B83,יא!$L$69:$N$387,3,0),0)</f>
        <v>0</v>
      </c>
      <c r="N83" s="107">
        <f ca="1">IFERROR(VLOOKUP($B83,יב!$L$69:$N$387,3,0),0)</f>
        <v>0</v>
      </c>
      <c r="O83" s="195">
        <f t="shared" ca="1" si="40"/>
        <v>0</v>
      </c>
    </row>
    <row r="84" spans="2:15" hidden="1" outlineLevel="1">
      <c r="B84" s="63">
        <f>'רשימת הסעיפים'!A16</f>
        <v>0</v>
      </c>
      <c r="C84" s="107">
        <f ca="1">IFERROR(VLOOKUP($B84,'חודש א'!$L$69:$N$387,3,0),0)</f>
        <v>0</v>
      </c>
      <c r="D84" s="107">
        <f ca="1">IFERROR(VLOOKUP($B84,ב!$L$69:$N$387,3,0),0)</f>
        <v>0</v>
      </c>
      <c r="E84" s="107">
        <f ca="1">IFERROR(VLOOKUP($B84,ג!$L$69:$N$387,3,0),0)</f>
        <v>0</v>
      </c>
      <c r="F84" s="107">
        <f ca="1">IFERROR(VLOOKUP($B84,ד!$L$69:$N$387,3,0),0)</f>
        <v>0</v>
      </c>
      <c r="G84" s="107">
        <f ca="1">IFERROR(VLOOKUP($B84,ה!$L$69:$N$387,3,0),0)</f>
        <v>0</v>
      </c>
      <c r="H84" s="107">
        <f ca="1">IFERROR(VLOOKUP($B84,ו!$L$69:$N$387,3,0),0)</f>
        <v>0</v>
      </c>
      <c r="I84" s="107">
        <f ca="1">IFERROR(VLOOKUP($B84,ז!$L$69:$N$387,3,0),0)</f>
        <v>0</v>
      </c>
      <c r="J84" s="107">
        <f ca="1">IFERROR(VLOOKUP($B84,ח!$L$69:$N$387,3,0),0)</f>
        <v>0</v>
      </c>
      <c r="K84" s="107">
        <f ca="1">IFERROR(VLOOKUP($B84,ט!$L$69:$N$387,3,0),0)</f>
        <v>0</v>
      </c>
      <c r="L84" s="107">
        <f ca="1">IFERROR(VLOOKUP($B84,י!$L$69:$N$387,3,0),0)</f>
        <v>0</v>
      </c>
      <c r="M84" s="107">
        <f ca="1">IFERROR(VLOOKUP($B84,יא!$L$69:$N$387,3,0),0)</f>
        <v>0</v>
      </c>
      <c r="N84" s="107">
        <f ca="1">IFERROR(VLOOKUP($B84,יב!$L$69:$N$387,3,0),0)</f>
        <v>0</v>
      </c>
      <c r="O84" s="195">
        <f t="shared" ca="1" si="40"/>
        <v>0</v>
      </c>
    </row>
    <row r="85" spans="2:15" hidden="1" outlineLevel="1">
      <c r="B85" s="63">
        <f>'רשימת הסעיפים'!A17</f>
        <v>0</v>
      </c>
      <c r="C85" s="107">
        <f ca="1">IFERROR(VLOOKUP($B85,'חודש א'!$L$69:$N$387,3,0),0)</f>
        <v>0</v>
      </c>
      <c r="D85" s="107">
        <f ca="1">IFERROR(VLOOKUP($B85,ב!$L$69:$N$387,3,0),0)</f>
        <v>0</v>
      </c>
      <c r="E85" s="107">
        <f ca="1">IFERROR(VLOOKUP($B85,ג!$L$69:$N$387,3,0),0)</f>
        <v>0</v>
      </c>
      <c r="F85" s="107">
        <f ca="1">IFERROR(VLOOKUP($B85,ד!$L$69:$N$387,3,0),0)</f>
        <v>0</v>
      </c>
      <c r="G85" s="107">
        <f ca="1">IFERROR(VLOOKUP($B85,ה!$L$69:$N$387,3,0),0)</f>
        <v>0</v>
      </c>
      <c r="H85" s="107">
        <f ca="1">IFERROR(VLOOKUP($B85,ו!$L$69:$N$387,3,0),0)</f>
        <v>0</v>
      </c>
      <c r="I85" s="107">
        <f ca="1">IFERROR(VLOOKUP($B85,ז!$L$69:$N$387,3,0),0)</f>
        <v>0</v>
      </c>
      <c r="J85" s="107">
        <f ca="1">IFERROR(VLOOKUP($B85,ח!$L$69:$N$387,3,0),0)</f>
        <v>0</v>
      </c>
      <c r="K85" s="107">
        <f ca="1">IFERROR(VLOOKUP($B85,ט!$L$69:$N$387,3,0),0)</f>
        <v>0</v>
      </c>
      <c r="L85" s="107">
        <f ca="1">IFERROR(VLOOKUP($B85,י!$L$69:$N$387,3,0),0)</f>
        <v>0</v>
      </c>
      <c r="M85" s="107">
        <f ca="1">IFERROR(VLOOKUP($B85,יא!$L$69:$N$387,3,0),0)</f>
        <v>0</v>
      </c>
      <c r="N85" s="107">
        <f ca="1">IFERROR(VLOOKUP($B85,יב!$L$69:$N$387,3,0),0)</f>
        <v>0</v>
      </c>
      <c r="O85" s="195">
        <f t="shared" ca="1" si="40"/>
        <v>0</v>
      </c>
    </row>
    <row r="86" spans="2:15" hidden="1" outlineLevel="1">
      <c r="B86" s="63">
        <f>'רשימת הסעיפים'!A18</f>
        <v>0</v>
      </c>
      <c r="C86" s="107">
        <f ca="1">IFERROR(VLOOKUP($B86,'חודש א'!$L$69:$N$387,3,0),0)</f>
        <v>0</v>
      </c>
      <c r="D86" s="107">
        <f ca="1">IFERROR(VLOOKUP($B86,ב!$L$69:$N$387,3,0),0)</f>
        <v>0</v>
      </c>
      <c r="E86" s="107">
        <f ca="1">IFERROR(VLOOKUP($B86,ג!$L$69:$N$387,3,0),0)</f>
        <v>0</v>
      </c>
      <c r="F86" s="107">
        <f ca="1">IFERROR(VLOOKUP($B86,ד!$L$69:$N$387,3,0),0)</f>
        <v>0</v>
      </c>
      <c r="G86" s="107">
        <f ca="1">IFERROR(VLOOKUP($B86,ה!$L$69:$N$387,3,0),0)</f>
        <v>0</v>
      </c>
      <c r="H86" s="107">
        <f ca="1">IFERROR(VLOOKUP($B86,ו!$L$69:$N$387,3,0),0)</f>
        <v>0</v>
      </c>
      <c r="I86" s="107">
        <f ca="1">IFERROR(VLOOKUP($B86,ז!$L$69:$N$387,3,0),0)</f>
        <v>0</v>
      </c>
      <c r="J86" s="107">
        <f ca="1">IFERROR(VLOOKUP($B86,ח!$L$69:$N$387,3,0),0)</f>
        <v>0</v>
      </c>
      <c r="K86" s="107">
        <f ca="1">IFERROR(VLOOKUP($B86,ט!$L$69:$N$387,3,0),0)</f>
        <v>0</v>
      </c>
      <c r="L86" s="107">
        <f ca="1">IFERROR(VLOOKUP($B86,י!$L$69:$N$387,3,0),0)</f>
        <v>0</v>
      </c>
      <c r="M86" s="107">
        <f ca="1">IFERROR(VLOOKUP($B86,יא!$L$69:$N$387,3,0),0)</f>
        <v>0</v>
      </c>
      <c r="N86" s="107">
        <f ca="1">IFERROR(VLOOKUP($B86,יב!$L$69:$N$387,3,0),0)</f>
        <v>0</v>
      </c>
      <c r="O86" s="195">
        <f t="shared" ca="1" si="40"/>
        <v>0</v>
      </c>
    </row>
    <row r="87" spans="2:15" hidden="1" outlineLevel="1">
      <c r="B87" s="63">
        <f>'רשימת הסעיפים'!A19</f>
        <v>0</v>
      </c>
      <c r="C87" s="107">
        <f ca="1">IFERROR(VLOOKUP($B87,'חודש א'!$L$69:$N$387,3,0),0)</f>
        <v>0</v>
      </c>
      <c r="D87" s="107">
        <f ca="1">IFERROR(VLOOKUP($B87,ב!$L$69:$N$387,3,0),0)</f>
        <v>0</v>
      </c>
      <c r="E87" s="107">
        <f ca="1">IFERROR(VLOOKUP($B87,ג!$L$69:$N$387,3,0),0)</f>
        <v>0</v>
      </c>
      <c r="F87" s="107">
        <f ca="1">IFERROR(VLOOKUP($B87,ד!$L$69:$N$387,3,0),0)</f>
        <v>0</v>
      </c>
      <c r="G87" s="107">
        <f ca="1">IFERROR(VLOOKUP($B87,ה!$L$69:$N$387,3,0),0)</f>
        <v>0</v>
      </c>
      <c r="H87" s="107">
        <f ca="1">IFERROR(VLOOKUP($B87,ו!$L$69:$N$387,3,0),0)</f>
        <v>0</v>
      </c>
      <c r="I87" s="107">
        <f ca="1">IFERROR(VLOOKUP($B87,ז!$L$69:$N$387,3,0),0)</f>
        <v>0</v>
      </c>
      <c r="J87" s="107">
        <f ca="1">IFERROR(VLOOKUP($B87,ח!$L$69:$N$387,3,0),0)</f>
        <v>0</v>
      </c>
      <c r="K87" s="107">
        <f ca="1">IFERROR(VLOOKUP($B87,ט!$L$69:$N$387,3,0),0)</f>
        <v>0</v>
      </c>
      <c r="L87" s="107">
        <f ca="1">IFERROR(VLOOKUP($B87,י!$L$69:$N$387,3,0),0)</f>
        <v>0</v>
      </c>
      <c r="M87" s="107">
        <f ca="1">IFERROR(VLOOKUP($B87,יא!$L$69:$N$387,3,0),0)</f>
        <v>0</v>
      </c>
      <c r="N87" s="107">
        <f ca="1">IFERROR(VLOOKUP($B87,יב!$L$69:$N$387,3,0),0)</f>
        <v>0</v>
      </c>
      <c r="O87" s="195">
        <f t="shared" ca="1" si="40"/>
        <v>0</v>
      </c>
    </row>
    <row r="88" spans="2:15" hidden="1" outlineLevel="1">
      <c r="B88" s="63">
        <f>'רשימת הסעיפים'!A20</f>
        <v>0</v>
      </c>
      <c r="C88" s="107">
        <f ca="1">IFERROR(VLOOKUP($B88,'חודש א'!$L$69:$N$387,3,0),0)</f>
        <v>0</v>
      </c>
      <c r="D88" s="107">
        <f ca="1">IFERROR(VLOOKUP($B88,ב!$L$69:$N$387,3,0),0)</f>
        <v>0</v>
      </c>
      <c r="E88" s="107">
        <f ca="1">IFERROR(VLOOKUP($B88,ג!$L$69:$N$387,3,0),0)</f>
        <v>0</v>
      </c>
      <c r="F88" s="107">
        <f ca="1">IFERROR(VLOOKUP($B88,ד!$L$69:$N$387,3,0),0)</f>
        <v>0</v>
      </c>
      <c r="G88" s="107">
        <f ca="1">IFERROR(VLOOKUP($B88,ה!$L$69:$N$387,3,0),0)</f>
        <v>0</v>
      </c>
      <c r="H88" s="107">
        <f ca="1">IFERROR(VLOOKUP($B88,ו!$L$69:$N$387,3,0),0)</f>
        <v>0</v>
      </c>
      <c r="I88" s="107">
        <f ca="1">IFERROR(VLOOKUP($B88,ז!$L$69:$N$387,3,0),0)</f>
        <v>0</v>
      </c>
      <c r="J88" s="107">
        <f ca="1">IFERROR(VLOOKUP($B88,ח!$L$69:$N$387,3,0),0)</f>
        <v>0</v>
      </c>
      <c r="K88" s="107">
        <f ca="1">IFERROR(VLOOKUP($B88,ט!$L$69:$N$387,3,0),0)</f>
        <v>0</v>
      </c>
      <c r="L88" s="107">
        <f ca="1">IFERROR(VLOOKUP($B88,י!$L$69:$N$387,3,0),0)</f>
        <v>0</v>
      </c>
      <c r="M88" s="107">
        <f ca="1">IFERROR(VLOOKUP($B88,יא!$L$69:$N$387,3,0),0)</f>
        <v>0</v>
      </c>
      <c r="N88" s="107">
        <f ca="1">IFERROR(VLOOKUP($B88,יב!$L$69:$N$387,3,0),0)</f>
        <v>0</v>
      </c>
      <c r="O88" s="195">
        <f t="shared" ca="1" si="40"/>
        <v>0</v>
      </c>
    </row>
    <row r="89" spans="2:15" hidden="1" outlineLevel="1">
      <c r="B89" s="63">
        <f>'רשימת הסעיפים'!A21</f>
        <v>0</v>
      </c>
      <c r="C89" s="107">
        <f ca="1">IFERROR(VLOOKUP($B89,'חודש א'!$L$69:$N$387,3,0),0)</f>
        <v>0</v>
      </c>
      <c r="D89" s="107">
        <f ca="1">IFERROR(VLOOKUP($B89,ב!$L$69:$N$387,3,0),0)</f>
        <v>0</v>
      </c>
      <c r="E89" s="107">
        <f ca="1">IFERROR(VLOOKUP($B89,ג!$L$69:$N$387,3,0),0)</f>
        <v>0</v>
      </c>
      <c r="F89" s="107">
        <f ca="1">IFERROR(VLOOKUP($B89,ד!$L$69:$N$387,3,0),0)</f>
        <v>0</v>
      </c>
      <c r="G89" s="107">
        <f ca="1">IFERROR(VLOOKUP($B89,ה!$L$69:$N$387,3,0),0)</f>
        <v>0</v>
      </c>
      <c r="H89" s="107">
        <f ca="1">IFERROR(VLOOKUP($B89,ו!$L$69:$N$387,3,0),0)</f>
        <v>0</v>
      </c>
      <c r="I89" s="107">
        <f ca="1">IFERROR(VLOOKUP($B89,ז!$L$69:$N$387,3,0),0)</f>
        <v>0</v>
      </c>
      <c r="J89" s="107">
        <f ca="1">IFERROR(VLOOKUP($B89,ח!$L$69:$N$387,3,0),0)</f>
        <v>0</v>
      </c>
      <c r="K89" s="107">
        <f ca="1">IFERROR(VLOOKUP($B89,ט!$L$69:$N$387,3,0),0)</f>
        <v>0</v>
      </c>
      <c r="L89" s="107">
        <f ca="1">IFERROR(VLOOKUP($B89,י!$L$69:$N$387,3,0),0)</f>
        <v>0</v>
      </c>
      <c r="M89" s="107">
        <f ca="1">IFERROR(VLOOKUP($B89,יא!$L$69:$N$387,3,0),0)</f>
        <v>0</v>
      </c>
      <c r="N89" s="107">
        <f ca="1">IFERROR(VLOOKUP($B89,יב!$L$69:$N$387,3,0),0)</f>
        <v>0</v>
      </c>
      <c r="O89" s="195">
        <f t="shared" ca="1" si="40"/>
        <v>0</v>
      </c>
    </row>
    <row r="90" spans="2:15" collapsed="1">
      <c r="B90" s="58" t="str">
        <f>'רשימת הסעיפים'!B1</f>
        <v>פנאי, בילוי ותחביבים</v>
      </c>
      <c r="C90" s="357">
        <f ca="1">SUM(C91:C110)</f>
        <v>0</v>
      </c>
      <c r="D90" s="357">
        <f t="shared" ref="D90" ca="1" si="41">SUM(D91:D110)</f>
        <v>0</v>
      </c>
      <c r="E90" s="357">
        <f t="shared" ref="E90" ca="1" si="42">SUM(E91:E110)</f>
        <v>0</v>
      </c>
      <c r="F90" s="357">
        <f t="shared" ref="F90" ca="1" si="43">SUM(F91:F110)</f>
        <v>0</v>
      </c>
      <c r="G90" s="357">
        <f t="shared" ref="G90" ca="1" si="44">SUM(G91:G110)</f>
        <v>0</v>
      </c>
      <c r="H90" s="357">
        <f t="shared" ref="H90" ca="1" si="45">SUM(H91:H110)</f>
        <v>0</v>
      </c>
      <c r="I90" s="357">
        <f t="shared" ref="I90" ca="1" si="46">SUM(I91:I110)</f>
        <v>0</v>
      </c>
      <c r="J90" s="357">
        <f t="shared" ref="J90" ca="1" si="47">SUM(J91:J110)</f>
        <v>0</v>
      </c>
      <c r="K90" s="357">
        <f t="shared" ref="K90" ca="1" si="48">SUM(K91:K110)</f>
        <v>0</v>
      </c>
      <c r="L90" s="357">
        <f t="shared" ref="L90" ca="1" si="49">SUM(L91:L110)</f>
        <v>0</v>
      </c>
      <c r="M90" s="357">
        <f t="shared" ref="M90" ca="1" si="50">SUM(M91:M110)</f>
        <v>0</v>
      </c>
      <c r="N90" s="357">
        <f t="shared" ref="N90" ca="1" si="51">SUM(N91:N110)</f>
        <v>0</v>
      </c>
      <c r="O90" s="358">
        <f t="shared" ca="1" si="40"/>
        <v>0</v>
      </c>
    </row>
    <row r="91" spans="2:15" hidden="1" outlineLevel="1">
      <c r="B91" s="63" t="str">
        <f>'רשימת הסעיפים'!B2</f>
        <v>מסעדה ואוכל בחוץ</v>
      </c>
      <c r="C91" s="107">
        <f ca="1">IFERROR(VLOOKUP($B91,'חודש א'!$L$69:$N$387,3,0),0)</f>
        <v>0</v>
      </c>
      <c r="D91" s="107">
        <f ca="1">IFERROR(VLOOKUP($B91,ב!$L$69:$N$387,3,0),0)</f>
        <v>0</v>
      </c>
      <c r="E91" s="107">
        <f ca="1">IFERROR(VLOOKUP($B91,ג!$L$69:$N$387,3,0),0)</f>
        <v>0</v>
      </c>
      <c r="F91" s="107">
        <f ca="1">IFERROR(VLOOKUP($B91,ד!$L$69:$N$387,3,0),0)</f>
        <v>0</v>
      </c>
      <c r="G91" s="107">
        <f ca="1">IFERROR(VLOOKUP($B91,ה!$L$69:$N$387,3,0),0)</f>
        <v>0</v>
      </c>
      <c r="H91" s="107">
        <f ca="1">IFERROR(VLOOKUP($B91,ו!$L$69:$N$387,3,0),0)</f>
        <v>0</v>
      </c>
      <c r="I91" s="107">
        <f ca="1">IFERROR(VLOOKUP($B91,ז!$L$69:$N$387,3,0),0)</f>
        <v>0</v>
      </c>
      <c r="J91" s="107">
        <f ca="1">IFERROR(VLOOKUP($B91,ח!$L$69:$N$387,3,0),0)</f>
        <v>0</v>
      </c>
      <c r="K91" s="107">
        <f ca="1">IFERROR(VLOOKUP($B91,ט!$L$69:$N$387,3,0),0)</f>
        <v>0</v>
      </c>
      <c r="L91" s="107">
        <f ca="1">IFERROR(VLOOKUP($B91,י!$L$69:$N$387,3,0),0)</f>
        <v>0</v>
      </c>
      <c r="M91" s="107">
        <f ca="1">IFERROR(VLOOKUP($B91,יא!$L$69:$N$387,3,0),0)</f>
        <v>0</v>
      </c>
      <c r="N91" s="107">
        <f ca="1">IFERROR(VLOOKUP($B91,יב!$L$69:$N$387,3,0),0)</f>
        <v>0</v>
      </c>
      <c r="O91" s="195">
        <f t="shared" ca="1" si="40"/>
        <v>0</v>
      </c>
    </row>
    <row r="92" spans="2:15" hidden="1" outlineLevel="1">
      <c r="B92" s="63" t="str">
        <f>'רשימת הסעיפים'!B3</f>
        <v>ספורט</v>
      </c>
      <c r="C92" s="107">
        <f ca="1">IFERROR(VLOOKUP($B92,'חודש א'!$L$69:$N$387,3,0),0)</f>
        <v>0</v>
      </c>
      <c r="D92" s="107">
        <f ca="1">IFERROR(VLOOKUP($B92,ב!$L$69:$N$387,3,0),0)</f>
        <v>0</v>
      </c>
      <c r="E92" s="107">
        <f ca="1">IFERROR(VLOOKUP($B92,ג!$L$69:$N$387,3,0),0)</f>
        <v>0</v>
      </c>
      <c r="F92" s="107">
        <f ca="1">IFERROR(VLOOKUP($B92,ד!$L$69:$N$387,3,0),0)</f>
        <v>0</v>
      </c>
      <c r="G92" s="107">
        <f ca="1">IFERROR(VLOOKUP($B92,ה!$L$69:$N$387,3,0),0)</f>
        <v>0</v>
      </c>
      <c r="H92" s="107">
        <f ca="1">IFERROR(VLOOKUP($B92,ו!$L$69:$N$387,3,0),0)</f>
        <v>0</v>
      </c>
      <c r="I92" s="107">
        <f ca="1">IFERROR(VLOOKUP($B92,ז!$L$69:$N$387,3,0),0)</f>
        <v>0</v>
      </c>
      <c r="J92" s="107">
        <f ca="1">IFERROR(VLOOKUP($B92,ח!$L$69:$N$387,3,0),0)</f>
        <v>0</v>
      </c>
      <c r="K92" s="107">
        <f ca="1">IFERROR(VLOOKUP($B92,ט!$L$69:$N$387,3,0),0)</f>
        <v>0</v>
      </c>
      <c r="L92" s="107">
        <f ca="1">IFERROR(VLOOKUP($B92,י!$L$69:$N$387,3,0),0)</f>
        <v>0</v>
      </c>
      <c r="M92" s="107">
        <f ca="1">IFERROR(VLOOKUP($B92,יא!$L$69:$N$387,3,0),0)</f>
        <v>0</v>
      </c>
      <c r="N92" s="107">
        <f ca="1">IFERROR(VLOOKUP($B92,יב!$L$69:$N$387,3,0),0)</f>
        <v>0</v>
      </c>
      <c r="O92" s="195">
        <f t="shared" ca="1" si="40"/>
        <v>0</v>
      </c>
    </row>
    <row r="93" spans="2:15" hidden="1" outlineLevel="1">
      <c r="B93" s="63" t="str">
        <f>'רשימת הסעיפים'!B4</f>
        <v>חופשות</v>
      </c>
      <c r="C93" s="107">
        <f ca="1">IFERROR(VLOOKUP($B93,'חודש א'!$L$69:$N$387,3,0),0)</f>
        <v>0</v>
      </c>
      <c r="D93" s="107">
        <f ca="1">IFERROR(VLOOKUP($B93,ב!$L$69:$N$387,3,0),0)</f>
        <v>0</v>
      </c>
      <c r="E93" s="107">
        <f ca="1">IFERROR(VLOOKUP($B93,ג!$L$69:$N$387,3,0),0)</f>
        <v>0</v>
      </c>
      <c r="F93" s="107">
        <f ca="1">IFERROR(VLOOKUP($B93,ד!$L$69:$N$387,3,0),0)</f>
        <v>0</v>
      </c>
      <c r="G93" s="107">
        <f ca="1">IFERROR(VLOOKUP($B93,ה!$L$69:$N$387,3,0),0)</f>
        <v>0</v>
      </c>
      <c r="H93" s="107">
        <f ca="1">IFERROR(VLOOKUP($B93,ו!$L$69:$N$387,3,0),0)</f>
        <v>0</v>
      </c>
      <c r="I93" s="107">
        <f ca="1">IFERROR(VLOOKUP($B93,ז!$L$69:$N$387,3,0),0)</f>
        <v>0</v>
      </c>
      <c r="J93" s="107">
        <f ca="1">IFERROR(VLOOKUP($B93,ח!$L$69:$N$387,3,0),0)</f>
        <v>0</v>
      </c>
      <c r="K93" s="107">
        <f ca="1">IFERROR(VLOOKUP($B93,ט!$L$69:$N$387,3,0),0)</f>
        <v>0</v>
      </c>
      <c r="L93" s="107">
        <f ca="1">IFERROR(VLOOKUP($B93,י!$L$69:$N$387,3,0),0)</f>
        <v>0</v>
      </c>
      <c r="M93" s="107">
        <f ca="1">IFERROR(VLOOKUP($B93,יא!$L$69:$N$387,3,0),0)</f>
        <v>0</v>
      </c>
      <c r="N93" s="107">
        <f ca="1">IFERROR(VLOOKUP($B93,יב!$L$69:$N$387,3,0),0)</f>
        <v>0</v>
      </c>
      <c r="O93" s="195">
        <f t="shared" ca="1" si="40"/>
        <v>0</v>
      </c>
    </row>
    <row r="94" spans="2:15" hidden="1" outlineLevel="1">
      <c r="B94" s="63" t="str">
        <f>'רשימת הסעיפים'!B5</f>
        <v>בילויים ומופעים</v>
      </c>
      <c r="C94" s="107">
        <f ca="1">IFERROR(VLOOKUP($B94,'חודש א'!$L$69:$N$387,3,0),0)</f>
        <v>0</v>
      </c>
      <c r="D94" s="107">
        <f ca="1">IFERROR(VLOOKUP($B94,ב!$L$69:$N$387,3,0),0)</f>
        <v>0</v>
      </c>
      <c r="E94" s="107">
        <f ca="1">IFERROR(VLOOKUP($B94,ג!$L$69:$N$387,3,0),0)</f>
        <v>0</v>
      </c>
      <c r="F94" s="107">
        <f ca="1">IFERROR(VLOOKUP($B94,ד!$L$69:$N$387,3,0),0)</f>
        <v>0</v>
      </c>
      <c r="G94" s="107">
        <f ca="1">IFERROR(VLOOKUP($B94,ה!$L$69:$N$387,3,0),0)</f>
        <v>0</v>
      </c>
      <c r="H94" s="107">
        <f ca="1">IFERROR(VLOOKUP($B94,ו!$L$69:$N$387,3,0),0)</f>
        <v>0</v>
      </c>
      <c r="I94" s="107">
        <f ca="1">IFERROR(VLOOKUP($B94,ז!$L$69:$N$387,3,0),0)</f>
        <v>0</v>
      </c>
      <c r="J94" s="107">
        <f ca="1">IFERROR(VLOOKUP($B94,ח!$L$69:$N$387,3,0),0)</f>
        <v>0</v>
      </c>
      <c r="K94" s="107">
        <f ca="1">IFERROR(VLOOKUP($B94,ט!$L$69:$N$387,3,0),0)</f>
        <v>0</v>
      </c>
      <c r="L94" s="107">
        <f ca="1">IFERROR(VLOOKUP($B94,י!$L$69:$N$387,3,0),0)</f>
        <v>0</v>
      </c>
      <c r="M94" s="107">
        <f ca="1">IFERROR(VLOOKUP($B94,יא!$L$69:$N$387,3,0),0)</f>
        <v>0</v>
      </c>
      <c r="N94" s="107">
        <f ca="1">IFERROR(VLOOKUP($B94,יב!$L$69:$N$387,3,0),0)</f>
        <v>0</v>
      </c>
      <c r="O94" s="195">
        <f t="shared" ca="1" si="40"/>
        <v>0</v>
      </c>
    </row>
    <row r="95" spans="2:15" hidden="1" outlineLevel="1">
      <c r="B95" s="63" t="str">
        <f>'רשימת הסעיפים'!B6</f>
        <v>חיות מחמד</v>
      </c>
      <c r="C95" s="107">
        <f ca="1">IFERROR(VLOOKUP($B95,'חודש א'!$L$69:$N$387,3,0),0)</f>
        <v>0</v>
      </c>
      <c r="D95" s="107">
        <f ca="1">IFERROR(VLOOKUP($B95,ב!$L$69:$N$387,3,0),0)</f>
        <v>0</v>
      </c>
      <c r="E95" s="107">
        <f ca="1">IFERROR(VLOOKUP($B95,ג!$L$69:$N$387,3,0),0)</f>
        <v>0</v>
      </c>
      <c r="F95" s="107">
        <f ca="1">IFERROR(VLOOKUP($B95,ד!$L$69:$N$387,3,0),0)</f>
        <v>0</v>
      </c>
      <c r="G95" s="107">
        <f ca="1">IFERROR(VLOOKUP($B95,ה!$L$69:$N$387,3,0),0)</f>
        <v>0</v>
      </c>
      <c r="H95" s="107">
        <f ca="1">IFERROR(VLOOKUP($B95,ו!$L$69:$N$387,3,0),0)</f>
        <v>0</v>
      </c>
      <c r="I95" s="107">
        <f ca="1">IFERROR(VLOOKUP($B95,ז!$L$69:$N$387,3,0),0)</f>
        <v>0</v>
      </c>
      <c r="J95" s="107">
        <f ca="1">IFERROR(VLOOKUP($B95,ח!$L$69:$N$387,3,0),0)</f>
        <v>0</v>
      </c>
      <c r="K95" s="107">
        <f ca="1">IFERROR(VLOOKUP($B95,ט!$L$69:$N$387,3,0),0)</f>
        <v>0</v>
      </c>
      <c r="L95" s="107">
        <f ca="1">IFERROR(VLOOKUP($B95,י!$L$69:$N$387,3,0),0)</f>
        <v>0</v>
      </c>
      <c r="M95" s="107">
        <f ca="1">IFERROR(VLOOKUP($B95,יא!$L$69:$N$387,3,0),0)</f>
        <v>0</v>
      </c>
      <c r="N95" s="107">
        <f ca="1">IFERROR(VLOOKUP($B95,יב!$L$69:$N$387,3,0),0)</f>
        <v>0</v>
      </c>
      <c r="O95" s="195">
        <f t="shared" ca="1" si="40"/>
        <v>0</v>
      </c>
    </row>
    <row r="96" spans="2:15" hidden="1" outlineLevel="1">
      <c r="B96" s="63" t="str">
        <f>'רשימת הסעיפים'!B7</f>
        <v>חוגי מבוגרים</v>
      </c>
      <c r="C96" s="107">
        <f ca="1">IFERROR(VLOOKUP($B96,'חודש א'!$L$69:$N$387,3,0),0)</f>
        <v>0</v>
      </c>
      <c r="D96" s="107">
        <f ca="1">IFERROR(VLOOKUP($B96,ב!$L$69:$N$387,3,0),0)</f>
        <v>0</v>
      </c>
      <c r="E96" s="107">
        <f ca="1">IFERROR(VLOOKUP($B96,ג!$L$69:$N$387,3,0),0)</f>
        <v>0</v>
      </c>
      <c r="F96" s="107">
        <f ca="1">IFERROR(VLOOKUP($B96,ד!$L$69:$N$387,3,0),0)</f>
        <v>0</v>
      </c>
      <c r="G96" s="107">
        <f ca="1">IFERROR(VLOOKUP($B96,ה!$L$69:$N$387,3,0),0)</f>
        <v>0</v>
      </c>
      <c r="H96" s="107">
        <f ca="1">IFERROR(VLOOKUP($B96,ו!$L$69:$N$387,3,0),0)</f>
        <v>0</v>
      </c>
      <c r="I96" s="107">
        <f ca="1">IFERROR(VLOOKUP($B96,ז!$L$69:$N$387,3,0),0)</f>
        <v>0</v>
      </c>
      <c r="J96" s="107">
        <f ca="1">IFERROR(VLOOKUP($B96,ח!$L$69:$N$387,3,0),0)</f>
        <v>0</v>
      </c>
      <c r="K96" s="107">
        <f ca="1">IFERROR(VLOOKUP($B96,ט!$L$69:$N$387,3,0),0)</f>
        <v>0</v>
      </c>
      <c r="L96" s="107">
        <f ca="1">IFERROR(VLOOKUP($B96,י!$L$69:$N$387,3,0),0)</f>
        <v>0</v>
      </c>
      <c r="M96" s="107">
        <f ca="1">IFERROR(VLOOKUP($B96,יא!$L$69:$N$387,3,0),0)</f>
        <v>0</v>
      </c>
      <c r="N96" s="107">
        <f ca="1">IFERROR(VLOOKUP($B96,יב!$L$69:$N$387,3,0),0)</f>
        <v>0</v>
      </c>
      <c r="O96" s="195">
        <f t="shared" ca="1" si="40"/>
        <v>0</v>
      </c>
    </row>
    <row r="97" spans="2:15" hidden="1" outlineLevel="1">
      <c r="B97" s="63" t="str">
        <f>'רשימת הסעיפים'!B8</f>
        <v>בייביסיטר</v>
      </c>
      <c r="C97" s="107">
        <f ca="1">IFERROR(VLOOKUP($B97,'חודש א'!$L$69:$N$387,3,0),0)</f>
        <v>0</v>
      </c>
      <c r="D97" s="107">
        <f ca="1">IFERROR(VLOOKUP($B97,ב!$L$69:$N$387,3,0),0)</f>
        <v>0</v>
      </c>
      <c r="E97" s="107">
        <f ca="1">IFERROR(VLOOKUP($B97,ג!$L$69:$N$387,3,0),0)</f>
        <v>0</v>
      </c>
      <c r="F97" s="107">
        <f ca="1">IFERROR(VLOOKUP($B97,ד!$L$69:$N$387,3,0),0)</f>
        <v>0</v>
      </c>
      <c r="G97" s="107">
        <f ca="1">IFERROR(VLOOKUP($B97,ה!$L$69:$N$387,3,0),0)</f>
        <v>0</v>
      </c>
      <c r="H97" s="107">
        <f ca="1">IFERROR(VLOOKUP($B97,ו!$L$69:$N$387,3,0),0)</f>
        <v>0</v>
      </c>
      <c r="I97" s="107">
        <f ca="1">IFERROR(VLOOKUP($B97,ז!$L$69:$N$387,3,0),0)</f>
        <v>0</v>
      </c>
      <c r="J97" s="107">
        <f ca="1">IFERROR(VLOOKUP($B97,ח!$L$69:$N$387,3,0),0)</f>
        <v>0</v>
      </c>
      <c r="K97" s="107">
        <f ca="1">IFERROR(VLOOKUP($B97,ט!$L$69:$N$387,3,0),0)</f>
        <v>0</v>
      </c>
      <c r="L97" s="107">
        <f ca="1">IFERROR(VLOOKUP($B97,י!$L$69:$N$387,3,0),0)</f>
        <v>0</v>
      </c>
      <c r="M97" s="107">
        <f ca="1">IFERROR(VLOOKUP($B97,יא!$L$69:$N$387,3,0),0)</f>
        <v>0</v>
      </c>
      <c r="N97" s="107">
        <f ca="1">IFERROR(VLOOKUP($B97,יב!$L$69:$N$387,3,0),0)</f>
        <v>0</v>
      </c>
      <c r="O97" s="195">
        <f t="shared" ca="1" si="40"/>
        <v>0</v>
      </c>
    </row>
    <row r="98" spans="2:15" hidden="1" outlineLevel="1">
      <c r="B98" s="63" t="str">
        <f>'רשימת הסעיפים'!B9</f>
        <v>הגרלות</v>
      </c>
      <c r="C98" s="107">
        <f ca="1">IFERROR(VLOOKUP($B98,'חודש א'!$L$69:$N$387,3,0),0)</f>
        <v>0</v>
      </c>
      <c r="D98" s="107">
        <f ca="1">IFERROR(VLOOKUP($B98,ב!$L$69:$N$387,3,0),0)</f>
        <v>0</v>
      </c>
      <c r="E98" s="107">
        <f ca="1">IFERROR(VLOOKUP($B98,ג!$L$69:$N$387,3,0),0)</f>
        <v>0</v>
      </c>
      <c r="F98" s="107">
        <f ca="1">IFERROR(VLOOKUP($B98,ד!$L$69:$N$387,3,0),0)</f>
        <v>0</v>
      </c>
      <c r="G98" s="107">
        <f ca="1">IFERROR(VLOOKUP($B98,ה!$L$69:$N$387,3,0),0)</f>
        <v>0</v>
      </c>
      <c r="H98" s="107">
        <f ca="1">IFERROR(VLOOKUP($B98,ו!$L$69:$N$387,3,0),0)</f>
        <v>0</v>
      </c>
      <c r="I98" s="107">
        <f ca="1">IFERROR(VLOOKUP($B98,ז!$L$69:$N$387,3,0),0)</f>
        <v>0</v>
      </c>
      <c r="J98" s="107">
        <f ca="1">IFERROR(VLOOKUP($B98,ח!$L$69:$N$387,3,0),0)</f>
        <v>0</v>
      </c>
      <c r="K98" s="107">
        <f ca="1">IFERROR(VLOOKUP($B98,ט!$L$69:$N$387,3,0),0)</f>
        <v>0</v>
      </c>
      <c r="L98" s="107">
        <f ca="1">IFERROR(VLOOKUP($B98,י!$L$69:$N$387,3,0),0)</f>
        <v>0</v>
      </c>
      <c r="M98" s="107">
        <f ca="1">IFERROR(VLOOKUP($B98,יא!$L$69:$N$387,3,0),0)</f>
        <v>0</v>
      </c>
      <c r="N98" s="107">
        <f ca="1">IFERROR(VLOOKUP($B98,יב!$L$69:$N$387,3,0),0)</f>
        <v>0</v>
      </c>
      <c r="O98" s="195">
        <f t="shared" ca="1" si="40"/>
        <v>0</v>
      </c>
    </row>
    <row r="99" spans="2:15" hidden="1" outlineLevel="1">
      <c r="B99" s="63" t="str">
        <f>'רשימת הסעיפים'!B10</f>
        <v>פנאי - כללי</v>
      </c>
      <c r="C99" s="107">
        <f ca="1">IFERROR(VLOOKUP($B99,'חודש א'!$L$69:$N$387,3,0),0)</f>
        <v>0</v>
      </c>
      <c r="D99" s="107">
        <f ca="1">IFERROR(VLOOKUP($B99,ב!$L$69:$N$387,3,0),0)</f>
        <v>0</v>
      </c>
      <c r="E99" s="107">
        <f ca="1">IFERROR(VLOOKUP($B99,ג!$L$69:$N$387,3,0),0)</f>
        <v>0</v>
      </c>
      <c r="F99" s="107">
        <f ca="1">IFERROR(VLOOKUP($B99,ד!$L$69:$N$387,3,0),0)</f>
        <v>0</v>
      </c>
      <c r="G99" s="107">
        <f ca="1">IFERROR(VLOOKUP($B99,ה!$L$69:$N$387,3,0),0)</f>
        <v>0</v>
      </c>
      <c r="H99" s="107">
        <f ca="1">IFERROR(VLOOKUP($B99,ו!$L$69:$N$387,3,0),0)</f>
        <v>0</v>
      </c>
      <c r="I99" s="107">
        <f ca="1">IFERROR(VLOOKUP($B99,ז!$L$69:$N$387,3,0),0)</f>
        <v>0</v>
      </c>
      <c r="J99" s="107">
        <f ca="1">IFERROR(VLOOKUP($B99,ח!$L$69:$N$387,3,0),0)</f>
        <v>0</v>
      </c>
      <c r="K99" s="107">
        <f ca="1">IFERROR(VLOOKUP($B99,ט!$L$69:$N$387,3,0),0)</f>
        <v>0</v>
      </c>
      <c r="L99" s="107">
        <f ca="1">IFERROR(VLOOKUP($B99,י!$L$69:$N$387,3,0),0)</f>
        <v>0</v>
      </c>
      <c r="M99" s="107">
        <f ca="1">IFERROR(VLOOKUP($B99,יא!$L$69:$N$387,3,0),0)</f>
        <v>0</v>
      </c>
      <c r="N99" s="107">
        <f ca="1">IFERROR(VLOOKUP($B99,יב!$L$69:$N$387,3,0),0)</f>
        <v>0</v>
      </c>
      <c r="O99" s="195">
        <f t="shared" ca="1" si="40"/>
        <v>0</v>
      </c>
    </row>
    <row r="100" spans="2:15" hidden="1" outlineLevel="1">
      <c r="B100" s="63">
        <f>'רשימת הסעיפים'!B11</f>
        <v>0</v>
      </c>
      <c r="C100" s="107">
        <f ca="1">IFERROR(VLOOKUP($B100,'חודש א'!$L$69:$N$387,3,0),0)</f>
        <v>0</v>
      </c>
      <c r="D100" s="107">
        <f ca="1">IFERROR(VLOOKUP($B100,ב!$L$69:$N$387,3,0),0)</f>
        <v>0</v>
      </c>
      <c r="E100" s="107">
        <f ca="1">IFERROR(VLOOKUP($B100,ג!$L$69:$N$387,3,0),0)</f>
        <v>0</v>
      </c>
      <c r="F100" s="107">
        <f ca="1">IFERROR(VLOOKUP($B100,ד!$L$69:$N$387,3,0),0)</f>
        <v>0</v>
      </c>
      <c r="G100" s="107">
        <f ca="1">IFERROR(VLOOKUP($B100,ה!$L$69:$N$387,3,0),0)</f>
        <v>0</v>
      </c>
      <c r="H100" s="107">
        <f ca="1">IFERROR(VLOOKUP($B100,ו!$L$69:$N$387,3,0),0)</f>
        <v>0</v>
      </c>
      <c r="I100" s="107">
        <f ca="1">IFERROR(VLOOKUP($B100,ז!$L$69:$N$387,3,0),0)</f>
        <v>0</v>
      </c>
      <c r="J100" s="107">
        <f ca="1">IFERROR(VLOOKUP($B100,ח!$L$69:$N$387,3,0),0)</f>
        <v>0</v>
      </c>
      <c r="K100" s="107">
        <f ca="1">IFERROR(VLOOKUP($B100,ט!$L$69:$N$387,3,0),0)</f>
        <v>0</v>
      </c>
      <c r="L100" s="107">
        <f ca="1">IFERROR(VLOOKUP($B100,י!$L$69:$N$387,3,0),0)</f>
        <v>0</v>
      </c>
      <c r="M100" s="107">
        <f ca="1">IFERROR(VLOOKUP($B100,יא!$L$69:$N$387,3,0),0)</f>
        <v>0</v>
      </c>
      <c r="N100" s="107">
        <f ca="1">IFERROR(VLOOKUP($B100,יב!$L$69:$N$387,3,0),0)</f>
        <v>0</v>
      </c>
      <c r="O100" s="195">
        <f t="shared" ca="1" si="40"/>
        <v>0</v>
      </c>
    </row>
    <row r="101" spans="2:15" hidden="1" outlineLevel="1">
      <c r="B101" s="63">
        <f>'רשימת הסעיפים'!B12</f>
        <v>0</v>
      </c>
      <c r="C101" s="107">
        <f ca="1">IFERROR(VLOOKUP($B101,'חודש א'!$L$69:$N$387,3,0),0)</f>
        <v>0</v>
      </c>
      <c r="D101" s="107">
        <f ca="1">IFERROR(VLOOKUP($B101,ב!$L$69:$N$387,3,0),0)</f>
        <v>0</v>
      </c>
      <c r="E101" s="107">
        <f ca="1">IFERROR(VLOOKUP($B101,ג!$L$69:$N$387,3,0),0)</f>
        <v>0</v>
      </c>
      <c r="F101" s="107">
        <f ca="1">IFERROR(VLOOKUP($B101,ד!$L$69:$N$387,3,0),0)</f>
        <v>0</v>
      </c>
      <c r="G101" s="107">
        <f ca="1">IFERROR(VLOOKUP($B101,ה!$L$69:$N$387,3,0),0)</f>
        <v>0</v>
      </c>
      <c r="H101" s="107">
        <f ca="1">IFERROR(VLOOKUP($B101,ו!$L$69:$N$387,3,0),0)</f>
        <v>0</v>
      </c>
      <c r="I101" s="107">
        <f ca="1">IFERROR(VLOOKUP($B101,ז!$L$69:$N$387,3,0),0)</f>
        <v>0</v>
      </c>
      <c r="J101" s="107">
        <f ca="1">IFERROR(VLOOKUP($B101,ח!$L$69:$N$387,3,0),0)</f>
        <v>0</v>
      </c>
      <c r="K101" s="107">
        <f ca="1">IFERROR(VLOOKUP($B101,ט!$L$69:$N$387,3,0),0)</f>
        <v>0</v>
      </c>
      <c r="L101" s="107">
        <f ca="1">IFERROR(VLOOKUP($B101,י!$L$69:$N$387,3,0),0)</f>
        <v>0</v>
      </c>
      <c r="M101" s="107">
        <f ca="1">IFERROR(VLOOKUP($B101,יא!$L$69:$N$387,3,0),0)</f>
        <v>0</v>
      </c>
      <c r="N101" s="107">
        <f ca="1">IFERROR(VLOOKUP($B101,יב!$L$69:$N$387,3,0),0)</f>
        <v>0</v>
      </c>
      <c r="O101" s="195">
        <f t="shared" ca="1" si="40"/>
        <v>0</v>
      </c>
    </row>
    <row r="102" spans="2:15" hidden="1" outlineLevel="1">
      <c r="B102" s="63">
        <f>'רשימת הסעיפים'!B13</f>
        <v>0</v>
      </c>
      <c r="C102" s="107">
        <f ca="1">IFERROR(VLOOKUP($B102,'חודש א'!$L$69:$N$387,3,0),0)</f>
        <v>0</v>
      </c>
      <c r="D102" s="107">
        <f ca="1">IFERROR(VLOOKUP($B102,ב!$L$69:$N$387,3,0),0)</f>
        <v>0</v>
      </c>
      <c r="E102" s="107">
        <f ca="1">IFERROR(VLOOKUP($B102,ג!$L$69:$N$387,3,0),0)</f>
        <v>0</v>
      </c>
      <c r="F102" s="107">
        <f ca="1">IFERROR(VLOOKUP($B102,ד!$L$69:$N$387,3,0),0)</f>
        <v>0</v>
      </c>
      <c r="G102" s="107">
        <f ca="1">IFERROR(VLOOKUP($B102,ה!$L$69:$N$387,3,0),0)</f>
        <v>0</v>
      </c>
      <c r="H102" s="107">
        <f ca="1">IFERROR(VLOOKUP($B102,ו!$L$69:$N$387,3,0),0)</f>
        <v>0</v>
      </c>
      <c r="I102" s="107">
        <f ca="1">IFERROR(VLOOKUP($B102,ז!$L$69:$N$387,3,0),0)</f>
        <v>0</v>
      </c>
      <c r="J102" s="107">
        <f ca="1">IFERROR(VLOOKUP($B102,ח!$L$69:$N$387,3,0),0)</f>
        <v>0</v>
      </c>
      <c r="K102" s="107">
        <f ca="1">IFERROR(VLOOKUP($B102,ט!$L$69:$N$387,3,0),0)</f>
        <v>0</v>
      </c>
      <c r="L102" s="107">
        <f ca="1">IFERROR(VLOOKUP($B102,י!$L$69:$N$387,3,0),0)</f>
        <v>0</v>
      </c>
      <c r="M102" s="107">
        <f ca="1">IFERROR(VLOOKUP($B102,יא!$L$69:$N$387,3,0),0)</f>
        <v>0</v>
      </c>
      <c r="N102" s="107">
        <f ca="1">IFERROR(VLOOKUP($B102,יב!$L$69:$N$387,3,0),0)</f>
        <v>0</v>
      </c>
      <c r="O102" s="195">
        <f t="shared" ca="1" si="40"/>
        <v>0</v>
      </c>
    </row>
    <row r="103" spans="2:15" hidden="1" outlineLevel="1">
      <c r="B103" s="63">
        <f>'רשימת הסעיפים'!B14</f>
        <v>0</v>
      </c>
      <c r="C103" s="107">
        <f ca="1">IFERROR(VLOOKUP($B103,'חודש א'!$L$69:$N$387,3,0),0)</f>
        <v>0</v>
      </c>
      <c r="D103" s="107">
        <f ca="1">IFERROR(VLOOKUP($B103,ב!$L$69:$N$387,3,0),0)</f>
        <v>0</v>
      </c>
      <c r="E103" s="107">
        <f ca="1">IFERROR(VLOOKUP($B103,ג!$L$69:$N$387,3,0),0)</f>
        <v>0</v>
      </c>
      <c r="F103" s="107">
        <f ca="1">IFERROR(VLOOKUP($B103,ד!$L$69:$N$387,3,0),0)</f>
        <v>0</v>
      </c>
      <c r="G103" s="107">
        <f ca="1">IFERROR(VLOOKUP($B103,ה!$L$69:$N$387,3,0),0)</f>
        <v>0</v>
      </c>
      <c r="H103" s="107">
        <f ca="1">IFERROR(VLOOKUP($B103,ו!$L$69:$N$387,3,0),0)</f>
        <v>0</v>
      </c>
      <c r="I103" s="107">
        <f ca="1">IFERROR(VLOOKUP($B103,ז!$L$69:$N$387,3,0),0)</f>
        <v>0</v>
      </c>
      <c r="J103" s="107">
        <f ca="1">IFERROR(VLOOKUP($B103,ח!$L$69:$N$387,3,0),0)</f>
        <v>0</v>
      </c>
      <c r="K103" s="107">
        <f ca="1">IFERROR(VLOOKUP($B103,ט!$L$69:$N$387,3,0),0)</f>
        <v>0</v>
      </c>
      <c r="L103" s="107">
        <f ca="1">IFERROR(VLOOKUP($B103,י!$L$69:$N$387,3,0),0)</f>
        <v>0</v>
      </c>
      <c r="M103" s="107">
        <f ca="1">IFERROR(VLOOKUP($B103,יא!$L$69:$N$387,3,0),0)</f>
        <v>0</v>
      </c>
      <c r="N103" s="107">
        <f ca="1">IFERROR(VLOOKUP($B103,יב!$L$69:$N$387,3,0),0)</f>
        <v>0</v>
      </c>
      <c r="O103" s="195">
        <f t="shared" ca="1" si="40"/>
        <v>0</v>
      </c>
    </row>
    <row r="104" spans="2:15" hidden="1" outlineLevel="1">
      <c r="B104" s="60">
        <f>'רשימת הסעיפים'!B15</f>
        <v>0</v>
      </c>
      <c r="C104" s="107">
        <f ca="1">IFERROR(VLOOKUP($B104,'חודש א'!$L$69:$N$387,3,0),0)</f>
        <v>0</v>
      </c>
      <c r="D104" s="107">
        <f ca="1">IFERROR(VLOOKUP($B104,ב!$L$69:$N$387,3,0),0)</f>
        <v>0</v>
      </c>
      <c r="E104" s="107">
        <f ca="1">IFERROR(VLOOKUP($B104,ג!$L$69:$N$387,3,0),0)</f>
        <v>0</v>
      </c>
      <c r="F104" s="107">
        <f ca="1">IFERROR(VLOOKUP($B104,ד!$L$69:$N$387,3,0),0)</f>
        <v>0</v>
      </c>
      <c r="G104" s="107">
        <f ca="1">IFERROR(VLOOKUP($B104,ה!$L$69:$N$387,3,0),0)</f>
        <v>0</v>
      </c>
      <c r="H104" s="107">
        <f ca="1">IFERROR(VLOOKUP($B104,ו!$L$69:$N$387,3,0),0)</f>
        <v>0</v>
      </c>
      <c r="I104" s="107">
        <f ca="1">IFERROR(VLOOKUP($B104,ז!$L$69:$N$387,3,0),0)</f>
        <v>0</v>
      </c>
      <c r="J104" s="107">
        <f ca="1">IFERROR(VLOOKUP($B104,ח!$L$69:$N$387,3,0),0)</f>
        <v>0</v>
      </c>
      <c r="K104" s="107">
        <f ca="1">IFERROR(VLOOKUP($B104,ט!$L$69:$N$387,3,0),0)</f>
        <v>0</v>
      </c>
      <c r="L104" s="107">
        <f ca="1">IFERROR(VLOOKUP($B104,י!$L$69:$N$387,3,0),0)</f>
        <v>0</v>
      </c>
      <c r="M104" s="107">
        <f ca="1">IFERROR(VLOOKUP($B104,יא!$L$69:$N$387,3,0),0)</f>
        <v>0</v>
      </c>
      <c r="N104" s="107">
        <f ca="1">IFERROR(VLOOKUP($B104,יב!$L$69:$N$387,3,0),0)</f>
        <v>0</v>
      </c>
      <c r="O104" s="195">
        <f t="shared" ca="1" si="40"/>
        <v>0</v>
      </c>
    </row>
    <row r="105" spans="2:15" hidden="1" outlineLevel="1">
      <c r="B105" s="60">
        <f>'רשימת הסעיפים'!B16</f>
        <v>0</v>
      </c>
      <c r="C105" s="107">
        <f ca="1">IFERROR(VLOOKUP($B105,'חודש א'!$L$69:$N$387,3,0),0)</f>
        <v>0</v>
      </c>
      <c r="D105" s="107">
        <f ca="1">IFERROR(VLOOKUP($B105,ב!$L$69:$N$387,3,0),0)</f>
        <v>0</v>
      </c>
      <c r="E105" s="107">
        <f ca="1">IFERROR(VLOOKUP($B105,ג!$L$69:$N$387,3,0),0)</f>
        <v>0</v>
      </c>
      <c r="F105" s="107">
        <f ca="1">IFERROR(VLOOKUP($B105,ד!$L$69:$N$387,3,0),0)</f>
        <v>0</v>
      </c>
      <c r="G105" s="107">
        <f ca="1">IFERROR(VLOOKUP($B105,ה!$L$69:$N$387,3,0),0)</f>
        <v>0</v>
      </c>
      <c r="H105" s="107">
        <f ca="1">IFERROR(VLOOKUP($B105,ו!$L$69:$N$387,3,0),0)</f>
        <v>0</v>
      </c>
      <c r="I105" s="107">
        <f ca="1">IFERROR(VLOOKUP($B105,ז!$L$69:$N$387,3,0),0)</f>
        <v>0</v>
      </c>
      <c r="J105" s="107">
        <f ca="1">IFERROR(VLOOKUP($B105,ח!$L$69:$N$387,3,0),0)</f>
        <v>0</v>
      </c>
      <c r="K105" s="107">
        <f ca="1">IFERROR(VLOOKUP($B105,ט!$L$69:$N$387,3,0),0)</f>
        <v>0</v>
      </c>
      <c r="L105" s="107">
        <f ca="1">IFERROR(VLOOKUP($B105,י!$L$69:$N$387,3,0),0)</f>
        <v>0</v>
      </c>
      <c r="M105" s="107">
        <f ca="1">IFERROR(VLOOKUP($B105,יא!$L$69:$N$387,3,0),0)</f>
        <v>0</v>
      </c>
      <c r="N105" s="107">
        <f ca="1">IFERROR(VLOOKUP($B105,יב!$L$69:$N$387,3,0),0)</f>
        <v>0</v>
      </c>
      <c r="O105" s="195">
        <f t="shared" ca="1" si="40"/>
        <v>0</v>
      </c>
    </row>
    <row r="106" spans="2:15" hidden="1" outlineLevel="1">
      <c r="B106" s="60">
        <f>'רשימת הסעיפים'!B17</f>
        <v>0</v>
      </c>
      <c r="C106" s="107">
        <f ca="1">IFERROR(VLOOKUP($B106,'חודש א'!$L$69:$N$387,3,0),0)</f>
        <v>0</v>
      </c>
      <c r="D106" s="107">
        <f ca="1">IFERROR(VLOOKUP($B106,ב!$L$69:$N$387,3,0),0)</f>
        <v>0</v>
      </c>
      <c r="E106" s="107">
        <f ca="1">IFERROR(VLOOKUP($B106,ג!$L$69:$N$387,3,0),0)</f>
        <v>0</v>
      </c>
      <c r="F106" s="107">
        <f ca="1">IFERROR(VLOOKUP($B106,ד!$L$69:$N$387,3,0),0)</f>
        <v>0</v>
      </c>
      <c r="G106" s="107">
        <f ca="1">IFERROR(VLOOKUP($B106,ה!$L$69:$N$387,3,0),0)</f>
        <v>0</v>
      </c>
      <c r="H106" s="107">
        <f ca="1">IFERROR(VLOOKUP($B106,ו!$L$69:$N$387,3,0),0)</f>
        <v>0</v>
      </c>
      <c r="I106" s="107">
        <f ca="1">IFERROR(VLOOKUP($B106,ז!$L$69:$N$387,3,0),0)</f>
        <v>0</v>
      </c>
      <c r="J106" s="107">
        <f ca="1">IFERROR(VLOOKUP($B106,ח!$L$69:$N$387,3,0),0)</f>
        <v>0</v>
      </c>
      <c r="K106" s="107">
        <f ca="1">IFERROR(VLOOKUP($B106,ט!$L$69:$N$387,3,0),0)</f>
        <v>0</v>
      </c>
      <c r="L106" s="107">
        <f ca="1">IFERROR(VLOOKUP($B106,י!$L$69:$N$387,3,0),0)</f>
        <v>0</v>
      </c>
      <c r="M106" s="107">
        <f ca="1">IFERROR(VLOOKUP($B106,יא!$L$69:$N$387,3,0),0)</f>
        <v>0</v>
      </c>
      <c r="N106" s="107">
        <f ca="1">IFERROR(VLOOKUP($B106,יב!$L$69:$N$387,3,0),0)</f>
        <v>0</v>
      </c>
      <c r="O106" s="195">
        <f t="shared" ca="1" si="40"/>
        <v>0</v>
      </c>
    </row>
    <row r="107" spans="2:15" hidden="1" outlineLevel="1">
      <c r="B107" s="60">
        <f>'רשימת הסעיפים'!B18</f>
        <v>0</v>
      </c>
      <c r="C107" s="107">
        <f ca="1">IFERROR(VLOOKUP($B107,'חודש א'!$L$69:$N$387,3,0),0)</f>
        <v>0</v>
      </c>
      <c r="D107" s="107">
        <f ca="1">IFERROR(VLOOKUP($B107,ב!$L$69:$N$387,3,0),0)</f>
        <v>0</v>
      </c>
      <c r="E107" s="107">
        <f ca="1">IFERROR(VLOOKUP($B107,ג!$L$69:$N$387,3,0),0)</f>
        <v>0</v>
      </c>
      <c r="F107" s="107">
        <f ca="1">IFERROR(VLOOKUP($B107,ד!$L$69:$N$387,3,0),0)</f>
        <v>0</v>
      </c>
      <c r="G107" s="107">
        <f ca="1">IFERROR(VLOOKUP($B107,ה!$L$69:$N$387,3,0),0)</f>
        <v>0</v>
      </c>
      <c r="H107" s="107">
        <f ca="1">IFERROR(VLOOKUP($B107,ו!$L$69:$N$387,3,0),0)</f>
        <v>0</v>
      </c>
      <c r="I107" s="107">
        <f ca="1">IFERROR(VLOOKUP($B107,ז!$L$69:$N$387,3,0),0)</f>
        <v>0</v>
      </c>
      <c r="J107" s="107">
        <f ca="1">IFERROR(VLOOKUP($B107,ח!$L$69:$N$387,3,0),0)</f>
        <v>0</v>
      </c>
      <c r="K107" s="107">
        <f ca="1">IFERROR(VLOOKUP($B107,ט!$L$69:$N$387,3,0),0)</f>
        <v>0</v>
      </c>
      <c r="L107" s="107">
        <f ca="1">IFERROR(VLOOKUP($B107,י!$L$69:$N$387,3,0),0)</f>
        <v>0</v>
      </c>
      <c r="M107" s="107">
        <f ca="1">IFERROR(VLOOKUP($B107,יא!$L$69:$N$387,3,0),0)</f>
        <v>0</v>
      </c>
      <c r="N107" s="107">
        <f ca="1">IFERROR(VLOOKUP($B107,יב!$L$69:$N$387,3,0),0)</f>
        <v>0</v>
      </c>
      <c r="O107" s="195">
        <f t="shared" ca="1" si="40"/>
        <v>0</v>
      </c>
    </row>
    <row r="108" spans="2:15" hidden="1" outlineLevel="1">
      <c r="B108" s="60">
        <f>'רשימת הסעיפים'!B19</f>
        <v>0</v>
      </c>
      <c r="C108" s="107">
        <f ca="1">IFERROR(VLOOKUP($B108,'חודש א'!$L$69:$N$387,3,0),0)</f>
        <v>0</v>
      </c>
      <c r="D108" s="107">
        <f ca="1">IFERROR(VLOOKUP($B108,ב!$L$69:$N$387,3,0),0)</f>
        <v>0</v>
      </c>
      <c r="E108" s="107">
        <f ca="1">IFERROR(VLOOKUP($B108,ג!$L$69:$N$387,3,0),0)</f>
        <v>0</v>
      </c>
      <c r="F108" s="107">
        <f ca="1">IFERROR(VLOOKUP($B108,ד!$L$69:$N$387,3,0),0)</f>
        <v>0</v>
      </c>
      <c r="G108" s="107">
        <f ca="1">IFERROR(VLOOKUP($B108,ה!$L$69:$N$387,3,0),0)</f>
        <v>0</v>
      </c>
      <c r="H108" s="107">
        <f ca="1">IFERROR(VLOOKUP($B108,ו!$L$69:$N$387,3,0),0)</f>
        <v>0</v>
      </c>
      <c r="I108" s="107">
        <f ca="1">IFERROR(VLOOKUP($B108,ז!$L$69:$N$387,3,0),0)</f>
        <v>0</v>
      </c>
      <c r="J108" s="107">
        <f ca="1">IFERROR(VLOOKUP($B108,ח!$L$69:$N$387,3,0),0)</f>
        <v>0</v>
      </c>
      <c r="K108" s="107">
        <f ca="1">IFERROR(VLOOKUP($B108,ט!$L$69:$N$387,3,0),0)</f>
        <v>0</v>
      </c>
      <c r="L108" s="107">
        <f ca="1">IFERROR(VLOOKUP($B108,י!$L$69:$N$387,3,0),0)</f>
        <v>0</v>
      </c>
      <c r="M108" s="107">
        <f ca="1">IFERROR(VLOOKUP($B108,יא!$L$69:$N$387,3,0),0)</f>
        <v>0</v>
      </c>
      <c r="N108" s="107">
        <f ca="1">IFERROR(VLOOKUP($B108,יב!$L$69:$N$387,3,0),0)</f>
        <v>0</v>
      </c>
      <c r="O108" s="195">
        <f t="shared" ca="1" si="40"/>
        <v>0</v>
      </c>
    </row>
    <row r="109" spans="2:15" hidden="1" outlineLevel="1">
      <c r="B109" s="60">
        <f>'רשימת הסעיפים'!B20</f>
        <v>0</v>
      </c>
      <c r="C109" s="107">
        <f ca="1">IFERROR(VLOOKUP($B109,'חודש א'!$L$69:$N$387,3,0),0)</f>
        <v>0</v>
      </c>
      <c r="D109" s="107">
        <f ca="1">IFERROR(VLOOKUP($B109,ב!$L$69:$N$387,3,0),0)</f>
        <v>0</v>
      </c>
      <c r="E109" s="107">
        <f ca="1">IFERROR(VLOOKUP($B109,ג!$L$69:$N$387,3,0),0)</f>
        <v>0</v>
      </c>
      <c r="F109" s="107">
        <f ca="1">IFERROR(VLOOKUP($B109,ד!$L$69:$N$387,3,0),0)</f>
        <v>0</v>
      </c>
      <c r="G109" s="107">
        <f ca="1">IFERROR(VLOOKUP($B109,ה!$L$69:$N$387,3,0),0)</f>
        <v>0</v>
      </c>
      <c r="H109" s="107">
        <f ca="1">IFERROR(VLOOKUP($B109,ו!$L$69:$N$387,3,0),0)</f>
        <v>0</v>
      </c>
      <c r="I109" s="107">
        <f ca="1">IFERROR(VLOOKUP($B109,ז!$L$69:$N$387,3,0),0)</f>
        <v>0</v>
      </c>
      <c r="J109" s="107">
        <f ca="1">IFERROR(VLOOKUP($B109,ח!$L$69:$N$387,3,0),0)</f>
        <v>0</v>
      </c>
      <c r="K109" s="107">
        <f ca="1">IFERROR(VLOOKUP($B109,ט!$L$69:$N$387,3,0),0)</f>
        <v>0</v>
      </c>
      <c r="L109" s="107">
        <f ca="1">IFERROR(VLOOKUP($B109,י!$L$69:$N$387,3,0),0)</f>
        <v>0</v>
      </c>
      <c r="M109" s="107">
        <f ca="1">IFERROR(VLOOKUP($B109,יא!$L$69:$N$387,3,0),0)</f>
        <v>0</v>
      </c>
      <c r="N109" s="107">
        <f ca="1">IFERROR(VLOOKUP($B109,יב!$L$69:$N$387,3,0),0)</f>
        <v>0</v>
      </c>
      <c r="O109" s="195">
        <f t="shared" ca="1" si="40"/>
        <v>0</v>
      </c>
    </row>
    <row r="110" spans="2:15" hidden="1" outlineLevel="1">
      <c r="B110" s="60">
        <f>'רשימת הסעיפים'!B21</f>
        <v>0</v>
      </c>
      <c r="C110" s="107">
        <f ca="1">IFERROR(VLOOKUP($B110,'חודש א'!$L$69:$N$387,3,0),0)</f>
        <v>0</v>
      </c>
      <c r="D110" s="107">
        <f ca="1">IFERROR(VLOOKUP($B110,ב!$L$69:$N$387,3,0),0)</f>
        <v>0</v>
      </c>
      <c r="E110" s="107">
        <f ca="1">IFERROR(VLOOKUP($B110,ג!$L$69:$N$387,3,0),0)</f>
        <v>0</v>
      </c>
      <c r="F110" s="107">
        <f ca="1">IFERROR(VLOOKUP($B110,ד!$L$69:$N$387,3,0),0)</f>
        <v>0</v>
      </c>
      <c r="G110" s="107">
        <f ca="1">IFERROR(VLOOKUP($B110,ה!$L$69:$N$387,3,0),0)</f>
        <v>0</v>
      </c>
      <c r="H110" s="107">
        <f ca="1">IFERROR(VLOOKUP($B110,ו!$L$69:$N$387,3,0),0)</f>
        <v>0</v>
      </c>
      <c r="I110" s="107">
        <f ca="1">IFERROR(VLOOKUP($B110,ז!$L$69:$N$387,3,0),0)</f>
        <v>0</v>
      </c>
      <c r="J110" s="107">
        <f ca="1">IFERROR(VLOOKUP($B110,ח!$L$69:$N$387,3,0),0)</f>
        <v>0</v>
      </c>
      <c r="K110" s="107">
        <f ca="1">IFERROR(VLOOKUP($B110,ט!$L$69:$N$387,3,0),0)</f>
        <v>0</v>
      </c>
      <c r="L110" s="107">
        <f ca="1">IFERROR(VLOOKUP($B110,י!$L$69:$N$387,3,0),0)</f>
        <v>0</v>
      </c>
      <c r="M110" s="107">
        <f ca="1">IFERROR(VLOOKUP($B110,יא!$L$69:$N$387,3,0),0)</f>
        <v>0</v>
      </c>
      <c r="N110" s="107">
        <f ca="1">IFERROR(VLOOKUP($B110,יב!$L$69:$N$387,3,0),0)</f>
        <v>0</v>
      </c>
      <c r="O110" s="195">
        <f t="shared" ca="1" si="40"/>
        <v>0</v>
      </c>
    </row>
    <row r="111" spans="2:15" collapsed="1">
      <c r="B111" s="58" t="str">
        <f>'רשימת הסעיפים'!C1</f>
        <v>ביגוד והנעלה</v>
      </c>
      <c r="C111" s="357">
        <f ca="1">SUM(C112:C131)</f>
        <v>0</v>
      </c>
      <c r="D111" s="357">
        <f t="shared" ref="D111" ca="1" si="52">SUM(D112:D131)</f>
        <v>0</v>
      </c>
      <c r="E111" s="357">
        <f t="shared" ref="E111" ca="1" si="53">SUM(E112:E131)</f>
        <v>0</v>
      </c>
      <c r="F111" s="357">
        <f t="shared" ref="F111" ca="1" si="54">SUM(F112:F131)</f>
        <v>0</v>
      </c>
      <c r="G111" s="357">
        <f t="shared" ref="G111" ca="1" si="55">SUM(G112:G131)</f>
        <v>0</v>
      </c>
      <c r="H111" s="357">
        <f t="shared" ref="H111" ca="1" si="56">SUM(H112:H131)</f>
        <v>0</v>
      </c>
      <c r="I111" s="357">
        <f t="shared" ref="I111" ca="1" si="57">SUM(I112:I131)</f>
        <v>0</v>
      </c>
      <c r="J111" s="357">
        <f t="shared" ref="J111" ca="1" si="58">SUM(J112:J131)</f>
        <v>0</v>
      </c>
      <c r="K111" s="357">
        <f t="shared" ref="K111" ca="1" si="59">SUM(K112:K131)</f>
        <v>0</v>
      </c>
      <c r="L111" s="357">
        <f t="shared" ref="L111" ca="1" si="60">SUM(L112:L131)</f>
        <v>0</v>
      </c>
      <c r="M111" s="357">
        <f t="shared" ref="M111" ca="1" si="61">SUM(M112:M131)</f>
        <v>0</v>
      </c>
      <c r="N111" s="357">
        <f t="shared" ref="N111" ca="1" si="62">SUM(N112:N131)</f>
        <v>0</v>
      </c>
      <c r="O111" s="358">
        <f t="shared" ca="1" si="40"/>
        <v>0</v>
      </c>
    </row>
    <row r="112" spans="2:15" hidden="1" outlineLevel="1">
      <c r="B112" s="63" t="str">
        <f>'רשימת הסעיפים'!C2</f>
        <v>ביגוד הורים</v>
      </c>
      <c r="C112" s="107">
        <f ca="1">IFERROR(VLOOKUP($B112,'חודש א'!$L$69:$N$387,3,0),0)</f>
        <v>0</v>
      </c>
      <c r="D112" s="107">
        <f ca="1">IFERROR(VLOOKUP($B112,ב!$L$69:$N$387,3,0),0)</f>
        <v>0</v>
      </c>
      <c r="E112" s="107">
        <f ca="1">IFERROR(VLOOKUP($B112,ג!$L$69:$N$387,3,0),0)</f>
        <v>0</v>
      </c>
      <c r="F112" s="107">
        <f ca="1">IFERROR(VLOOKUP($B112,ד!$L$69:$N$387,3,0),0)</f>
        <v>0</v>
      </c>
      <c r="G112" s="107">
        <f ca="1">IFERROR(VLOOKUP($B112,ה!$L$69:$N$387,3,0),0)</f>
        <v>0</v>
      </c>
      <c r="H112" s="107">
        <f ca="1">IFERROR(VLOOKUP($B112,ו!$L$69:$N$387,3,0),0)</f>
        <v>0</v>
      </c>
      <c r="I112" s="107">
        <f ca="1">IFERROR(VLOOKUP($B112,ז!$L$69:$N$387,3,0),0)</f>
        <v>0</v>
      </c>
      <c r="J112" s="107">
        <f ca="1">IFERROR(VLOOKUP($B112,ח!$L$69:$N$387,3,0),0)</f>
        <v>0</v>
      </c>
      <c r="K112" s="107">
        <f ca="1">IFERROR(VLOOKUP($B112,ט!$L$69:$N$387,3,0),0)</f>
        <v>0</v>
      </c>
      <c r="L112" s="107">
        <f ca="1">IFERROR(VLOOKUP($B112,י!$L$69:$N$387,3,0),0)</f>
        <v>0</v>
      </c>
      <c r="M112" s="107">
        <f ca="1">IFERROR(VLOOKUP($B112,יא!$L$69:$N$387,3,0),0)</f>
        <v>0</v>
      </c>
      <c r="N112" s="107">
        <f ca="1">IFERROR(VLOOKUP($B112,יב!$L$69:$N$387,3,0),0)</f>
        <v>0</v>
      </c>
      <c r="O112" s="195">
        <f t="shared" ca="1" si="40"/>
        <v>0</v>
      </c>
    </row>
    <row r="113" spans="2:15" hidden="1" outlineLevel="1">
      <c r="B113" s="63" t="str">
        <f>'רשימת הסעיפים'!C3</f>
        <v>ביגוד ילדים</v>
      </c>
      <c r="C113" s="107">
        <f ca="1">IFERROR(VLOOKUP($B113,'חודש א'!$L$69:$N$387,3,0),0)</f>
        <v>0</v>
      </c>
      <c r="D113" s="107">
        <f ca="1">IFERROR(VLOOKUP($B113,ב!$L$69:$N$387,3,0),0)</f>
        <v>0</v>
      </c>
      <c r="E113" s="107">
        <f ca="1">IFERROR(VLOOKUP($B113,ג!$L$69:$N$387,3,0),0)</f>
        <v>0</v>
      </c>
      <c r="F113" s="107">
        <f ca="1">IFERROR(VLOOKUP($B113,ד!$L$69:$N$387,3,0),0)</f>
        <v>0</v>
      </c>
      <c r="G113" s="107">
        <f ca="1">IFERROR(VLOOKUP($B113,ה!$L$69:$N$387,3,0),0)</f>
        <v>0</v>
      </c>
      <c r="H113" s="107">
        <f ca="1">IFERROR(VLOOKUP($B113,ו!$L$69:$N$387,3,0),0)</f>
        <v>0</v>
      </c>
      <c r="I113" s="107">
        <f ca="1">IFERROR(VLOOKUP($B113,ז!$L$69:$N$387,3,0),0)</f>
        <v>0</v>
      </c>
      <c r="J113" s="107">
        <f ca="1">IFERROR(VLOOKUP($B113,ח!$L$69:$N$387,3,0),0)</f>
        <v>0</v>
      </c>
      <c r="K113" s="107">
        <f ca="1">IFERROR(VLOOKUP($B113,ט!$L$69:$N$387,3,0),0)</f>
        <v>0</v>
      </c>
      <c r="L113" s="107">
        <f ca="1">IFERROR(VLOOKUP($B113,י!$L$69:$N$387,3,0),0)</f>
        <v>0</v>
      </c>
      <c r="M113" s="107">
        <f ca="1">IFERROR(VLOOKUP($B113,יא!$L$69:$N$387,3,0),0)</f>
        <v>0</v>
      </c>
      <c r="N113" s="107">
        <f ca="1">IFERROR(VLOOKUP($B113,יב!$L$69:$N$387,3,0),0)</f>
        <v>0</v>
      </c>
      <c r="O113" s="195">
        <f t="shared" ca="1" si="40"/>
        <v>0</v>
      </c>
    </row>
    <row r="114" spans="2:15" hidden="1" outlineLevel="1">
      <c r="B114" s="63" t="str">
        <f>'רשימת הסעיפים'!C4</f>
        <v>נעליים</v>
      </c>
      <c r="C114" s="107">
        <f ca="1">IFERROR(VLOOKUP($B114,'חודש א'!$L$69:$N$387,3,0),0)</f>
        <v>0</v>
      </c>
      <c r="D114" s="107">
        <f ca="1">IFERROR(VLOOKUP($B114,ב!$L$69:$N$387,3,0),0)</f>
        <v>0</v>
      </c>
      <c r="E114" s="107">
        <f ca="1">IFERROR(VLOOKUP($B114,ג!$L$69:$N$387,3,0),0)</f>
        <v>0</v>
      </c>
      <c r="F114" s="107">
        <f ca="1">IFERROR(VLOOKUP($B114,ד!$L$69:$N$387,3,0),0)</f>
        <v>0</v>
      </c>
      <c r="G114" s="107">
        <f ca="1">IFERROR(VLOOKUP($B114,ה!$L$69:$N$387,3,0),0)</f>
        <v>0</v>
      </c>
      <c r="H114" s="107">
        <f ca="1">IFERROR(VLOOKUP($B114,ו!$L$69:$N$387,3,0),0)</f>
        <v>0</v>
      </c>
      <c r="I114" s="107">
        <f ca="1">IFERROR(VLOOKUP($B114,ז!$L$69:$N$387,3,0),0)</f>
        <v>0</v>
      </c>
      <c r="J114" s="107">
        <f ca="1">IFERROR(VLOOKUP($B114,ח!$L$69:$N$387,3,0),0)</f>
        <v>0</v>
      </c>
      <c r="K114" s="107">
        <f ca="1">IFERROR(VLOOKUP($B114,ט!$L$69:$N$387,3,0),0)</f>
        <v>0</v>
      </c>
      <c r="L114" s="107">
        <f ca="1">IFERROR(VLOOKUP($B114,י!$L$69:$N$387,3,0),0)</f>
        <v>0</v>
      </c>
      <c r="M114" s="107">
        <f ca="1">IFERROR(VLOOKUP($B114,יא!$L$69:$N$387,3,0),0)</f>
        <v>0</v>
      </c>
      <c r="N114" s="107">
        <f ca="1">IFERROR(VLOOKUP($B114,יב!$L$69:$N$387,3,0),0)</f>
        <v>0</v>
      </c>
      <c r="O114" s="195">
        <f t="shared" ca="1" si="40"/>
        <v>0</v>
      </c>
    </row>
    <row r="115" spans="2:15" hidden="1" outlineLevel="1">
      <c r="B115" s="63" t="str">
        <f>'רשימת הסעיפים'!C5</f>
        <v>ביגוד והנעלה - כללי</v>
      </c>
      <c r="C115" s="107">
        <f ca="1">IFERROR(VLOOKUP($B115,'חודש א'!$L$69:$N$387,3,0),0)</f>
        <v>0</v>
      </c>
      <c r="D115" s="107">
        <f ca="1">IFERROR(VLOOKUP($B115,ב!$L$69:$N$387,3,0),0)</f>
        <v>0</v>
      </c>
      <c r="E115" s="107">
        <f ca="1">IFERROR(VLOOKUP($B115,ג!$L$69:$N$387,3,0),0)</f>
        <v>0</v>
      </c>
      <c r="F115" s="107">
        <f ca="1">IFERROR(VLOOKUP($B115,ד!$L$69:$N$387,3,0),0)</f>
        <v>0</v>
      </c>
      <c r="G115" s="107">
        <f ca="1">IFERROR(VLOOKUP($B115,ה!$L$69:$N$387,3,0),0)</f>
        <v>0</v>
      </c>
      <c r="H115" s="107">
        <f ca="1">IFERROR(VLOOKUP($B115,ו!$L$69:$N$387,3,0),0)</f>
        <v>0</v>
      </c>
      <c r="I115" s="107">
        <f ca="1">IFERROR(VLOOKUP($B115,ז!$L$69:$N$387,3,0),0)</f>
        <v>0</v>
      </c>
      <c r="J115" s="107">
        <f ca="1">IFERROR(VLOOKUP($B115,ח!$L$69:$N$387,3,0),0)</f>
        <v>0</v>
      </c>
      <c r="K115" s="107">
        <f ca="1">IFERROR(VLOOKUP($B115,ט!$L$69:$N$387,3,0),0)</f>
        <v>0</v>
      </c>
      <c r="L115" s="107">
        <f ca="1">IFERROR(VLOOKUP($B115,י!$L$69:$N$387,3,0),0)</f>
        <v>0</v>
      </c>
      <c r="M115" s="107">
        <f ca="1">IFERROR(VLOOKUP($B115,יא!$L$69:$N$387,3,0),0)</f>
        <v>0</v>
      </c>
      <c r="N115" s="107">
        <f ca="1">IFERROR(VLOOKUP($B115,יב!$L$69:$N$387,3,0),0)</f>
        <v>0</v>
      </c>
      <c r="O115" s="195">
        <f t="shared" ca="1" si="40"/>
        <v>0</v>
      </c>
    </row>
    <row r="116" spans="2:15" hidden="1" outlineLevel="1">
      <c r="B116" s="60">
        <f>'רשימת הסעיפים'!C6</f>
        <v>0</v>
      </c>
      <c r="C116" s="107">
        <f ca="1">IFERROR(VLOOKUP($B116,'חודש א'!$L$69:$N$387,3,0),0)</f>
        <v>0</v>
      </c>
      <c r="D116" s="107">
        <f ca="1">IFERROR(VLOOKUP($B116,ב!$L$69:$N$387,3,0),0)</f>
        <v>0</v>
      </c>
      <c r="E116" s="107">
        <f ca="1">IFERROR(VLOOKUP($B116,ג!$L$69:$N$387,3,0),0)</f>
        <v>0</v>
      </c>
      <c r="F116" s="107">
        <f ca="1">IFERROR(VLOOKUP($B116,ד!$L$69:$N$387,3,0),0)</f>
        <v>0</v>
      </c>
      <c r="G116" s="107">
        <f ca="1">IFERROR(VLOOKUP($B116,ה!$L$69:$N$387,3,0),0)</f>
        <v>0</v>
      </c>
      <c r="H116" s="107">
        <f ca="1">IFERROR(VLOOKUP($B116,ו!$L$69:$N$387,3,0),0)</f>
        <v>0</v>
      </c>
      <c r="I116" s="107">
        <f ca="1">IFERROR(VLOOKUP($B116,ז!$L$69:$N$387,3,0),0)</f>
        <v>0</v>
      </c>
      <c r="J116" s="107">
        <f ca="1">IFERROR(VLOOKUP($B116,ח!$L$69:$N$387,3,0),0)</f>
        <v>0</v>
      </c>
      <c r="K116" s="107">
        <f ca="1">IFERROR(VLOOKUP($B116,ט!$L$69:$N$387,3,0),0)</f>
        <v>0</v>
      </c>
      <c r="L116" s="107">
        <f ca="1">IFERROR(VLOOKUP($B116,י!$L$69:$N$387,3,0),0)</f>
        <v>0</v>
      </c>
      <c r="M116" s="107">
        <f ca="1">IFERROR(VLOOKUP($B116,יא!$L$69:$N$387,3,0),0)</f>
        <v>0</v>
      </c>
      <c r="N116" s="107">
        <f ca="1">IFERROR(VLOOKUP($B116,יב!$L$69:$N$387,3,0),0)</f>
        <v>0</v>
      </c>
      <c r="O116" s="195">
        <f t="shared" ca="1" si="40"/>
        <v>0</v>
      </c>
    </row>
    <row r="117" spans="2:15" hidden="1" outlineLevel="1">
      <c r="B117" s="60">
        <f>'רשימת הסעיפים'!C7</f>
        <v>0</v>
      </c>
      <c r="C117" s="107">
        <f ca="1">IFERROR(VLOOKUP($B117,'חודש א'!$L$69:$N$387,3,0),0)</f>
        <v>0</v>
      </c>
      <c r="D117" s="107">
        <f ca="1">IFERROR(VLOOKUP($B117,ב!$L$69:$N$387,3,0),0)</f>
        <v>0</v>
      </c>
      <c r="E117" s="107">
        <f ca="1">IFERROR(VLOOKUP($B117,ג!$L$69:$N$387,3,0),0)</f>
        <v>0</v>
      </c>
      <c r="F117" s="107">
        <f ca="1">IFERROR(VLOOKUP($B117,ד!$L$69:$N$387,3,0),0)</f>
        <v>0</v>
      </c>
      <c r="G117" s="107">
        <f ca="1">IFERROR(VLOOKUP($B117,ה!$L$69:$N$387,3,0),0)</f>
        <v>0</v>
      </c>
      <c r="H117" s="107">
        <f ca="1">IFERROR(VLOOKUP($B117,ו!$L$69:$N$387,3,0),0)</f>
        <v>0</v>
      </c>
      <c r="I117" s="107">
        <f ca="1">IFERROR(VLOOKUP($B117,ז!$L$69:$N$387,3,0),0)</f>
        <v>0</v>
      </c>
      <c r="J117" s="107">
        <f ca="1">IFERROR(VLOOKUP($B117,ח!$L$69:$N$387,3,0),0)</f>
        <v>0</v>
      </c>
      <c r="K117" s="107">
        <f ca="1">IFERROR(VLOOKUP($B117,ט!$L$69:$N$387,3,0),0)</f>
        <v>0</v>
      </c>
      <c r="L117" s="107">
        <f ca="1">IFERROR(VLOOKUP($B117,י!$L$69:$N$387,3,0),0)</f>
        <v>0</v>
      </c>
      <c r="M117" s="107">
        <f ca="1">IFERROR(VLOOKUP($B117,יא!$L$69:$N$387,3,0),0)</f>
        <v>0</v>
      </c>
      <c r="N117" s="107">
        <f ca="1">IFERROR(VLOOKUP($B117,יב!$L$69:$N$387,3,0),0)</f>
        <v>0</v>
      </c>
      <c r="O117" s="195">
        <f t="shared" ca="1" si="40"/>
        <v>0</v>
      </c>
    </row>
    <row r="118" spans="2:15" hidden="1" outlineLevel="1">
      <c r="B118" s="60">
        <f>'רשימת הסעיפים'!C8</f>
        <v>0</v>
      </c>
      <c r="C118" s="107">
        <f ca="1">IFERROR(VLOOKUP($B118,'חודש א'!$L$69:$N$387,3,0),0)</f>
        <v>0</v>
      </c>
      <c r="D118" s="107">
        <f ca="1">IFERROR(VLOOKUP($B118,ב!$L$69:$N$387,3,0),0)</f>
        <v>0</v>
      </c>
      <c r="E118" s="107">
        <f ca="1">IFERROR(VLOOKUP($B118,ג!$L$69:$N$387,3,0),0)</f>
        <v>0</v>
      </c>
      <c r="F118" s="107">
        <f ca="1">IFERROR(VLOOKUP($B118,ד!$L$69:$N$387,3,0),0)</f>
        <v>0</v>
      </c>
      <c r="G118" s="107">
        <f ca="1">IFERROR(VLOOKUP($B118,ה!$L$69:$N$387,3,0),0)</f>
        <v>0</v>
      </c>
      <c r="H118" s="107">
        <f ca="1">IFERROR(VLOOKUP($B118,ו!$L$69:$N$387,3,0),0)</f>
        <v>0</v>
      </c>
      <c r="I118" s="107">
        <f ca="1">IFERROR(VLOOKUP($B118,ז!$L$69:$N$387,3,0),0)</f>
        <v>0</v>
      </c>
      <c r="J118" s="107">
        <f ca="1">IFERROR(VLOOKUP($B118,ח!$L$69:$N$387,3,0),0)</f>
        <v>0</v>
      </c>
      <c r="K118" s="107">
        <f ca="1">IFERROR(VLOOKUP($B118,ט!$L$69:$N$387,3,0),0)</f>
        <v>0</v>
      </c>
      <c r="L118" s="107">
        <f ca="1">IFERROR(VLOOKUP($B118,י!$L$69:$N$387,3,0),0)</f>
        <v>0</v>
      </c>
      <c r="M118" s="107">
        <f ca="1">IFERROR(VLOOKUP($B118,יא!$L$69:$N$387,3,0),0)</f>
        <v>0</v>
      </c>
      <c r="N118" s="107">
        <f ca="1">IFERROR(VLOOKUP($B118,יב!$L$69:$N$387,3,0),0)</f>
        <v>0</v>
      </c>
      <c r="O118" s="195">
        <f t="shared" ca="1" si="40"/>
        <v>0</v>
      </c>
    </row>
    <row r="119" spans="2:15" hidden="1" outlineLevel="1">
      <c r="B119" s="60">
        <f>'רשימת הסעיפים'!C9</f>
        <v>0</v>
      </c>
      <c r="C119" s="107">
        <f ca="1">IFERROR(VLOOKUP($B119,'חודש א'!$L$69:$N$387,3,0),0)</f>
        <v>0</v>
      </c>
      <c r="D119" s="107">
        <f ca="1">IFERROR(VLOOKUP($B119,ב!$L$69:$N$387,3,0),0)</f>
        <v>0</v>
      </c>
      <c r="E119" s="107">
        <f ca="1">IFERROR(VLOOKUP($B119,ג!$L$69:$N$387,3,0),0)</f>
        <v>0</v>
      </c>
      <c r="F119" s="107">
        <f ca="1">IFERROR(VLOOKUP($B119,ד!$L$69:$N$387,3,0),0)</f>
        <v>0</v>
      </c>
      <c r="G119" s="107">
        <f ca="1">IFERROR(VLOOKUP($B119,ה!$L$69:$N$387,3,0),0)</f>
        <v>0</v>
      </c>
      <c r="H119" s="107">
        <f ca="1">IFERROR(VLOOKUP($B119,ו!$L$69:$N$387,3,0),0)</f>
        <v>0</v>
      </c>
      <c r="I119" s="107">
        <f ca="1">IFERROR(VLOOKUP($B119,ז!$L$69:$N$387,3,0),0)</f>
        <v>0</v>
      </c>
      <c r="J119" s="107">
        <f ca="1">IFERROR(VLOOKUP($B119,ח!$L$69:$N$387,3,0),0)</f>
        <v>0</v>
      </c>
      <c r="K119" s="107">
        <f ca="1">IFERROR(VLOOKUP($B119,ט!$L$69:$N$387,3,0),0)</f>
        <v>0</v>
      </c>
      <c r="L119" s="107">
        <f ca="1">IFERROR(VLOOKUP($B119,י!$L$69:$N$387,3,0),0)</f>
        <v>0</v>
      </c>
      <c r="M119" s="107">
        <f ca="1">IFERROR(VLOOKUP($B119,יא!$L$69:$N$387,3,0),0)</f>
        <v>0</v>
      </c>
      <c r="N119" s="107">
        <f ca="1">IFERROR(VLOOKUP($B119,יב!$L$69:$N$387,3,0),0)</f>
        <v>0</v>
      </c>
      <c r="O119" s="195">
        <f t="shared" ca="1" si="40"/>
        <v>0</v>
      </c>
    </row>
    <row r="120" spans="2:15" hidden="1" outlineLevel="1">
      <c r="B120" s="60">
        <f>'רשימת הסעיפים'!C10</f>
        <v>0</v>
      </c>
      <c r="C120" s="107">
        <f ca="1">IFERROR(VLOOKUP($B120,'חודש א'!$L$69:$N$387,3,0),0)</f>
        <v>0</v>
      </c>
      <c r="D120" s="107">
        <f ca="1">IFERROR(VLOOKUP($B120,ב!$L$69:$N$387,3,0),0)</f>
        <v>0</v>
      </c>
      <c r="E120" s="107">
        <f ca="1">IFERROR(VLOOKUP($B120,ג!$L$69:$N$387,3,0),0)</f>
        <v>0</v>
      </c>
      <c r="F120" s="107">
        <f ca="1">IFERROR(VLOOKUP($B120,ד!$L$69:$N$387,3,0),0)</f>
        <v>0</v>
      </c>
      <c r="G120" s="107">
        <f ca="1">IFERROR(VLOOKUP($B120,ה!$L$69:$N$387,3,0),0)</f>
        <v>0</v>
      </c>
      <c r="H120" s="107">
        <f ca="1">IFERROR(VLOOKUP($B120,ו!$L$69:$N$387,3,0),0)</f>
        <v>0</v>
      </c>
      <c r="I120" s="107">
        <f ca="1">IFERROR(VLOOKUP($B120,ז!$L$69:$N$387,3,0),0)</f>
        <v>0</v>
      </c>
      <c r="J120" s="107">
        <f ca="1">IFERROR(VLOOKUP($B120,ח!$L$69:$N$387,3,0),0)</f>
        <v>0</v>
      </c>
      <c r="K120" s="107">
        <f ca="1">IFERROR(VLOOKUP($B120,ט!$L$69:$N$387,3,0),0)</f>
        <v>0</v>
      </c>
      <c r="L120" s="107">
        <f ca="1">IFERROR(VLOOKUP($B120,י!$L$69:$N$387,3,0),0)</f>
        <v>0</v>
      </c>
      <c r="M120" s="107">
        <f ca="1">IFERROR(VLOOKUP($B120,יא!$L$69:$N$387,3,0),0)</f>
        <v>0</v>
      </c>
      <c r="N120" s="107">
        <f ca="1">IFERROR(VLOOKUP($B120,יב!$L$69:$N$387,3,0),0)</f>
        <v>0</v>
      </c>
      <c r="O120" s="195">
        <f t="shared" ca="1" si="40"/>
        <v>0</v>
      </c>
    </row>
    <row r="121" spans="2:15" hidden="1" outlineLevel="1">
      <c r="B121" s="60">
        <f>'רשימת הסעיפים'!C11</f>
        <v>0</v>
      </c>
      <c r="C121" s="107">
        <f ca="1">IFERROR(VLOOKUP($B121,'חודש א'!$L$69:$N$387,3,0),0)</f>
        <v>0</v>
      </c>
      <c r="D121" s="107">
        <f ca="1">IFERROR(VLOOKUP($B121,ב!$L$69:$N$387,3,0),0)</f>
        <v>0</v>
      </c>
      <c r="E121" s="107">
        <f ca="1">IFERROR(VLOOKUP($B121,ג!$L$69:$N$387,3,0),0)</f>
        <v>0</v>
      </c>
      <c r="F121" s="107">
        <f ca="1">IFERROR(VLOOKUP($B121,ד!$L$69:$N$387,3,0),0)</f>
        <v>0</v>
      </c>
      <c r="G121" s="107">
        <f ca="1">IFERROR(VLOOKUP($B121,ה!$L$69:$N$387,3,0),0)</f>
        <v>0</v>
      </c>
      <c r="H121" s="107">
        <f ca="1">IFERROR(VLOOKUP($B121,ו!$L$69:$N$387,3,0),0)</f>
        <v>0</v>
      </c>
      <c r="I121" s="107">
        <f ca="1">IFERROR(VLOOKUP($B121,ז!$L$69:$N$387,3,0),0)</f>
        <v>0</v>
      </c>
      <c r="J121" s="107">
        <f ca="1">IFERROR(VLOOKUP($B121,ח!$L$69:$N$387,3,0),0)</f>
        <v>0</v>
      </c>
      <c r="K121" s="107">
        <f ca="1">IFERROR(VLOOKUP($B121,ט!$L$69:$N$387,3,0),0)</f>
        <v>0</v>
      </c>
      <c r="L121" s="107">
        <f ca="1">IFERROR(VLOOKUP($B121,י!$L$69:$N$387,3,0),0)</f>
        <v>0</v>
      </c>
      <c r="M121" s="107">
        <f ca="1">IFERROR(VLOOKUP($B121,יא!$L$69:$N$387,3,0),0)</f>
        <v>0</v>
      </c>
      <c r="N121" s="107">
        <f ca="1">IFERROR(VLOOKUP($B121,יב!$L$69:$N$387,3,0),0)</f>
        <v>0</v>
      </c>
      <c r="O121" s="195">
        <f t="shared" ca="1" si="40"/>
        <v>0</v>
      </c>
    </row>
    <row r="122" spans="2:15" hidden="1" outlineLevel="1">
      <c r="B122" s="60">
        <f>'רשימת הסעיפים'!C12</f>
        <v>0</v>
      </c>
      <c r="C122" s="107">
        <f ca="1">IFERROR(VLOOKUP($B122,'חודש א'!$L$69:$N$387,3,0),0)</f>
        <v>0</v>
      </c>
      <c r="D122" s="107">
        <f ca="1">IFERROR(VLOOKUP($B122,ב!$L$69:$N$387,3,0),0)</f>
        <v>0</v>
      </c>
      <c r="E122" s="107">
        <f ca="1">IFERROR(VLOOKUP($B122,ג!$L$69:$N$387,3,0),0)</f>
        <v>0</v>
      </c>
      <c r="F122" s="107">
        <f ca="1">IFERROR(VLOOKUP($B122,ד!$L$69:$N$387,3,0),0)</f>
        <v>0</v>
      </c>
      <c r="G122" s="107">
        <f ca="1">IFERROR(VLOOKUP($B122,ה!$L$69:$N$387,3,0),0)</f>
        <v>0</v>
      </c>
      <c r="H122" s="107">
        <f ca="1">IFERROR(VLOOKUP($B122,ו!$L$69:$N$387,3,0),0)</f>
        <v>0</v>
      </c>
      <c r="I122" s="107">
        <f ca="1">IFERROR(VLOOKUP($B122,ז!$L$69:$N$387,3,0),0)</f>
        <v>0</v>
      </c>
      <c r="J122" s="107">
        <f ca="1">IFERROR(VLOOKUP($B122,ח!$L$69:$N$387,3,0),0)</f>
        <v>0</v>
      </c>
      <c r="K122" s="107">
        <f ca="1">IFERROR(VLOOKUP($B122,ט!$L$69:$N$387,3,0),0)</f>
        <v>0</v>
      </c>
      <c r="L122" s="107">
        <f ca="1">IFERROR(VLOOKUP($B122,י!$L$69:$N$387,3,0),0)</f>
        <v>0</v>
      </c>
      <c r="M122" s="107">
        <f ca="1">IFERROR(VLOOKUP($B122,יא!$L$69:$N$387,3,0),0)</f>
        <v>0</v>
      </c>
      <c r="N122" s="107">
        <f ca="1">IFERROR(VLOOKUP($B122,יב!$L$69:$N$387,3,0),0)</f>
        <v>0</v>
      </c>
      <c r="O122" s="195">
        <f t="shared" ca="1" si="40"/>
        <v>0</v>
      </c>
    </row>
    <row r="123" spans="2:15" hidden="1" outlineLevel="1">
      <c r="B123" s="60">
        <f>'רשימת הסעיפים'!C13</f>
        <v>0</v>
      </c>
      <c r="C123" s="107">
        <f ca="1">IFERROR(VLOOKUP($B123,'חודש א'!$L$69:$N$387,3,0),0)</f>
        <v>0</v>
      </c>
      <c r="D123" s="107">
        <f ca="1">IFERROR(VLOOKUP($B123,ב!$L$69:$N$387,3,0),0)</f>
        <v>0</v>
      </c>
      <c r="E123" s="107">
        <f ca="1">IFERROR(VLOOKUP($B123,ג!$L$69:$N$387,3,0),0)</f>
        <v>0</v>
      </c>
      <c r="F123" s="107">
        <f ca="1">IFERROR(VLOOKUP($B123,ד!$L$69:$N$387,3,0),0)</f>
        <v>0</v>
      </c>
      <c r="G123" s="107">
        <f ca="1">IFERROR(VLOOKUP($B123,ה!$L$69:$N$387,3,0),0)</f>
        <v>0</v>
      </c>
      <c r="H123" s="107">
        <f ca="1">IFERROR(VLOOKUP($B123,ו!$L$69:$N$387,3,0),0)</f>
        <v>0</v>
      </c>
      <c r="I123" s="107">
        <f ca="1">IFERROR(VLOOKUP($B123,ז!$L$69:$N$387,3,0),0)</f>
        <v>0</v>
      </c>
      <c r="J123" s="107">
        <f ca="1">IFERROR(VLOOKUP($B123,ח!$L$69:$N$387,3,0),0)</f>
        <v>0</v>
      </c>
      <c r="K123" s="107">
        <f ca="1">IFERROR(VLOOKUP($B123,ט!$L$69:$N$387,3,0),0)</f>
        <v>0</v>
      </c>
      <c r="L123" s="107">
        <f ca="1">IFERROR(VLOOKUP($B123,י!$L$69:$N$387,3,0),0)</f>
        <v>0</v>
      </c>
      <c r="M123" s="107">
        <f ca="1">IFERROR(VLOOKUP($B123,יא!$L$69:$N$387,3,0),0)</f>
        <v>0</v>
      </c>
      <c r="N123" s="107">
        <f ca="1">IFERROR(VLOOKUP($B123,יב!$L$69:$N$387,3,0),0)</f>
        <v>0</v>
      </c>
      <c r="O123" s="195">
        <f t="shared" ca="1" si="40"/>
        <v>0</v>
      </c>
    </row>
    <row r="124" spans="2:15" hidden="1" outlineLevel="1">
      <c r="B124" s="60">
        <f>'רשימת הסעיפים'!C14</f>
        <v>0</v>
      </c>
      <c r="C124" s="107">
        <f ca="1">IFERROR(VLOOKUP($B124,'חודש א'!$L$69:$N$387,3,0),0)</f>
        <v>0</v>
      </c>
      <c r="D124" s="107">
        <f ca="1">IFERROR(VLOOKUP($B124,ב!$L$69:$N$387,3,0),0)</f>
        <v>0</v>
      </c>
      <c r="E124" s="107">
        <f ca="1">IFERROR(VLOOKUP($B124,ג!$L$69:$N$387,3,0),0)</f>
        <v>0</v>
      </c>
      <c r="F124" s="107">
        <f ca="1">IFERROR(VLOOKUP($B124,ד!$L$69:$N$387,3,0),0)</f>
        <v>0</v>
      </c>
      <c r="G124" s="107">
        <f ca="1">IFERROR(VLOOKUP($B124,ה!$L$69:$N$387,3,0),0)</f>
        <v>0</v>
      </c>
      <c r="H124" s="107">
        <f ca="1">IFERROR(VLOOKUP($B124,ו!$L$69:$N$387,3,0),0)</f>
        <v>0</v>
      </c>
      <c r="I124" s="107">
        <f ca="1">IFERROR(VLOOKUP($B124,ז!$L$69:$N$387,3,0),0)</f>
        <v>0</v>
      </c>
      <c r="J124" s="107">
        <f ca="1">IFERROR(VLOOKUP($B124,ח!$L$69:$N$387,3,0),0)</f>
        <v>0</v>
      </c>
      <c r="K124" s="107">
        <f ca="1">IFERROR(VLOOKUP($B124,ט!$L$69:$N$387,3,0),0)</f>
        <v>0</v>
      </c>
      <c r="L124" s="107">
        <f ca="1">IFERROR(VLOOKUP($B124,י!$L$69:$N$387,3,0),0)</f>
        <v>0</v>
      </c>
      <c r="M124" s="107">
        <f ca="1">IFERROR(VLOOKUP($B124,יא!$L$69:$N$387,3,0),0)</f>
        <v>0</v>
      </c>
      <c r="N124" s="107">
        <f ca="1">IFERROR(VLOOKUP($B124,יב!$L$69:$N$387,3,0),0)</f>
        <v>0</v>
      </c>
      <c r="O124" s="195">
        <f t="shared" ca="1" si="40"/>
        <v>0</v>
      </c>
    </row>
    <row r="125" spans="2:15" hidden="1" outlineLevel="1">
      <c r="B125" s="60">
        <f>'רשימת הסעיפים'!C15</f>
        <v>0</v>
      </c>
      <c r="C125" s="107">
        <f ca="1">IFERROR(VLOOKUP($B125,'חודש א'!$L$69:$N$387,3,0),0)</f>
        <v>0</v>
      </c>
      <c r="D125" s="107">
        <f ca="1">IFERROR(VLOOKUP($B125,ב!$L$69:$N$387,3,0),0)</f>
        <v>0</v>
      </c>
      <c r="E125" s="107">
        <f ca="1">IFERROR(VLOOKUP($B125,ג!$L$69:$N$387,3,0),0)</f>
        <v>0</v>
      </c>
      <c r="F125" s="107">
        <f ca="1">IFERROR(VLOOKUP($B125,ד!$L$69:$N$387,3,0),0)</f>
        <v>0</v>
      </c>
      <c r="G125" s="107">
        <f ca="1">IFERROR(VLOOKUP($B125,ה!$L$69:$N$387,3,0),0)</f>
        <v>0</v>
      </c>
      <c r="H125" s="107">
        <f ca="1">IFERROR(VLOOKUP($B125,ו!$L$69:$N$387,3,0),0)</f>
        <v>0</v>
      </c>
      <c r="I125" s="107">
        <f ca="1">IFERROR(VLOOKUP($B125,ז!$L$69:$N$387,3,0),0)</f>
        <v>0</v>
      </c>
      <c r="J125" s="107">
        <f ca="1">IFERROR(VLOOKUP($B125,ח!$L$69:$N$387,3,0),0)</f>
        <v>0</v>
      </c>
      <c r="K125" s="107">
        <f ca="1">IFERROR(VLOOKUP($B125,ט!$L$69:$N$387,3,0),0)</f>
        <v>0</v>
      </c>
      <c r="L125" s="107">
        <f ca="1">IFERROR(VLOOKUP($B125,י!$L$69:$N$387,3,0),0)</f>
        <v>0</v>
      </c>
      <c r="M125" s="107">
        <f ca="1">IFERROR(VLOOKUP($B125,יא!$L$69:$N$387,3,0),0)</f>
        <v>0</v>
      </c>
      <c r="N125" s="107">
        <f ca="1">IFERROR(VLOOKUP($B125,יב!$L$69:$N$387,3,0),0)</f>
        <v>0</v>
      </c>
      <c r="O125" s="195">
        <f t="shared" ca="1" si="40"/>
        <v>0</v>
      </c>
    </row>
    <row r="126" spans="2:15" hidden="1" outlineLevel="1">
      <c r="B126" s="60">
        <f>'רשימת הסעיפים'!C16</f>
        <v>0</v>
      </c>
      <c r="C126" s="107">
        <f ca="1">IFERROR(VLOOKUP($B126,'חודש א'!$L$69:$N$387,3,0),0)</f>
        <v>0</v>
      </c>
      <c r="D126" s="107">
        <f ca="1">IFERROR(VLOOKUP($B126,ב!$L$69:$N$387,3,0),0)</f>
        <v>0</v>
      </c>
      <c r="E126" s="107">
        <f ca="1">IFERROR(VLOOKUP($B126,ג!$L$69:$N$387,3,0),0)</f>
        <v>0</v>
      </c>
      <c r="F126" s="107">
        <f ca="1">IFERROR(VLOOKUP($B126,ד!$L$69:$N$387,3,0),0)</f>
        <v>0</v>
      </c>
      <c r="G126" s="107">
        <f ca="1">IFERROR(VLOOKUP($B126,ה!$L$69:$N$387,3,0),0)</f>
        <v>0</v>
      </c>
      <c r="H126" s="107">
        <f ca="1">IFERROR(VLOOKUP($B126,ו!$L$69:$N$387,3,0),0)</f>
        <v>0</v>
      </c>
      <c r="I126" s="107">
        <f ca="1">IFERROR(VLOOKUP($B126,ז!$L$69:$N$387,3,0),0)</f>
        <v>0</v>
      </c>
      <c r="J126" s="107">
        <f ca="1">IFERROR(VLOOKUP($B126,ח!$L$69:$N$387,3,0),0)</f>
        <v>0</v>
      </c>
      <c r="K126" s="107">
        <f ca="1">IFERROR(VLOOKUP($B126,ט!$L$69:$N$387,3,0),0)</f>
        <v>0</v>
      </c>
      <c r="L126" s="107">
        <f ca="1">IFERROR(VLOOKUP($B126,י!$L$69:$N$387,3,0),0)</f>
        <v>0</v>
      </c>
      <c r="M126" s="107">
        <f ca="1">IFERROR(VLOOKUP($B126,יא!$L$69:$N$387,3,0),0)</f>
        <v>0</v>
      </c>
      <c r="N126" s="107">
        <f ca="1">IFERROR(VLOOKUP($B126,יב!$L$69:$N$387,3,0),0)</f>
        <v>0</v>
      </c>
      <c r="O126" s="195">
        <f t="shared" ca="1" si="40"/>
        <v>0</v>
      </c>
    </row>
    <row r="127" spans="2:15" hidden="1" outlineLevel="1">
      <c r="B127" s="60">
        <f>'רשימת הסעיפים'!C17</f>
        <v>0</v>
      </c>
      <c r="C127" s="107">
        <f ca="1">IFERROR(VLOOKUP($B127,'חודש א'!$L$69:$N$387,3,0),0)</f>
        <v>0</v>
      </c>
      <c r="D127" s="107">
        <f ca="1">IFERROR(VLOOKUP($B127,ב!$L$69:$N$387,3,0),0)</f>
        <v>0</v>
      </c>
      <c r="E127" s="107">
        <f ca="1">IFERROR(VLOOKUP($B127,ג!$L$69:$N$387,3,0),0)</f>
        <v>0</v>
      </c>
      <c r="F127" s="107">
        <f ca="1">IFERROR(VLOOKUP($B127,ד!$L$69:$N$387,3,0),0)</f>
        <v>0</v>
      </c>
      <c r="G127" s="107">
        <f ca="1">IFERROR(VLOOKUP($B127,ה!$L$69:$N$387,3,0),0)</f>
        <v>0</v>
      </c>
      <c r="H127" s="107">
        <f ca="1">IFERROR(VLOOKUP($B127,ו!$L$69:$N$387,3,0),0)</f>
        <v>0</v>
      </c>
      <c r="I127" s="107">
        <f ca="1">IFERROR(VLOOKUP($B127,ז!$L$69:$N$387,3,0),0)</f>
        <v>0</v>
      </c>
      <c r="J127" s="107">
        <f ca="1">IFERROR(VLOOKUP($B127,ח!$L$69:$N$387,3,0),0)</f>
        <v>0</v>
      </c>
      <c r="K127" s="107">
        <f ca="1">IFERROR(VLOOKUP($B127,ט!$L$69:$N$387,3,0),0)</f>
        <v>0</v>
      </c>
      <c r="L127" s="107">
        <f ca="1">IFERROR(VLOOKUP($B127,י!$L$69:$N$387,3,0),0)</f>
        <v>0</v>
      </c>
      <c r="M127" s="107">
        <f ca="1">IFERROR(VLOOKUP($B127,יא!$L$69:$N$387,3,0),0)</f>
        <v>0</v>
      </c>
      <c r="N127" s="107">
        <f ca="1">IFERROR(VLOOKUP($B127,יב!$L$69:$N$387,3,0),0)</f>
        <v>0</v>
      </c>
      <c r="O127" s="195">
        <f t="shared" ca="1" si="40"/>
        <v>0</v>
      </c>
    </row>
    <row r="128" spans="2:15" hidden="1" outlineLevel="1">
      <c r="B128" s="60">
        <f>'רשימת הסעיפים'!C18</f>
        <v>0</v>
      </c>
      <c r="C128" s="107">
        <f ca="1">IFERROR(VLOOKUP($B128,'חודש א'!$L$69:$N$387,3,0),0)</f>
        <v>0</v>
      </c>
      <c r="D128" s="107">
        <f ca="1">IFERROR(VLOOKUP($B128,ב!$L$69:$N$387,3,0),0)</f>
        <v>0</v>
      </c>
      <c r="E128" s="107">
        <f ca="1">IFERROR(VLOOKUP($B128,ג!$L$69:$N$387,3,0),0)</f>
        <v>0</v>
      </c>
      <c r="F128" s="107">
        <f ca="1">IFERROR(VLOOKUP($B128,ד!$L$69:$N$387,3,0),0)</f>
        <v>0</v>
      </c>
      <c r="G128" s="107">
        <f ca="1">IFERROR(VLOOKUP($B128,ה!$L$69:$N$387,3,0),0)</f>
        <v>0</v>
      </c>
      <c r="H128" s="107">
        <f ca="1">IFERROR(VLOOKUP($B128,ו!$L$69:$N$387,3,0),0)</f>
        <v>0</v>
      </c>
      <c r="I128" s="107">
        <f ca="1">IFERROR(VLOOKUP($B128,ז!$L$69:$N$387,3,0),0)</f>
        <v>0</v>
      </c>
      <c r="J128" s="107">
        <f ca="1">IFERROR(VLOOKUP($B128,ח!$L$69:$N$387,3,0),0)</f>
        <v>0</v>
      </c>
      <c r="K128" s="107">
        <f ca="1">IFERROR(VLOOKUP($B128,ט!$L$69:$N$387,3,0),0)</f>
        <v>0</v>
      </c>
      <c r="L128" s="107">
        <f ca="1">IFERROR(VLOOKUP($B128,י!$L$69:$N$387,3,0),0)</f>
        <v>0</v>
      </c>
      <c r="M128" s="107">
        <f ca="1">IFERROR(VLOOKUP($B128,יא!$L$69:$N$387,3,0),0)</f>
        <v>0</v>
      </c>
      <c r="N128" s="107">
        <f ca="1">IFERROR(VLOOKUP($B128,יב!$L$69:$N$387,3,0),0)</f>
        <v>0</v>
      </c>
      <c r="O128" s="195">
        <f t="shared" ca="1" si="40"/>
        <v>0</v>
      </c>
    </row>
    <row r="129" spans="2:15" hidden="1" outlineLevel="1">
      <c r="B129" s="60">
        <f>'רשימת הסעיפים'!C19</f>
        <v>0</v>
      </c>
      <c r="C129" s="107">
        <f ca="1">IFERROR(VLOOKUP($B129,'חודש א'!$L$69:$N$387,3,0),0)</f>
        <v>0</v>
      </c>
      <c r="D129" s="107">
        <f ca="1">IFERROR(VLOOKUP($B129,ב!$L$69:$N$387,3,0),0)</f>
        <v>0</v>
      </c>
      <c r="E129" s="107">
        <f ca="1">IFERROR(VLOOKUP($B129,ג!$L$69:$N$387,3,0),0)</f>
        <v>0</v>
      </c>
      <c r="F129" s="107">
        <f ca="1">IFERROR(VLOOKUP($B129,ד!$L$69:$N$387,3,0),0)</f>
        <v>0</v>
      </c>
      <c r="G129" s="107">
        <f ca="1">IFERROR(VLOOKUP($B129,ה!$L$69:$N$387,3,0),0)</f>
        <v>0</v>
      </c>
      <c r="H129" s="107">
        <f ca="1">IFERROR(VLOOKUP($B129,ו!$L$69:$N$387,3,0),0)</f>
        <v>0</v>
      </c>
      <c r="I129" s="107">
        <f ca="1">IFERROR(VLOOKUP($B129,ז!$L$69:$N$387,3,0),0)</f>
        <v>0</v>
      </c>
      <c r="J129" s="107">
        <f ca="1">IFERROR(VLOOKUP($B129,ח!$L$69:$N$387,3,0),0)</f>
        <v>0</v>
      </c>
      <c r="K129" s="107">
        <f ca="1">IFERROR(VLOOKUP($B129,ט!$L$69:$N$387,3,0),0)</f>
        <v>0</v>
      </c>
      <c r="L129" s="107">
        <f ca="1">IFERROR(VLOOKUP($B129,י!$L$69:$N$387,3,0),0)</f>
        <v>0</v>
      </c>
      <c r="M129" s="107">
        <f ca="1">IFERROR(VLOOKUP($B129,יא!$L$69:$N$387,3,0),0)</f>
        <v>0</v>
      </c>
      <c r="N129" s="107">
        <f ca="1">IFERROR(VLOOKUP($B129,יב!$L$69:$N$387,3,0),0)</f>
        <v>0</v>
      </c>
      <c r="O129" s="195">
        <f t="shared" ca="1" si="40"/>
        <v>0</v>
      </c>
    </row>
    <row r="130" spans="2:15" hidden="1" outlineLevel="1">
      <c r="B130" s="60">
        <f>'רשימת הסעיפים'!C20</f>
        <v>0</v>
      </c>
      <c r="C130" s="107">
        <f ca="1">IFERROR(VLOOKUP($B130,'חודש א'!$L$69:$N$387,3,0),0)</f>
        <v>0</v>
      </c>
      <c r="D130" s="107">
        <f ca="1">IFERROR(VLOOKUP($B130,ב!$L$69:$N$387,3,0),0)</f>
        <v>0</v>
      </c>
      <c r="E130" s="107">
        <f ca="1">IFERROR(VLOOKUP($B130,ג!$L$69:$N$387,3,0),0)</f>
        <v>0</v>
      </c>
      <c r="F130" s="107">
        <f ca="1">IFERROR(VLOOKUP($B130,ד!$L$69:$N$387,3,0),0)</f>
        <v>0</v>
      </c>
      <c r="G130" s="107">
        <f ca="1">IFERROR(VLOOKUP($B130,ה!$L$69:$N$387,3,0),0)</f>
        <v>0</v>
      </c>
      <c r="H130" s="107">
        <f ca="1">IFERROR(VLOOKUP($B130,ו!$L$69:$N$387,3,0),0)</f>
        <v>0</v>
      </c>
      <c r="I130" s="107">
        <f ca="1">IFERROR(VLOOKUP($B130,ז!$L$69:$N$387,3,0),0)</f>
        <v>0</v>
      </c>
      <c r="J130" s="107">
        <f ca="1">IFERROR(VLOOKUP($B130,ח!$L$69:$N$387,3,0),0)</f>
        <v>0</v>
      </c>
      <c r="K130" s="107">
        <f ca="1">IFERROR(VLOOKUP($B130,ט!$L$69:$N$387,3,0),0)</f>
        <v>0</v>
      </c>
      <c r="L130" s="107">
        <f ca="1">IFERROR(VLOOKUP($B130,י!$L$69:$N$387,3,0),0)</f>
        <v>0</v>
      </c>
      <c r="M130" s="107">
        <f ca="1">IFERROR(VLOOKUP($B130,יא!$L$69:$N$387,3,0),0)</f>
        <v>0</v>
      </c>
      <c r="N130" s="107">
        <f ca="1">IFERROR(VLOOKUP($B130,יב!$L$69:$N$387,3,0),0)</f>
        <v>0</v>
      </c>
      <c r="O130" s="195">
        <f t="shared" ca="1" si="40"/>
        <v>0</v>
      </c>
    </row>
    <row r="131" spans="2:15" hidden="1" outlineLevel="1">
      <c r="B131" s="60">
        <f>'רשימת הסעיפים'!C21</f>
        <v>0</v>
      </c>
      <c r="C131" s="107">
        <f ca="1">IFERROR(VLOOKUP($B131,'חודש א'!$L$69:$N$387,3,0),0)</f>
        <v>0</v>
      </c>
      <c r="D131" s="107">
        <f ca="1">IFERROR(VLOOKUP($B131,ב!$L$69:$N$387,3,0),0)</f>
        <v>0</v>
      </c>
      <c r="E131" s="107">
        <f ca="1">IFERROR(VLOOKUP($B131,ג!$L$69:$N$387,3,0),0)</f>
        <v>0</v>
      </c>
      <c r="F131" s="107">
        <f ca="1">IFERROR(VLOOKUP($B131,ד!$L$69:$N$387,3,0),0)</f>
        <v>0</v>
      </c>
      <c r="G131" s="107">
        <f ca="1">IFERROR(VLOOKUP($B131,ה!$L$69:$N$387,3,0),0)</f>
        <v>0</v>
      </c>
      <c r="H131" s="107">
        <f ca="1">IFERROR(VLOOKUP($B131,ו!$L$69:$N$387,3,0),0)</f>
        <v>0</v>
      </c>
      <c r="I131" s="107">
        <f ca="1">IFERROR(VLOOKUP($B131,ז!$L$69:$N$387,3,0),0)</f>
        <v>0</v>
      </c>
      <c r="J131" s="107">
        <f ca="1">IFERROR(VLOOKUP($B131,ח!$L$69:$N$387,3,0),0)</f>
        <v>0</v>
      </c>
      <c r="K131" s="107">
        <f ca="1">IFERROR(VLOOKUP($B131,ט!$L$69:$N$387,3,0),0)</f>
        <v>0</v>
      </c>
      <c r="L131" s="107">
        <f ca="1">IFERROR(VLOOKUP($B131,י!$L$69:$N$387,3,0),0)</f>
        <v>0</v>
      </c>
      <c r="M131" s="107">
        <f ca="1">IFERROR(VLOOKUP($B131,יא!$L$69:$N$387,3,0),0)</f>
        <v>0</v>
      </c>
      <c r="N131" s="107">
        <f ca="1">IFERROR(VLOOKUP($B131,יב!$L$69:$N$387,3,0),0)</f>
        <v>0</v>
      </c>
      <c r="O131" s="195">
        <f t="shared" ca="1" si="40"/>
        <v>0</v>
      </c>
    </row>
    <row r="132" spans="2:15" collapsed="1">
      <c r="B132" s="58" t="str">
        <f>'רשימת הסעיפים'!D1</f>
        <v>תכולת בית</v>
      </c>
      <c r="C132" s="357">
        <f ca="1">SUM(C133:C152)</f>
        <v>0</v>
      </c>
      <c r="D132" s="357">
        <f t="shared" ref="D132" ca="1" si="63">SUM(D133:D152)</f>
        <v>0</v>
      </c>
      <c r="E132" s="357">
        <f t="shared" ref="E132" ca="1" si="64">SUM(E133:E152)</f>
        <v>0</v>
      </c>
      <c r="F132" s="357">
        <f t="shared" ref="F132" ca="1" si="65">SUM(F133:F152)</f>
        <v>0</v>
      </c>
      <c r="G132" s="357">
        <f t="shared" ref="G132" ca="1" si="66">SUM(G133:G152)</f>
        <v>0</v>
      </c>
      <c r="H132" s="357">
        <f t="shared" ref="H132" ca="1" si="67">SUM(H133:H152)</f>
        <v>0</v>
      </c>
      <c r="I132" s="357">
        <f t="shared" ref="I132" ca="1" si="68">SUM(I133:I152)</f>
        <v>0</v>
      </c>
      <c r="J132" s="357">
        <f t="shared" ref="J132" ca="1" si="69">SUM(J133:J152)</f>
        <v>0</v>
      </c>
      <c r="K132" s="357">
        <f t="shared" ref="K132" ca="1" si="70">SUM(K133:K152)</f>
        <v>0</v>
      </c>
      <c r="L132" s="357">
        <f t="shared" ref="L132" ca="1" si="71">SUM(L133:L152)</f>
        <v>0</v>
      </c>
      <c r="M132" s="357">
        <f t="shared" ref="M132" ca="1" si="72">SUM(M133:M152)</f>
        <v>0</v>
      </c>
      <c r="N132" s="357">
        <f t="shared" ref="N132" ca="1" si="73">SUM(N133:N152)</f>
        <v>0</v>
      </c>
      <c r="O132" s="358">
        <f t="shared" ca="1" si="40"/>
        <v>0</v>
      </c>
    </row>
    <row r="133" spans="2:15" hidden="1" outlineLevel="1">
      <c r="B133" s="63" t="str">
        <f>'רשימת הסעיפים'!D2</f>
        <v>ריהוט</v>
      </c>
      <c r="C133" s="107">
        <f ca="1">IFERROR(VLOOKUP($B133,'חודש א'!$L$69:$N$387,3,0),0)</f>
        <v>0</v>
      </c>
      <c r="D133" s="107">
        <f ca="1">IFERROR(VLOOKUP($B133,ב!$L$69:$N$387,3,0),0)</f>
        <v>0</v>
      </c>
      <c r="E133" s="107">
        <f ca="1">IFERROR(VLOOKUP($B133,ג!$L$69:$N$387,3,0),0)</f>
        <v>0</v>
      </c>
      <c r="F133" s="107">
        <f ca="1">IFERROR(VLOOKUP($B133,ד!$L$69:$N$387,3,0),0)</f>
        <v>0</v>
      </c>
      <c r="G133" s="107">
        <f ca="1">IFERROR(VLOOKUP($B133,ה!$L$69:$N$387,3,0),0)</f>
        <v>0</v>
      </c>
      <c r="H133" s="107">
        <f ca="1">IFERROR(VLOOKUP($B133,ו!$L$69:$N$387,3,0),0)</f>
        <v>0</v>
      </c>
      <c r="I133" s="107">
        <f ca="1">IFERROR(VLOOKUP($B133,ז!$L$69:$N$387,3,0),0)</f>
        <v>0</v>
      </c>
      <c r="J133" s="107">
        <f ca="1">IFERROR(VLOOKUP($B133,ח!$L$69:$N$387,3,0),0)</f>
        <v>0</v>
      </c>
      <c r="K133" s="107">
        <f ca="1">IFERROR(VLOOKUP($B133,ט!$L$69:$N$387,3,0),0)</f>
        <v>0</v>
      </c>
      <c r="L133" s="107">
        <f ca="1">IFERROR(VLOOKUP($B133,י!$L$69:$N$387,3,0),0)</f>
        <v>0</v>
      </c>
      <c r="M133" s="107">
        <f ca="1">IFERROR(VLOOKUP($B133,יא!$L$69:$N$387,3,0),0)</f>
        <v>0</v>
      </c>
      <c r="N133" s="107">
        <f ca="1">IFERROR(VLOOKUP($B133,יב!$L$69:$N$387,3,0),0)</f>
        <v>0</v>
      </c>
      <c r="O133" s="195">
        <f t="shared" ca="1" si="40"/>
        <v>0</v>
      </c>
    </row>
    <row r="134" spans="2:15" hidden="1" outlineLevel="1">
      <c r="B134" s="63" t="str">
        <f>'רשימת הסעיפים'!D3</f>
        <v>מוצרי חשמל ואלקטרוניקה</v>
      </c>
      <c r="C134" s="107">
        <f ca="1">IFERROR(VLOOKUP($B134,'חודש א'!$L$69:$N$387,3,0),0)</f>
        <v>0</v>
      </c>
      <c r="D134" s="107">
        <f ca="1">IFERROR(VLOOKUP($B134,ב!$L$69:$N$387,3,0),0)</f>
        <v>0</v>
      </c>
      <c r="E134" s="107">
        <f ca="1">IFERROR(VLOOKUP($B134,ג!$L$69:$N$387,3,0),0)</f>
        <v>0</v>
      </c>
      <c r="F134" s="107">
        <f ca="1">IFERROR(VLOOKUP($B134,ד!$L$69:$N$387,3,0),0)</f>
        <v>0</v>
      </c>
      <c r="G134" s="107">
        <f ca="1">IFERROR(VLOOKUP($B134,ה!$L$69:$N$387,3,0),0)</f>
        <v>0</v>
      </c>
      <c r="H134" s="107">
        <f ca="1">IFERROR(VLOOKUP($B134,ו!$L$69:$N$387,3,0),0)</f>
        <v>0</v>
      </c>
      <c r="I134" s="107">
        <f ca="1">IFERROR(VLOOKUP($B134,ז!$L$69:$N$387,3,0),0)</f>
        <v>0</v>
      </c>
      <c r="J134" s="107">
        <f ca="1">IFERROR(VLOOKUP($B134,ח!$L$69:$N$387,3,0),0)</f>
        <v>0</v>
      </c>
      <c r="K134" s="107">
        <f ca="1">IFERROR(VLOOKUP($B134,ט!$L$69:$N$387,3,0),0)</f>
        <v>0</v>
      </c>
      <c r="L134" s="107">
        <f ca="1">IFERROR(VLOOKUP($B134,י!$L$69:$N$387,3,0),0)</f>
        <v>0</v>
      </c>
      <c r="M134" s="107">
        <f ca="1">IFERROR(VLOOKUP($B134,יא!$L$69:$N$387,3,0),0)</f>
        <v>0</v>
      </c>
      <c r="N134" s="107">
        <f ca="1">IFERROR(VLOOKUP($B134,יב!$L$69:$N$387,3,0),0)</f>
        <v>0</v>
      </c>
      <c r="O134" s="195">
        <f t="shared" ca="1" si="40"/>
        <v>0</v>
      </c>
    </row>
    <row r="135" spans="2:15" hidden="1" outlineLevel="1">
      <c r="B135" s="63" t="str">
        <f>'רשימת הסעיפים'!D4</f>
        <v>משחקים, צעצועים וספרים</v>
      </c>
      <c r="C135" s="107">
        <f ca="1">IFERROR(VLOOKUP($B135,'חודש א'!$L$69:$N$387,3,0),0)</f>
        <v>0</v>
      </c>
      <c r="D135" s="107">
        <f ca="1">IFERROR(VLOOKUP($B135,ב!$L$69:$N$387,3,0),0)</f>
        <v>0</v>
      </c>
      <c r="E135" s="107">
        <f ca="1">IFERROR(VLOOKUP($B135,ג!$L$69:$N$387,3,0),0)</f>
        <v>0</v>
      </c>
      <c r="F135" s="107">
        <f ca="1">IFERROR(VLOOKUP($B135,ד!$L$69:$N$387,3,0),0)</f>
        <v>0</v>
      </c>
      <c r="G135" s="107">
        <f ca="1">IFERROR(VLOOKUP($B135,ה!$L$69:$N$387,3,0),0)</f>
        <v>0</v>
      </c>
      <c r="H135" s="107">
        <f ca="1">IFERROR(VLOOKUP($B135,ו!$L$69:$N$387,3,0),0)</f>
        <v>0</v>
      </c>
      <c r="I135" s="107">
        <f ca="1">IFERROR(VLOOKUP($B135,ז!$L$69:$N$387,3,0),0)</f>
        <v>0</v>
      </c>
      <c r="J135" s="107">
        <f ca="1">IFERROR(VLOOKUP($B135,ח!$L$69:$N$387,3,0),0)</f>
        <v>0</v>
      </c>
      <c r="K135" s="107">
        <f ca="1">IFERROR(VLOOKUP($B135,ט!$L$69:$N$387,3,0),0)</f>
        <v>0</v>
      </c>
      <c r="L135" s="107">
        <f ca="1">IFERROR(VLOOKUP($B135,י!$L$69:$N$387,3,0),0)</f>
        <v>0</v>
      </c>
      <c r="M135" s="107">
        <f ca="1">IFERROR(VLOOKUP($B135,יא!$L$69:$N$387,3,0),0)</f>
        <v>0</v>
      </c>
      <c r="N135" s="107">
        <f ca="1">IFERROR(VLOOKUP($B135,יב!$L$69:$N$387,3,0),0)</f>
        <v>0</v>
      </c>
      <c r="O135" s="195">
        <f t="shared" ref="O135:O198" ca="1" si="74">IF(ISERROR(AVERAGEIF(C135:N135,"&lt;&gt;0")),0,AVERAGEIF(C135:N135,"&lt;&gt;0"))</f>
        <v>0</v>
      </c>
    </row>
    <row r="136" spans="2:15" hidden="1" outlineLevel="1">
      <c r="B136" s="63" t="str">
        <f>'רשימת הסעיפים'!D5</f>
        <v>כלי בית</v>
      </c>
      <c r="C136" s="107">
        <f ca="1">IFERROR(VLOOKUP($B136,'חודש א'!$L$69:$N$387,3,0),0)</f>
        <v>0</v>
      </c>
      <c r="D136" s="107">
        <f ca="1">IFERROR(VLOOKUP($B136,ב!$L$69:$N$387,3,0),0)</f>
        <v>0</v>
      </c>
      <c r="E136" s="107">
        <f ca="1">IFERROR(VLOOKUP($B136,ג!$L$69:$N$387,3,0),0)</f>
        <v>0</v>
      </c>
      <c r="F136" s="107">
        <f ca="1">IFERROR(VLOOKUP($B136,ד!$L$69:$N$387,3,0),0)</f>
        <v>0</v>
      </c>
      <c r="G136" s="107">
        <f ca="1">IFERROR(VLOOKUP($B136,ה!$L$69:$N$387,3,0),0)</f>
        <v>0</v>
      </c>
      <c r="H136" s="107">
        <f ca="1">IFERROR(VLOOKUP($B136,ו!$L$69:$N$387,3,0),0)</f>
        <v>0</v>
      </c>
      <c r="I136" s="107">
        <f ca="1">IFERROR(VLOOKUP($B136,ז!$L$69:$N$387,3,0),0)</f>
        <v>0</v>
      </c>
      <c r="J136" s="107">
        <f ca="1">IFERROR(VLOOKUP($B136,ח!$L$69:$N$387,3,0),0)</f>
        <v>0</v>
      </c>
      <c r="K136" s="107">
        <f ca="1">IFERROR(VLOOKUP($B136,ט!$L$69:$N$387,3,0),0)</f>
        <v>0</v>
      </c>
      <c r="L136" s="107">
        <f ca="1">IFERROR(VLOOKUP($B136,י!$L$69:$N$387,3,0),0)</f>
        <v>0</v>
      </c>
      <c r="M136" s="107">
        <f ca="1">IFERROR(VLOOKUP($B136,יא!$L$69:$N$387,3,0),0)</f>
        <v>0</v>
      </c>
      <c r="N136" s="107">
        <f ca="1">IFERROR(VLOOKUP($B136,יב!$L$69:$N$387,3,0),0)</f>
        <v>0</v>
      </c>
      <c r="O136" s="195">
        <f t="shared" ca="1" si="74"/>
        <v>0</v>
      </c>
    </row>
    <row r="137" spans="2:15" hidden="1" outlineLevel="1">
      <c r="B137" s="63" t="str">
        <f>'רשימת הסעיפים'!D6</f>
        <v>תכולת בית - כללי</v>
      </c>
      <c r="C137" s="107">
        <f ca="1">IFERROR(VLOOKUP($B137,'חודש א'!$L$69:$N$387,3,0),0)</f>
        <v>0</v>
      </c>
      <c r="D137" s="107">
        <f ca="1">IFERROR(VLOOKUP($B137,ב!$L$69:$N$387,3,0),0)</f>
        <v>0</v>
      </c>
      <c r="E137" s="107">
        <f ca="1">IFERROR(VLOOKUP($B137,ג!$L$69:$N$387,3,0),0)</f>
        <v>0</v>
      </c>
      <c r="F137" s="107">
        <f ca="1">IFERROR(VLOOKUP($B137,ד!$L$69:$N$387,3,0),0)</f>
        <v>0</v>
      </c>
      <c r="G137" s="107">
        <f ca="1">IFERROR(VLOOKUP($B137,ה!$L$69:$N$387,3,0),0)</f>
        <v>0</v>
      </c>
      <c r="H137" s="107">
        <f ca="1">IFERROR(VLOOKUP($B137,ו!$L$69:$N$387,3,0),0)</f>
        <v>0</v>
      </c>
      <c r="I137" s="107">
        <f ca="1">IFERROR(VLOOKUP($B137,ז!$L$69:$N$387,3,0),0)</f>
        <v>0</v>
      </c>
      <c r="J137" s="107">
        <f ca="1">IFERROR(VLOOKUP($B137,ח!$L$69:$N$387,3,0),0)</f>
        <v>0</v>
      </c>
      <c r="K137" s="107">
        <f ca="1">IFERROR(VLOOKUP($B137,ט!$L$69:$N$387,3,0),0)</f>
        <v>0</v>
      </c>
      <c r="L137" s="107">
        <f ca="1">IFERROR(VLOOKUP($B137,י!$L$69:$N$387,3,0),0)</f>
        <v>0</v>
      </c>
      <c r="M137" s="107">
        <f ca="1">IFERROR(VLOOKUP($B137,יא!$L$69:$N$387,3,0),0)</f>
        <v>0</v>
      </c>
      <c r="N137" s="107">
        <f ca="1">IFERROR(VLOOKUP($B137,יב!$L$69:$N$387,3,0),0)</f>
        <v>0</v>
      </c>
      <c r="O137" s="195">
        <f t="shared" ca="1" si="74"/>
        <v>0</v>
      </c>
    </row>
    <row r="138" spans="2:15" hidden="1" outlineLevel="1">
      <c r="B138" s="63">
        <f>'רשימת הסעיפים'!D7</f>
        <v>0</v>
      </c>
      <c r="C138" s="107">
        <f ca="1">IFERROR(VLOOKUP($B138,'חודש א'!$L$69:$N$387,3,0),0)</f>
        <v>0</v>
      </c>
      <c r="D138" s="107">
        <f ca="1">IFERROR(VLOOKUP($B138,ב!$L$69:$N$387,3,0),0)</f>
        <v>0</v>
      </c>
      <c r="E138" s="107">
        <f ca="1">IFERROR(VLOOKUP($B138,ג!$L$69:$N$387,3,0),0)</f>
        <v>0</v>
      </c>
      <c r="F138" s="107">
        <f ca="1">IFERROR(VLOOKUP($B138,ד!$L$69:$N$387,3,0),0)</f>
        <v>0</v>
      </c>
      <c r="G138" s="107">
        <f ca="1">IFERROR(VLOOKUP($B138,ה!$L$69:$N$387,3,0),0)</f>
        <v>0</v>
      </c>
      <c r="H138" s="107">
        <f ca="1">IFERROR(VLOOKUP($B138,ו!$L$69:$N$387,3,0),0)</f>
        <v>0</v>
      </c>
      <c r="I138" s="107">
        <f ca="1">IFERROR(VLOOKUP($B138,ז!$L$69:$N$387,3,0),0)</f>
        <v>0</v>
      </c>
      <c r="J138" s="107">
        <f ca="1">IFERROR(VLOOKUP($B138,ח!$L$69:$N$387,3,0),0)</f>
        <v>0</v>
      </c>
      <c r="K138" s="107">
        <f ca="1">IFERROR(VLOOKUP($B138,ט!$L$69:$N$387,3,0),0)</f>
        <v>0</v>
      </c>
      <c r="L138" s="107">
        <f ca="1">IFERROR(VLOOKUP($B138,י!$L$69:$N$387,3,0),0)</f>
        <v>0</v>
      </c>
      <c r="M138" s="107">
        <f ca="1">IFERROR(VLOOKUP($B138,יא!$L$69:$N$387,3,0),0)</f>
        <v>0</v>
      </c>
      <c r="N138" s="107">
        <f ca="1">IFERROR(VLOOKUP($B138,יב!$L$69:$N$387,3,0),0)</f>
        <v>0</v>
      </c>
      <c r="O138" s="195">
        <f t="shared" ca="1" si="74"/>
        <v>0</v>
      </c>
    </row>
    <row r="139" spans="2:15" hidden="1" outlineLevel="1">
      <c r="B139" s="63">
        <f>'רשימת הסעיפים'!D8</f>
        <v>0</v>
      </c>
      <c r="C139" s="107">
        <f ca="1">IFERROR(VLOOKUP($B139,'חודש א'!$L$69:$N$387,3,0),0)</f>
        <v>0</v>
      </c>
      <c r="D139" s="107">
        <f ca="1">IFERROR(VLOOKUP($B139,ב!$L$69:$N$387,3,0),0)</f>
        <v>0</v>
      </c>
      <c r="E139" s="107">
        <f ca="1">IFERROR(VLOOKUP($B139,ג!$L$69:$N$387,3,0),0)</f>
        <v>0</v>
      </c>
      <c r="F139" s="107">
        <f ca="1">IFERROR(VLOOKUP($B139,ד!$L$69:$N$387,3,0),0)</f>
        <v>0</v>
      </c>
      <c r="G139" s="107">
        <f ca="1">IFERROR(VLOOKUP($B139,ה!$L$69:$N$387,3,0),0)</f>
        <v>0</v>
      </c>
      <c r="H139" s="107">
        <f ca="1">IFERROR(VLOOKUP($B139,ו!$L$69:$N$387,3,0),0)</f>
        <v>0</v>
      </c>
      <c r="I139" s="107">
        <f ca="1">IFERROR(VLOOKUP($B139,ז!$L$69:$N$387,3,0),0)</f>
        <v>0</v>
      </c>
      <c r="J139" s="107">
        <f ca="1">IFERROR(VLOOKUP($B139,ח!$L$69:$N$387,3,0),0)</f>
        <v>0</v>
      </c>
      <c r="K139" s="107">
        <f ca="1">IFERROR(VLOOKUP($B139,ט!$L$69:$N$387,3,0),0)</f>
        <v>0</v>
      </c>
      <c r="L139" s="107">
        <f ca="1">IFERROR(VLOOKUP($B139,י!$L$69:$N$387,3,0),0)</f>
        <v>0</v>
      </c>
      <c r="M139" s="107">
        <f ca="1">IFERROR(VLOOKUP($B139,יא!$L$69:$N$387,3,0),0)</f>
        <v>0</v>
      </c>
      <c r="N139" s="107">
        <f ca="1">IFERROR(VLOOKUP($B139,יב!$L$69:$N$387,3,0),0)</f>
        <v>0</v>
      </c>
      <c r="O139" s="195">
        <f t="shared" ca="1" si="74"/>
        <v>0</v>
      </c>
    </row>
    <row r="140" spans="2:15" hidden="1" outlineLevel="1">
      <c r="B140" s="63">
        <f>'רשימת הסעיפים'!D9</f>
        <v>0</v>
      </c>
      <c r="C140" s="107">
        <f ca="1">IFERROR(VLOOKUP($B140,'חודש א'!$L$69:$N$387,3,0),0)</f>
        <v>0</v>
      </c>
      <c r="D140" s="107">
        <f ca="1">IFERROR(VLOOKUP($B140,ב!$L$69:$N$387,3,0),0)</f>
        <v>0</v>
      </c>
      <c r="E140" s="107">
        <f ca="1">IFERROR(VLOOKUP($B140,ג!$L$69:$N$387,3,0),0)</f>
        <v>0</v>
      </c>
      <c r="F140" s="107">
        <f ca="1">IFERROR(VLOOKUP($B140,ד!$L$69:$N$387,3,0),0)</f>
        <v>0</v>
      </c>
      <c r="G140" s="107">
        <f ca="1">IFERROR(VLOOKUP($B140,ה!$L$69:$N$387,3,0),0)</f>
        <v>0</v>
      </c>
      <c r="H140" s="107">
        <f ca="1">IFERROR(VLOOKUP($B140,ו!$L$69:$N$387,3,0),0)</f>
        <v>0</v>
      </c>
      <c r="I140" s="107">
        <f ca="1">IFERROR(VLOOKUP($B140,ז!$L$69:$N$387,3,0),0)</f>
        <v>0</v>
      </c>
      <c r="J140" s="107">
        <f ca="1">IFERROR(VLOOKUP($B140,ח!$L$69:$N$387,3,0),0)</f>
        <v>0</v>
      </c>
      <c r="K140" s="107">
        <f ca="1">IFERROR(VLOOKUP($B140,ט!$L$69:$N$387,3,0),0)</f>
        <v>0</v>
      </c>
      <c r="L140" s="107">
        <f ca="1">IFERROR(VLOOKUP($B140,י!$L$69:$N$387,3,0),0)</f>
        <v>0</v>
      </c>
      <c r="M140" s="107">
        <f ca="1">IFERROR(VLOOKUP($B140,יא!$L$69:$N$387,3,0),0)</f>
        <v>0</v>
      </c>
      <c r="N140" s="107">
        <f ca="1">IFERROR(VLOOKUP($B140,יב!$L$69:$N$387,3,0),0)</f>
        <v>0</v>
      </c>
      <c r="O140" s="195">
        <f t="shared" ca="1" si="74"/>
        <v>0</v>
      </c>
    </row>
    <row r="141" spans="2:15" hidden="1" outlineLevel="1">
      <c r="B141" s="63">
        <f>'רשימת הסעיפים'!D10</f>
        <v>0</v>
      </c>
      <c r="C141" s="107">
        <f ca="1">IFERROR(VLOOKUP($B141,'חודש א'!$L$69:$N$387,3,0),0)</f>
        <v>0</v>
      </c>
      <c r="D141" s="107">
        <f ca="1">IFERROR(VLOOKUP($B141,ב!$L$69:$N$387,3,0),0)</f>
        <v>0</v>
      </c>
      <c r="E141" s="107">
        <f ca="1">IFERROR(VLOOKUP($B141,ג!$L$69:$N$387,3,0),0)</f>
        <v>0</v>
      </c>
      <c r="F141" s="107">
        <f ca="1">IFERROR(VLOOKUP($B141,ד!$L$69:$N$387,3,0),0)</f>
        <v>0</v>
      </c>
      <c r="G141" s="107">
        <f ca="1">IFERROR(VLOOKUP($B141,ה!$L$69:$N$387,3,0),0)</f>
        <v>0</v>
      </c>
      <c r="H141" s="107">
        <f ca="1">IFERROR(VLOOKUP($B141,ו!$L$69:$N$387,3,0),0)</f>
        <v>0</v>
      </c>
      <c r="I141" s="107">
        <f ca="1">IFERROR(VLOOKUP($B141,ז!$L$69:$N$387,3,0),0)</f>
        <v>0</v>
      </c>
      <c r="J141" s="107">
        <f ca="1">IFERROR(VLOOKUP($B141,ח!$L$69:$N$387,3,0),0)</f>
        <v>0</v>
      </c>
      <c r="K141" s="107">
        <f ca="1">IFERROR(VLOOKUP($B141,ט!$L$69:$N$387,3,0),0)</f>
        <v>0</v>
      </c>
      <c r="L141" s="107">
        <f ca="1">IFERROR(VLOOKUP($B141,י!$L$69:$N$387,3,0),0)</f>
        <v>0</v>
      </c>
      <c r="M141" s="107">
        <f ca="1">IFERROR(VLOOKUP($B141,יא!$L$69:$N$387,3,0),0)</f>
        <v>0</v>
      </c>
      <c r="N141" s="107">
        <f ca="1">IFERROR(VLOOKUP($B141,יב!$L$69:$N$387,3,0),0)</f>
        <v>0</v>
      </c>
      <c r="O141" s="195">
        <f t="shared" ca="1" si="74"/>
        <v>0</v>
      </c>
    </row>
    <row r="142" spans="2:15" hidden="1" outlineLevel="1">
      <c r="B142" s="63">
        <f>'רשימת הסעיפים'!D11</f>
        <v>0</v>
      </c>
      <c r="C142" s="107">
        <f ca="1">IFERROR(VLOOKUP($B142,'חודש א'!$L$69:$N$387,3,0),0)</f>
        <v>0</v>
      </c>
      <c r="D142" s="107">
        <f ca="1">IFERROR(VLOOKUP($B142,ב!$L$69:$N$387,3,0),0)</f>
        <v>0</v>
      </c>
      <c r="E142" s="107">
        <f ca="1">IFERROR(VLOOKUP($B142,ג!$L$69:$N$387,3,0),0)</f>
        <v>0</v>
      </c>
      <c r="F142" s="107">
        <f ca="1">IFERROR(VLOOKUP($B142,ד!$L$69:$N$387,3,0),0)</f>
        <v>0</v>
      </c>
      <c r="G142" s="107">
        <f ca="1">IFERROR(VLOOKUP($B142,ה!$L$69:$N$387,3,0),0)</f>
        <v>0</v>
      </c>
      <c r="H142" s="107">
        <f ca="1">IFERROR(VLOOKUP($B142,ו!$L$69:$N$387,3,0),0)</f>
        <v>0</v>
      </c>
      <c r="I142" s="107">
        <f ca="1">IFERROR(VLOOKUP($B142,ז!$L$69:$N$387,3,0),0)</f>
        <v>0</v>
      </c>
      <c r="J142" s="107">
        <f ca="1">IFERROR(VLOOKUP($B142,ח!$L$69:$N$387,3,0),0)</f>
        <v>0</v>
      </c>
      <c r="K142" s="107">
        <f ca="1">IFERROR(VLOOKUP($B142,ט!$L$69:$N$387,3,0),0)</f>
        <v>0</v>
      </c>
      <c r="L142" s="107">
        <f ca="1">IFERROR(VLOOKUP($B142,י!$L$69:$N$387,3,0),0)</f>
        <v>0</v>
      </c>
      <c r="M142" s="107">
        <f ca="1">IFERROR(VLOOKUP($B142,יא!$L$69:$N$387,3,0),0)</f>
        <v>0</v>
      </c>
      <c r="N142" s="107">
        <f ca="1">IFERROR(VLOOKUP($B142,יב!$L$69:$N$387,3,0),0)</f>
        <v>0</v>
      </c>
      <c r="O142" s="195">
        <f t="shared" ca="1" si="74"/>
        <v>0</v>
      </c>
    </row>
    <row r="143" spans="2:15" hidden="1" outlineLevel="1">
      <c r="B143" s="60">
        <f>'רשימת הסעיפים'!D12</f>
        <v>0</v>
      </c>
      <c r="C143" s="107">
        <f ca="1">IFERROR(VLOOKUP($B143,'חודש א'!$L$69:$N$387,3,0),0)</f>
        <v>0</v>
      </c>
      <c r="D143" s="107">
        <f ca="1">IFERROR(VLOOKUP($B143,ב!$L$69:$N$387,3,0),0)</f>
        <v>0</v>
      </c>
      <c r="E143" s="107">
        <f ca="1">IFERROR(VLOOKUP($B143,ג!$L$69:$N$387,3,0),0)</f>
        <v>0</v>
      </c>
      <c r="F143" s="107">
        <f ca="1">IFERROR(VLOOKUP($B143,ד!$L$69:$N$387,3,0),0)</f>
        <v>0</v>
      </c>
      <c r="G143" s="107">
        <f ca="1">IFERROR(VLOOKUP($B143,ה!$L$69:$N$387,3,0),0)</f>
        <v>0</v>
      </c>
      <c r="H143" s="107">
        <f ca="1">IFERROR(VLOOKUP($B143,ו!$L$69:$N$387,3,0),0)</f>
        <v>0</v>
      </c>
      <c r="I143" s="107">
        <f ca="1">IFERROR(VLOOKUP($B143,ז!$L$69:$N$387,3,0),0)</f>
        <v>0</v>
      </c>
      <c r="J143" s="107">
        <f ca="1">IFERROR(VLOOKUP($B143,ח!$L$69:$N$387,3,0),0)</f>
        <v>0</v>
      </c>
      <c r="K143" s="107">
        <f ca="1">IFERROR(VLOOKUP($B143,ט!$L$69:$N$387,3,0),0)</f>
        <v>0</v>
      </c>
      <c r="L143" s="107">
        <f ca="1">IFERROR(VLOOKUP($B143,י!$L$69:$N$387,3,0),0)</f>
        <v>0</v>
      </c>
      <c r="M143" s="107">
        <f ca="1">IFERROR(VLOOKUP($B143,יא!$L$69:$N$387,3,0),0)</f>
        <v>0</v>
      </c>
      <c r="N143" s="107">
        <f ca="1">IFERROR(VLOOKUP($B143,יב!$L$69:$N$387,3,0),0)</f>
        <v>0</v>
      </c>
      <c r="O143" s="195">
        <f t="shared" ca="1" si="74"/>
        <v>0</v>
      </c>
    </row>
    <row r="144" spans="2:15" hidden="1" outlineLevel="1">
      <c r="B144" s="60">
        <f>'רשימת הסעיפים'!D13</f>
        <v>0</v>
      </c>
      <c r="C144" s="107">
        <f ca="1">IFERROR(VLOOKUP($B144,'חודש א'!$L$69:$N$387,3,0),0)</f>
        <v>0</v>
      </c>
      <c r="D144" s="107">
        <f ca="1">IFERROR(VLOOKUP($B144,ב!$L$69:$N$387,3,0),0)</f>
        <v>0</v>
      </c>
      <c r="E144" s="107">
        <f ca="1">IFERROR(VLOOKUP($B144,ג!$L$69:$N$387,3,0),0)</f>
        <v>0</v>
      </c>
      <c r="F144" s="107">
        <f ca="1">IFERROR(VLOOKUP($B144,ד!$L$69:$N$387,3,0),0)</f>
        <v>0</v>
      </c>
      <c r="G144" s="107">
        <f ca="1">IFERROR(VLOOKUP($B144,ה!$L$69:$N$387,3,0),0)</f>
        <v>0</v>
      </c>
      <c r="H144" s="107">
        <f ca="1">IFERROR(VLOOKUP($B144,ו!$L$69:$N$387,3,0),0)</f>
        <v>0</v>
      </c>
      <c r="I144" s="107">
        <f ca="1">IFERROR(VLOOKUP($B144,ז!$L$69:$N$387,3,0),0)</f>
        <v>0</v>
      </c>
      <c r="J144" s="107">
        <f ca="1">IFERROR(VLOOKUP($B144,ח!$L$69:$N$387,3,0),0)</f>
        <v>0</v>
      </c>
      <c r="K144" s="107">
        <f ca="1">IFERROR(VLOOKUP($B144,ט!$L$69:$N$387,3,0),0)</f>
        <v>0</v>
      </c>
      <c r="L144" s="107">
        <f ca="1">IFERROR(VLOOKUP($B144,י!$L$69:$N$387,3,0),0)</f>
        <v>0</v>
      </c>
      <c r="M144" s="107">
        <f ca="1">IFERROR(VLOOKUP($B144,יא!$L$69:$N$387,3,0),0)</f>
        <v>0</v>
      </c>
      <c r="N144" s="107">
        <f ca="1">IFERROR(VLOOKUP($B144,יב!$L$69:$N$387,3,0),0)</f>
        <v>0</v>
      </c>
      <c r="O144" s="195">
        <f t="shared" ca="1" si="74"/>
        <v>0</v>
      </c>
    </row>
    <row r="145" spans="2:15" hidden="1" outlineLevel="1">
      <c r="B145" s="60">
        <f>'רשימת הסעיפים'!D14</f>
        <v>0</v>
      </c>
      <c r="C145" s="107">
        <f ca="1">IFERROR(VLOOKUP($B145,'חודש א'!$L$69:$N$387,3,0),0)</f>
        <v>0</v>
      </c>
      <c r="D145" s="107">
        <f ca="1">IFERROR(VLOOKUP($B145,ב!$L$69:$N$387,3,0),0)</f>
        <v>0</v>
      </c>
      <c r="E145" s="107">
        <f ca="1">IFERROR(VLOOKUP($B145,ג!$L$69:$N$387,3,0),0)</f>
        <v>0</v>
      </c>
      <c r="F145" s="107">
        <f ca="1">IFERROR(VLOOKUP($B145,ד!$L$69:$N$387,3,0),0)</f>
        <v>0</v>
      </c>
      <c r="G145" s="107">
        <f ca="1">IFERROR(VLOOKUP($B145,ה!$L$69:$N$387,3,0),0)</f>
        <v>0</v>
      </c>
      <c r="H145" s="107">
        <f ca="1">IFERROR(VLOOKUP($B145,ו!$L$69:$N$387,3,0),0)</f>
        <v>0</v>
      </c>
      <c r="I145" s="107">
        <f ca="1">IFERROR(VLOOKUP($B145,ז!$L$69:$N$387,3,0),0)</f>
        <v>0</v>
      </c>
      <c r="J145" s="107">
        <f ca="1">IFERROR(VLOOKUP($B145,ח!$L$69:$N$387,3,0),0)</f>
        <v>0</v>
      </c>
      <c r="K145" s="107">
        <f ca="1">IFERROR(VLOOKUP($B145,ט!$L$69:$N$387,3,0),0)</f>
        <v>0</v>
      </c>
      <c r="L145" s="107">
        <f ca="1">IFERROR(VLOOKUP($B145,י!$L$69:$N$387,3,0),0)</f>
        <v>0</v>
      </c>
      <c r="M145" s="107">
        <f ca="1">IFERROR(VLOOKUP($B145,יא!$L$69:$N$387,3,0),0)</f>
        <v>0</v>
      </c>
      <c r="N145" s="107">
        <f ca="1">IFERROR(VLOOKUP($B145,יב!$L$69:$N$387,3,0),0)</f>
        <v>0</v>
      </c>
      <c r="O145" s="195">
        <f t="shared" ca="1" si="74"/>
        <v>0</v>
      </c>
    </row>
    <row r="146" spans="2:15" hidden="1" outlineLevel="1">
      <c r="B146" s="60">
        <f>'רשימת הסעיפים'!D15</f>
        <v>0</v>
      </c>
      <c r="C146" s="107">
        <f ca="1">IFERROR(VLOOKUP($B146,'חודש א'!$L$69:$N$387,3,0),0)</f>
        <v>0</v>
      </c>
      <c r="D146" s="107">
        <f ca="1">IFERROR(VLOOKUP($B146,ב!$L$69:$N$387,3,0),0)</f>
        <v>0</v>
      </c>
      <c r="E146" s="107">
        <f ca="1">IFERROR(VLOOKUP($B146,ג!$L$69:$N$387,3,0),0)</f>
        <v>0</v>
      </c>
      <c r="F146" s="107">
        <f ca="1">IFERROR(VLOOKUP($B146,ד!$L$69:$N$387,3,0),0)</f>
        <v>0</v>
      </c>
      <c r="G146" s="107">
        <f ca="1">IFERROR(VLOOKUP($B146,ה!$L$69:$N$387,3,0),0)</f>
        <v>0</v>
      </c>
      <c r="H146" s="107">
        <f ca="1">IFERROR(VLOOKUP($B146,ו!$L$69:$N$387,3,0),0)</f>
        <v>0</v>
      </c>
      <c r="I146" s="107">
        <f ca="1">IFERROR(VLOOKUP($B146,ז!$L$69:$N$387,3,0),0)</f>
        <v>0</v>
      </c>
      <c r="J146" s="107">
        <f ca="1">IFERROR(VLOOKUP($B146,ח!$L$69:$N$387,3,0),0)</f>
        <v>0</v>
      </c>
      <c r="K146" s="107">
        <f ca="1">IFERROR(VLOOKUP($B146,ט!$L$69:$N$387,3,0),0)</f>
        <v>0</v>
      </c>
      <c r="L146" s="107">
        <f ca="1">IFERROR(VLOOKUP($B146,י!$L$69:$N$387,3,0),0)</f>
        <v>0</v>
      </c>
      <c r="M146" s="107">
        <f ca="1">IFERROR(VLOOKUP($B146,יא!$L$69:$N$387,3,0),0)</f>
        <v>0</v>
      </c>
      <c r="N146" s="107">
        <f ca="1">IFERROR(VLOOKUP($B146,יב!$L$69:$N$387,3,0),0)</f>
        <v>0</v>
      </c>
      <c r="O146" s="195">
        <f t="shared" ca="1" si="74"/>
        <v>0</v>
      </c>
    </row>
    <row r="147" spans="2:15" hidden="1" outlineLevel="1">
      <c r="B147" s="60">
        <f>'רשימת הסעיפים'!D16</f>
        <v>0</v>
      </c>
      <c r="C147" s="107">
        <f ca="1">IFERROR(VLOOKUP($B147,'חודש א'!$L$69:$N$387,3,0),0)</f>
        <v>0</v>
      </c>
      <c r="D147" s="107">
        <f ca="1">IFERROR(VLOOKUP($B147,ב!$L$69:$N$387,3,0),0)</f>
        <v>0</v>
      </c>
      <c r="E147" s="107">
        <f ca="1">IFERROR(VLOOKUP($B147,ג!$L$69:$N$387,3,0),0)</f>
        <v>0</v>
      </c>
      <c r="F147" s="107">
        <f ca="1">IFERROR(VLOOKUP($B147,ד!$L$69:$N$387,3,0),0)</f>
        <v>0</v>
      </c>
      <c r="G147" s="107">
        <f ca="1">IFERROR(VLOOKUP($B147,ה!$L$69:$N$387,3,0),0)</f>
        <v>0</v>
      </c>
      <c r="H147" s="107">
        <f ca="1">IFERROR(VLOOKUP($B147,ו!$L$69:$N$387,3,0),0)</f>
        <v>0</v>
      </c>
      <c r="I147" s="107">
        <f ca="1">IFERROR(VLOOKUP($B147,ז!$L$69:$N$387,3,0),0)</f>
        <v>0</v>
      </c>
      <c r="J147" s="107">
        <f ca="1">IFERROR(VLOOKUP($B147,ח!$L$69:$N$387,3,0),0)</f>
        <v>0</v>
      </c>
      <c r="K147" s="107">
        <f ca="1">IFERROR(VLOOKUP($B147,ט!$L$69:$N$387,3,0),0)</f>
        <v>0</v>
      </c>
      <c r="L147" s="107">
        <f ca="1">IFERROR(VLOOKUP($B147,י!$L$69:$N$387,3,0),0)</f>
        <v>0</v>
      </c>
      <c r="M147" s="107">
        <f ca="1">IFERROR(VLOOKUP($B147,יא!$L$69:$N$387,3,0),0)</f>
        <v>0</v>
      </c>
      <c r="N147" s="107">
        <f ca="1">IFERROR(VLOOKUP($B147,יב!$L$69:$N$387,3,0),0)</f>
        <v>0</v>
      </c>
      <c r="O147" s="195">
        <f t="shared" ca="1" si="74"/>
        <v>0</v>
      </c>
    </row>
    <row r="148" spans="2:15" hidden="1" outlineLevel="1">
      <c r="B148" s="60">
        <f>'רשימת הסעיפים'!D17</f>
        <v>0</v>
      </c>
      <c r="C148" s="107">
        <f ca="1">IFERROR(VLOOKUP($B148,'חודש א'!$L$69:$N$387,3,0),0)</f>
        <v>0</v>
      </c>
      <c r="D148" s="107">
        <f ca="1">IFERROR(VLOOKUP($B148,ב!$L$69:$N$387,3,0),0)</f>
        <v>0</v>
      </c>
      <c r="E148" s="107">
        <f ca="1">IFERROR(VLOOKUP($B148,ג!$L$69:$N$387,3,0),0)</f>
        <v>0</v>
      </c>
      <c r="F148" s="107">
        <f ca="1">IFERROR(VLOOKUP($B148,ד!$L$69:$N$387,3,0),0)</f>
        <v>0</v>
      </c>
      <c r="G148" s="107">
        <f ca="1">IFERROR(VLOOKUP($B148,ה!$L$69:$N$387,3,0),0)</f>
        <v>0</v>
      </c>
      <c r="H148" s="107">
        <f ca="1">IFERROR(VLOOKUP($B148,ו!$L$69:$N$387,3,0),0)</f>
        <v>0</v>
      </c>
      <c r="I148" s="107">
        <f ca="1">IFERROR(VLOOKUP($B148,ז!$L$69:$N$387,3,0),0)</f>
        <v>0</v>
      </c>
      <c r="J148" s="107">
        <f ca="1">IFERROR(VLOOKUP($B148,ח!$L$69:$N$387,3,0),0)</f>
        <v>0</v>
      </c>
      <c r="K148" s="107">
        <f ca="1">IFERROR(VLOOKUP($B148,ט!$L$69:$N$387,3,0),0)</f>
        <v>0</v>
      </c>
      <c r="L148" s="107">
        <f ca="1">IFERROR(VLOOKUP($B148,י!$L$69:$N$387,3,0),0)</f>
        <v>0</v>
      </c>
      <c r="M148" s="107">
        <f ca="1">IFERROR(VLOOKUP($B148,יא!$L$69:$N$387,3,0),0)</f>
        <v>0</v>
      </c>
      <c r="N148" s="107">
        <f ca="1">IFERROR(VLOOKUP($B148,יב!$L$69:$N$387,3,0),0)</f>
        <v>0</v>
      </c>
      <c r="O148" s="195">
        <f t="shared" ca="1" si="74"/>
        <v>0</v>
      </c>
    </row>
    <row r="149" spans="2:15" hidden="1" outlineLevel="1">
      <c r="B149" s="60">
        <f>'רשימת הסעיפים'!D18</f>
        <v>0</v>
      </c>
      <c r="C149" s="107">
        <f ca="1">IFERROR(VLOOKUP($B149,'חודש א'!$L$69:$N$387,3,0),0)</f>
        <v>0</v>
      </c>
      <c r="D149" s="107">
        <f ca="1">IFERROR(VLOOKUP($B149,ב!$L$69:$N$387,3,0),0)</f>
        <v>0</v>
      </c>
      <c r="E149" s="107">
        <f ca="1">IFERROR(VLOOKUP($B149,ג!$L$69:$N$387,3,0),0)</f>
        <v>0</v>
      </c>
      <c r="F149" s="107">
        <f ca="1">IFERROR(VLOOKUP($B149,ד!$L$69:$N$387,3,0),0)</f>
        <v>0</v>
      </c>
      <c r="G149" s="107">
        <f ca="1">IFERROR(VLOOKUP($B149,ה!$L$69:$N$387,3,0),0)</f>
        <v>0</v>
      </c>
      <c r="H149" s="107">
        <f ca="1">IFERROR(VLOOKUP($B149,ו!$L$69:$N$387,3,0),0)</f>
        <v>0</v>
      </c>
      <c r="I149" s="107">
        <f ca="1">IFERROR(VLOOKUP($B149,ז!$L$69:$N$387,3,0),0)</f>
        <v>0</v>
      </c>
      <c r="J149" s="107">
        <f ca="1">IFERROR(VLOOKUP($B149,ח!$L$69:$N$387,3,0),0)</f>
        <v>0</v>
      </c>
      <c r="K149" s="107">
        <f ca="1">IFERROR(VLOOKUP($B149,ט!$L$69:$N$387,3,0),0)</f>
        <v>0</v>
      </c>
      <c r="L149" s="107">
        <f ca="1">IFERROR(VLOOKUP($B149,י!$L$69:$N$387,3,0),0)</f>
        <v>0</v>
      </c>
      <c r="M149" s="107">
        <f ca="1">IFERROR(VLOOKUP($B149,יא!$L$69:$N$387,3,0),0)</f>
        <v>0</v>
      </c>
      <c r="N149" s="107">
        <f ca="1">IFERROR(VLOOKUP($B149,יב!$L$69:$N$387,3,0),0)</f>
        <v>0</v>
      </c>
      <c r="O149" s="195">
        <f t="shared" ca="1" si="74"/>
        <v>0</v>
      </c>
    </row>
    <row r="150" spans="2:15" hidden="1" outlineLevel="1">
      <c r="B150" s="60">
        <f>'רשימת הסעיפים'!D19</f>
        <v>0</v>
      </c>
      <c r="C150" s="107">
        <f ca="1">IFERROR(VLOOKUP($B150,'חודש א'!$L$69:$N$387,3,0),0)</f>
        <v>0</v>
      </c>
      <c r="D150" s="107">
        <f ca="1">IFERROR(VLOOKUP($B150,ב!$L$69:$N$387,3,0),0)</f>
        <v>0</v>
      </c>
      <c r="E150" s="107">
        <f ca="1">IFERROR(VLOOKUP($B150,ג!$L$69:$N$387,3,0),0)</f>
        <v>0</v>
      </c>
      <c r="F150" s="107">
        <f ca="1">IFERROR(VLOOKUP($B150,ד!$L$69:$N$387,3,0),0)</f>
        <v>0</v>
      </c>
      <c r="G150" s="107">
        <f ca="1">IFERROR(VLOOKUP($B150,ה!$L$69:$N$387,3,0),0)</f>
        <v>0</v>
      </c>
      <c r="H150" s="107">
        <f ca="1">IFERROR(VLOOKUP($B150,ו!$L$69:$N$387,3,0),0)</f>
        <v>0</v>
      </c>
      <c r="I150" s="107">
        <f ca="1">IFERROR(VLOOKUP($B150,ז!$L$69:$N$387,3,0),0)</f>
        <v>0</v>
      </c>
      <c r="J150" s="107">
        <f ca="1">IFERROR(VLOOKUP($B150,ח!$L$69:$N$387,3,0),0)</f>
        <v>0</v>
      </c>
      <c r="K150" s="107">
        <f ca="1">IFERROR(VLOOKUP($B150,ט!$L$69:$N$387,3,0),0)</f>
        <v>0</v>
      </c>
      <c r="L150" s="107">
        <f ca="1">IFERROR(VLOOKUP($B150,י!$L$69:$N$387,3,0),0)</f>
        <v>0</v>
      </c>
      <c r="M150" s="107">
        <f ca="1">IFERROR(VLOOKUP($B150,יא!$L$69:$N$387,3,0),0)</f>
        <v>0</v>
      </c>
      <c r="N150" s="107">
        <f ca="1">IFERROR(VLOOKUP($B150,יב!$L$69:$N$387,3,0),0)</f>
        <v>0</v>
      </c>
      <c r="O150" s="195">
        <f t="shared" ca="1" si="74"/>
        <v>0</v>
      </c>
    </row>
    <row r="151" spans="2:15" hidden="1" outlineLevel="1">
      <c r="B151" s="60">
        <f>'רשימת הסעיפים'!D20</f>
        <v>0</v>
      </c>
      <c r="C151" s="107">
        <f ca="1">IFERROR(VLOOKUP($B151,'חודש א'!$L$69:$N$387,3,0),0)</f>
        <v>0</v>
      </c>
      <c r="D151" s="107">
        <f ca="1">IFERROR(VLOOKUP($B151,ב!$L$69:$N$387,3,0),0)</f>
        <v>0</v>
      </c>
      <c r="E151" s="107">
        <f ca="1">IFERROR(VLOOKUP($B151,ג!$L$69:$N$387,3,0),0)</f>
        <v>0</v>
      </c>
      <c r="F151" s="107">
        <f ca="1">IFERROR(VLOOKUP($B151,ד!$L$69:$N$387,3,0),0)</f>
        <v>0</v>
      </c>
      <c r="G151" s="107">
        <f ca="1">IFERROR(VLOOKUP($B151,ה!$L$69:$N$387,3,0),0)</f>
        <v>0</v>
      </c>
      <c r="H151" s="107">
        <f ca="1">IFERROR(VLOOKUP($B151,ו!$L$69:$N$387,3,0),0)</f>
        <v>0</v>
      </c>
      <c r="I151" s="107">
        <f ca="1">IFERROR(VLOOKUP($B151,ז!$L$69:$N$387,3,0),0)</f>
        <v>0</v>
      </c>
      <c r="J151" s="107">
        <f ca="1">IFERROR(VLOOKUP($B151,ח!$L$69:$N$387,3,0),0)</f>
        <v>0</v>
      </c>
      <c r="K151" s="107">
        <f ca="1">IFERROR(VLOOKUP($B151,ט!$L$69:$N$387,3,0),0)</f>
        <v>0</v>
      </c>
      <c r="L151" s="107">
        <f ca="1">IFERROR(VLOOKUP($B151,י!$L$69:$N$387,3,0),0)</f>
        <v>0</v>
      </c>
      <c r="M151" s="107">
        <f ca="1">IFERROR(VLOOKUP($B151,יא!$L$69:$N$387,3,0),0)</f>
        <v>0</v>
      </c>
      <c r="N151" s="107">
        <f ca="1">IFERROR(VLOOKUP($B151,יב!$L$69:$N$387,3,0),0)</f>
        <v>0</v>
      </c>
      <c r="O151" s="195">
        <f t="shared" ca="1" si="74"/>
        <v>0</v>
      </c>
    </row>
    <row r="152" spans="2:15" hidden="1" outlineLevel="1">
      <c r="B152" s="60">
        <f>'רשימת הסעיפים'!D21</f>
        <v>0</v>
      </c>
      <c r="C152" s="107">
        <f ca="1">IFERROR(VLOOKUP($B152,'חודש א'!$L$69:$N$387,3,0),0)</f>
        <v>0</v>
      </c>
      <c r="D152" s="107">
        <f ca="1">IFERROR(VLOOKUP($B152,ב!$L$69:$N$387,3,0),0)</f>
        <v>0</v>
      </c>
      <c r="E152" s="107">
        <f ca="1">IFERROR(VLOOKUP($B152,ג!$L$69:$N$387,3,0),0)</f>
        <v>0</v>
      </c>
      <c r="F152" s="107">
        <f ca="1">IFERROR(VLOOKUP($B152,ד!$L$69:$N$387,3,0),0)</f>
        <v>0</v>
      </c>
      <c r="G152" s="107">
        <f ca="1">IFERROR(VLOOKUP($B152,ה!$L$69:$N$387,3,0),0)</f>
        <v>0</v>
      </c>
      <c r="H152" s="107">
        <f ca="1">IFERROR(VLOOKUP($B152,ו!$L$69:$N$387,3,0),0)</f>
        <v>0</v>
      </c>
      <c r="I152" s="107">
        <f ca="1">IFERROR(VLOOKUP($B152,ז!$L$69:$N$387,3,0),0)</f>
        <v>0</v>
      </c>
      <c r="J152" s="107">
        <f ca="1">IFERROR(VLOOKUP($B152,ח!$L$69:$N$387,3,0),0)</f>
        <v>0</v>
      </c>
      <c r="K152" s="107">
        <f ca="1">IFERROR(VLOOKUP($B152,ט!$L$69:$N$387,3,0),0)</f>
        <v>0</v>
      </c>
      <c r="L152" s="107">
        <f ca="1">IFERROR(VLOOKUP($B152,י!$L$69:$N$387,3,0),0)</f>
        <v>0</v>
      </c>
      <c r="M152" s="107">
        <f ca="1">IFERROR(VLOOKUP($B152,יא!$L$69:$N$387,3,0),0)</f>
        <v>0</v>
      </c>
      <c r="N152" s="107">
        <f ca="1">IFERROR(VLOOKUP($B152,יב!$L$69:$N$387,3,0),0)</f>
        <v>0</v>
      </c>
      <c r="O152" s="195">
        <f t="shared" ca="1" si="74"/>
        <v>0</v>
      </c>
    </row>
    <row r="153" spans="2:15" collapsed="1">
      <c r="B153" s="58" t="str">
        <f>'רשימת הסעיפים'!E1</f>
        <v>אחזקת בית</v>
      </c>
      <c r="C153" s="357">
        <f ca="1">SUM(C154:C173)</f>
        <v>0</v>
      </c>
      <c r="D153" s="357">
        <f t="shared" ref="D153" ca="1" si="75">SUM(D154:D173)</f>
        <v>0</v>
      </c>
      <c r="E153" s="357">
        <f t="shared" ref="E153" ca="1" si="76">SUM(E154:E173)</f>
        <v>0</v>
      </c>
      <c r="F153" s="357">
        <f t="shared" ref="F153" ca="1" si="77">SUM(F154:F173)</f>
        <v>0</v>
      </c>
      <c r="G153" s="357">
        <f t="shared" ref="G153" ca="1" si="78">SUM(G154:G173)</f>
        <v>0</v>
      </c>
      <c r="H153" s="357">
        <f t="shared" ref="H153" ca="1" si="79">SUM(H154:H173)</f>
        <v>0</v>
      </c>
      <c r="I153" s="357">
        <f t="shared" ref="I153" ca="1" si="80">SUM(I154:I173)</f>
        <v>0</v>
      </c>
      <c r="J153" s="357">
        <f t="shared" ref="J153" ca="1" si="81">SUM(J154:J173)</f>
        <v>0</v>
      </c>
      <c r="K153" s="357">
        <f t="shared" ref="K153" ca="1" si="82">SUM(K154:K173)</f>
        <v>0</v>
      </c>
      <c r="L153" s="357">
        <f t="shared" ref="L153" ca="1" si="83">SUM(L154:L173)</f>
        <v>0</v>
      </c>
      <c r="M153" s="357">
        <f t="shared" ref="M153" ca="1" si="84">SUM(M154:M173)</f>
        <v>0</v>
      </c>
      <c r="N153" s="357">
        <f t="shared" ref="N153" ca="1" si="85">SUM(N154:N173)</f>
        <v>0</v>
      </c>
      <c r="O153" s="358">
        <f t="shared" ca="1" si="74"/>
        <v>0</v>
      </c>
    </row>
    <row r="154" spans="2:15" hidden="1" outlineLevel="1">
      <c r="B154" s="63" t="str">
        <f>'רשימת הסעיפים'!E2</f>
        <v>חשמל</v>
      </c>
      <c r="C154" s="107">
        <f ca="1">IFERROR(VLOOKUP($B154,'חודש א'!$L$69:$N$387,3,0),0)</f>
        <v>0</v>
      </c>
      <c r="D154" s="107">
        <f ca="1">IFERROR(VLOOKUP($B154,ב!$L$69:$N$387,3,0),0)</f>
        <v>0</v>
      </c>
      <c r="E154" s="107">
        <f ca="1">IFERROR(VLOOKUP($B154,ג!$L$69:$N$387,3,0),0)</f>
        <v>0</v>
      </c>
      <c r="F154" s="107">
        <f ca="1">IFERROR(VLOOKUP($B154,ד!$L$69:$N$387,3,0),0)</f>
        <v>0</v>
      </c>
      <c r="G154" s="107">
        <f ca="1">IFERROR(VLOOKUP($B154,ה!$L$69:$N$387,3,0),0)</f>
        <v>0</v>
      </c>
      <c r="H154" s="107">
        <f ca="1">IFERROR(VLOOKUP($B154,ו!$L$69:$N$387,3,0),0)</f>
        <v>0</v>
      </c>
      <c r="I154" s="107">
        <f ca="1">IFERROR(VLOOKUP($B154,ז!$L$69:$N$387,3,0),0)</f>
        <v>0</v>
      </c>
      <c r="J154" s="107">
        <f ca="1">IFERROR(VLOOKUP($B154,ח!$L$69:$N$387,3,0),0)</f>
        <v>0</v>
      </c>
      <c r="K154" s="107">
        <f ca="1">IFERROR(VLOOKUP($B154,ט!$L$69:$N$387,3,0),0)</f>
        <v>0</v>
      </c>
      <c r="L154" s="107">
        <f ca="1">IFERROR(VLOOKUP($B154,י!$L$69:$N$387,3,0),0)</f>
        <v>0</v>
      </c>
      <c r="M154" s="107">
        <f ca="1">IFERROR(VLOOKUP($B154,יא!$L$69:$N$387,3,0),0)</f>
        <v>0</v>
      </c>
      <c r="N154" s="107">
        <f ca="1">IFERROR(VLOOKUP($B154,יב!$L$69:$N$387,3,0),0)</f>
        <v>0</v>
      </c>
      <c r="O154" s="195">
        <f t="shared" ca="1" si="74"/>
        <v>0</v>
      </c>
    </row>
    <row r="155" spans="2:15" hidden="1" outlineLevel="1">
      <c r="B155" s="63" t="str">
        <f>'רשימת הסעיפים'!E3</f>
        <v>מים וביוב</v>
      </c>
      <c r="C155" s="107">
        <f ca="1">IFERROR(VLOOKUP($B155,'חודש א'!$L$69:$N$387,3,0),0)</f>
        <v>0</v>
      </c>
      <c r="D155" s="107">
        <f ca="1">IFERROR(VLOOKUP($B155,ב!$L$69:$N$387,3,0),0)</f>
        <v>0</v>
      </c>
      <c r="E155" s="107">
        <f ca="1">IFERROR(VLOOKUP($B155,ג!$L$69:$N$387,3,0),0)</f>
        <v>0</v>
      </c>
      <c r="F155" s="107">
        <f ca="1">IFERROR(VLOOKUP($B155,ד!$L$69:$N$387,3,0),0)</f>
        <v>0</v>
      </c>
      <c r="G155" s="107">
        <f ca="1">IFERROR(VLOOKUP($B155,ה!$L$69:$N$387,3,0),0)</f>
        <v>0</v>
      </c>
      <c r="H155" s="107">
        <f ca="1">IFERROR(VLOOKUP($B155,ו!$L$69:$N$387,3,0),0)</f>
        <v>0</v>
      </c>
      <c r="I155" s="107">
        <f ca="1">IFERROR(VLOOKUP($B155,ז!$L$69:$N$387,3,0),0)</f>
        <v>0</v>
      </c>
      <c r="J155" s="107">
        <f ca="1">IFERROR(VLOOKUP($B155,ח!$L$69:$N$387,3,0),0)</f>
        <v>0</v>
      </c>
      <c r="K155" s="107">
        <f ca="1">IFERROR(VLOOKUP($B155,ט!$L$69:$N$387,3,0),0)</f>
        <v>0</v>
      </c>
      <c r="L155" s="107">
        <f ca="1">IFERROR(VLOOKUP($B155,י!$L$69:$N$387,3,0),0)</f>
        <v>0</v>
      </c>
      <c r="M155" s="107">
        <f ca="1">IFERROR(VLOOKUP($B155,יא!$L$69:$N$387,3,0),0)</f>
        <v>0</v>
      </c>
      <c r="N155" s="107">
        <f ca="1">IFERROR(VLOOKUP($B155,יב!$L$69:$N$387,3,0),0)</f>
        <v>0</v>
      </c>
      <c r="O155" s="195">
        <f t="shared" ca="1" si="74"/>
        <v>0</v>
      </c>
    </row>
    <row r="156" spans="2:15" hidden="1" outlineLevel="1">
      <c r="B156" s="63" t="str">
        <f>'רשימת הסעיפים'!E4</f>
        <v>גז</v>
      </c>
      <c r="C156" s="107">
        <f ca="1">IFERROR(VLOOKUP($B156,'חודש א'!$L$69:$N$387,3,0),0)</f>
        <v>0</v>
      </c>
      <c r="D156" s="107">
        <f ca="1">IFERROR(VLOOKUP($B156,ב!$L$69:$N$387,3,0),0)</f>
        <v>0</v>
      </c>
      <c r="E156" s="107">
        <f ca="1">IFERROR(VLOOKUP($B156,ג!$L$69:$N$387,3,0),0)</f>
        <v>0</v>
      </c>
      <c r="F156" s="107">
        <f ca="1">IFERROR(VLOOKUP($B156,ד!$L$69:$N$387,3,0),0)</f>
        <v>0</v>
      </c>
      <c r="G156" s="107">
        <f ca="1">IFERROR(VLOOKUP($B156,ה!$L$69:$N$387,3,0),0)</f>
        <v>0</v>
      </c>
      <c r="H156" s="107">
        <f ca="1">IFERROR(VLOOKUP($B156,ו!$L$69:$N$387,3,0),0)</f>
        <v>0</v>
      </c>
      <c r="I156" s="107">
        <f ca="1">IFERROR(VLOOKUP($B156,ז!$L$69:$N$387,3,0),0)</f>
        <v>0</v>
      </c>
      <c r="J156" s="107">
        <f ca="1">IFERROR(VLOOKUP($B156,ח!$L$69:$N$387,3,0),0)</f>
        <v>0</v>
      </c>
      <c r="K156" s="107">
        <f ca="1">IFERROR(VLOOKUP($B156,ט!$L$69:$N$387,3,0),0)</f>
        <v>0</v>
      </c>
      <c r="L156" s="107">
        <f ca="1">IFERROR(VLOOKUP($B156,י!$L$69:$N$387,3,0),0)</f>
        <v>0</v>
      </c>
      <c r="M156" s="107">
        <f ca="1">IFERROR(VLOOKUP($B156,יא!$L$69:$N$387,3,0),0)</f>
        <v>0</v>
      </c>
      <c r="N156" s="107">
        <f ca="1">IFERROR(VLOOKUP($B156,יב!$L$69:$N$387,3,0),0)</f>
        <v>0</v>
      </c>
      <c r="O156" s="195">
        <f t="shared" ca="1" si="74"/>
        <v>0</v>
      </c>
    </row>
    <row r="157" spans="2:15" hidden="1" outlineLevel="1">
      <c r="B157" s="63" t="str">
        <f>'רשימת הסעיפים'!E5</f>
        <v>ניקיון</v>
      </c>
      <c r="C157" s="107">
        <f ca="1">IFERROR(VLOOKUP($B157,'חודש א'!$L$69:$N$387,3,0),0)</f>
        <v>0</v>
      </c>
      <c r="D157" s="107">
        <f ca="1">IFERROR(VLOOKUP($B157,ב!$L$69:$N$387,3,0),0)</f>
        <v>0</v>
      </c>
      <c r="E157" s="107">
        <f ca="1">IFERROR(VLOOKUP($B157,ג!$L$69:$N$387,3,0),0)</f>
        <v>0</v>
      </c>
      <c r="F157" s="107">
        <f ca="1">IFERROR(VLOOKUP($B157,ד!$L$69:$N$387,3,0),0)</f>
        <v>0</v>
      </c>
      <c r="G157" s="107">
        <f ca="1">IFERROR(VLOOKUP($B157,ה!$L$69:$N$387,3,0),0)</f>
        <v>0</v>
      </c>
      <c r="H157" s="107">
        <f ca="1">IFERROR(VLOOKUP($B157,ו!$L$69:$N$387,3,0),0)</f>
        <v>0</v>
      </c>
      <c r="I157" s="107">
        <f ca="1">IFERROR(VLOOKUP($B157,ז!$L$69:$N$387,3,0),0)</f>
        <v>0</v>
      </c>
      <c r="J157" s="107">
        <f ca="1">IFERROR(VLOOKUP($B157,ח!$L$69:$N$387,3,0),0)</f>
        <v>0</v>
      </c>
      <c r="K157" s="107">
        <f ca="1">IFERROR(VLOOKUP($B157,ט!$L$69:$N$387,3,0),0)</f>
        <v>0</v>
      </c>
      <c r="L157" s="107">
        <f ca="1">IFERROR(VLOOKUP($B157,י!$L$69:$N$387,3,0),0)</f>
        <v>0</v>
      </c>
      <c r="M157" s="107">
        <f ca="1">IFERROR(VLOOKUP($B157,יא!$L$69:$N$387,3,0),0)</f>
        <v>0</v>
      </c>
      <c r="N157" s="107">
        <f ca="1">IFERROR(VLOOKUP($B157,יב!$L$69:$N$387,3,0),0)</f>
        <v>0</v>
      </c>
      <c r="O157" s="195">
        <f t="shared" ca="1" si="74"/>
        <v>0</v>
      </c>
    </row>
    <row r="158" spans="2:15" hidden="1" outlineLevel="1">
      <c r="B158" s="63" t="str">
        <f>'רשימת הסעיפים'!E6</f>
        <v>תיקונים בבית / במכשירים</v>
      </c>
      <c r="C158" s="107">
        <f ca="1">IFERROR(VLOOKUP($B158,'חודש א'!$L$69:$N$387,3,0),0)</f>
        <v>0</v>
      </c>
      <c r="D158" s="107">
        <f ca="1">IFERROR(VLOOKUP($B158,ב!$L$69:$N$387,3,0),0)</f>
        <v>0</v>
      </c>
      <c r="E158" s="107">
        <f ca="1">IFERROR(VLOOKUP($B158,ג!$L$69:$N$387,3,0),0)</f>
        <v>0</v>
      </c>
      <c r="F158" s="107">
        <f ca="1">IFERROR(VLOOKUP($B158,ד!$L$69:$N$387,3,0),0)</f>
        <v>0</v>
      </c>
      <c r="G158" s="107">
        <f ca="1">IFERROR(VLOOKUP($B158,ה!$L$69:$N$387,3,0),0)</f>
        <v>0</v>
      </c>
      <c r="H158" s="107">
        <f ca="1">IFERROR(VLOOKUP($B158,ו!$L$69:$N$387,3,0),0)</f>
        <v>0</v>
      </c>
      <c r="I158" s="107">
        <f ca="1">IFERROR(VLOOKUP($B158,ז!$L$69:$N$387,3,0),0)</f>
        <v>0</v>
      </c>
      <c r="J158" s="107">
        <f ca="1">IFERROR(VLOOKUP($B158,ח!$L$69:$N$387,3,0),0)</f>
        <v>0</v>
      </c>
      <c r="K158" s="107">
        <f ca="1">IFERROR(VLOOKUP($B158,ט!$L$69:$N$387,3,0),0)</f>
        <v>0</v>
      </c>
      <c r="L158" s="107">
        <f ca="1">IFERROR(VLOOKUP($B158,י!$L$69:$N$387,3,0),0)</f>
        <v>0</v>
      </c>
      <c r="M158" s="107">
        <f ca="1">IFERROR(VLOOKUP($B158,יא!$L$69:$N$387,3,0),0)</f>
        <v>0</v>
      </c>
      <c r="N158" s="107">
        <f ca="1">IFERROR(VLOOKUP($B158,יב!$L$69:$N$387,3,0),0)</f>
        <v>0</v>
      </c>
      <c r="O158" s="195">
        <f t="shared" ca="1" si="74"/>
        <v>0</v>
      </c>
    </row>
    <row r="159" spans="2:15" hidden="1" outlineLevel="1">
      <c r="B159" s="60" t="str">
        <f>'רשימת הסעיפים'!E7</f>
        <v>גינה</v>
      </c>
      <c r="C159" s="107">
        <f ca="1">IFERROR(VLOOKUP($B159,'חודש א'!$L$69:$N$387,3,0),0)</f>
        <v>0</v>
      </c>
      <c r="D159" s="107">
        <f ca="1">IFERROR(VLOOKUP($B159,ב!$L$69:$N$387,3,0),0)</f>
        <v>0</v>
      </c>
      <c r="E159" s="107">
        <f ca="1">IFERROR(VLOOKUP($B159,ג!$L$69:$N$387,3,0),0)</f>
        <v>0</v>
      </c>
      <c r="F159" s="107">
        <f ca="1">IFERROR(VLOOKUP($B159,ד!$L$69:$N$387,3,0),0)</f>
        <v>0</v>
      </c>
      <c r="G159" s="107">
        <f ca="1">IFERROR(VLOOKUP($B159,ה!$L$69:$N$387,3,0),0)</f>
        <v>0</v>
      </c>
      <c r="H159" s="107">
        <f ca="1">IFERROR(VLOOKUP($B159,ו!$L$69:$N$387,3,0),0)</f>
        <v>0</v>
      </c>
      <c r="I159" s="107">
        <f ca="1">IFERROR(VLOOKUP($B159,ז!$L$69:$N$387,3,0),0)</f>
        <v>0</v>
      </c>
      <c r="J159" s="107">
        <f ca="1">IFERROR(VLOOKUP($B159,ח!$L$69:$N$387,3,0),0)</f>
        <v>0</v>
      </c>
      <c r="K159" s="107">
        <f ca="1">IFERROR(VLOOKUP($B159,ט!$L$69:$N$387,3,0),0)</f>
        <v>0</v>
      </c>
      <c r="L159" s="107">
        <f ca="1">IFERROR(VLOOKUP($B159,י!$L$69:$N$387,3,0),0)</f>
        <v>0</v>
      </c>
      <c r="M159" s="107">
        <f ca="1">IFERROR(VLOOKUP($B159,יא!$L$69:$N$387,3,0),0)</f>
        <v>0</v>
      </c>
      <c r="N159" s="107">
        <f ca="1">IFERROR(VLOOKUP($B159,יב!$L$69:$N$387,3,0),0)</f>
        <v>0</v>
      </c>
      <c r="O159" s="195">
        <f t="shared" ca="1" si="74"/>
        <v>0</v>
      </c>
    </row>
    <row r="160" spans="2:15" hidden="1" outlineLevel="1">
      <c r="B160" s="60" t="str">
        <f>'רשימת הסעיפים'!E8</f>
        <v>אחזקת בית - כללי</v>
      </c>
      <c r="C160" s="107">
        <f ca="1">IFERROR(VLOOKUP($B160,'חודש א'!$L$69:$N$387,3,0),0)</f>
        <v>0</v>
      </c>
      <c r="D160" s="107">
        <f ca="1">IFERROR(VLOOKUP($B160,ב!$L$69:$N$387,3,0),0)</f>
        <v>0</v>
      </c>
      <c r="E160" s="107">
        <f ca="1">IFERROR(VLOOKUP($B160,ג!$L$69:$N$387,3,0),0)</f>
        <v>0</v>
      </c>
      <c r="F160" s="107">
        <f ca="1">IFERROR(VLOOKUP($B160,ד!$L$69:$N$387,3,0),0)</f>
        <v>0</v>
      </c>
      <c r="G160" s="107">
        <f ca="1">IFERROR(VLOOKUP($B160,ה!$L$69:$N$387,3,0),0)</f>
        <v>0</v>
      </c>
      <c r="H160" s="107">
        <f ca="1">IFERROR(VLOOKUP($B160,ו!$L$69:$N$387,3,0),0)</f>
        <v>0</v>
      </c>
      <c r="I160" s="107">
        <f ca="1">IFERROR(VLOOKUP($B160,ז!$L$69:$N$387,3,0),0)</f>
        <v>0</v>
      </c>
      <c r="J160" s="107">
        <f ca="1">IFERROR(VLOOKUP($B160,ח!$L$69:$N$387,3,0),0)</f>
        <v>0</v>
      </c>
      <c r="K160" s="107">
        <f ca="1">IFERROR(VLOOKUP($B160,ט!$L$69:$N$387,3,0),0)</f>
        <v>0</v>
      </c>
      <c r="L160" s="107">
        <f ca="1">IFERROR(VLOOKUP($B160,י!$L$69:$N$387,3,0),0)</f>
        <v>0</v>
      </c>
      <c r="M160" s="107">
        <f ca="1">IFERROR(VLOOKUP($B160,יא!$L$69:$N$387,3,0),0)</f>
        <v>0</v>
      </c>
      <c r="N160" s="107">
        <f ca="1">IFERROR(VLOOKUP($B160,יב!$L$69:$N$387,3,0),0)</f>
        <v>0</v>
      </c>
      <c r="O160" s="195">
        <f t="shared" ca="1" si="74"/>
        <v>0</v>
      </c>
    </row>
    <row r="161" spans="2:15" hidden="1" outlineLevel="1">
      <c r="B161" s="60">
        <f>'רשימת הסעיפים'!E9</f>
        <v>0</v>
      </c>
      <c r="C161" s="107">
        <f ca="1">IFERROR(VLOOKUP($B161,'חודש א'!$L$69:$N$387,3,0),0)</f>
        <v>0</v>
      </c>
      <c r="D161" s="107">
        <f ca="1">IFERROR(VLOOKUP($B161,ב!$L$69:$N$387,3,0),0)</f>
        <v>0</v>
      </c>
      <c r="E161" s="107">
        <f ca="1">IFERROR(VLOOKUP($B161,ג!$L$69:$N$387,3,0),0)</f>
        <v>0</v>
      </c>
      <c r="F161" s="107">
        <f ca="1">IFERROR(VLOOKUP($B161,ד!$L$69:$N$387,3,0),0)</f>
        <v>0</v>
      </c>
      <c r="G161" s="107">
        <f ca="1">IFERROR(VLOOKUP($B161,ה!$L$69:$N$387,3,0),0)</f>
        <v>0</v>
      </c>
      <c r="H161" s="107">
        <f ca="1">IFERROR(VLOOKUP($B161,ו!$L$69:$N$387,3,0),0)</f>
        <v>0</v>
      </c>
      <c r="I161" s="107">
        <f ca="1">IFERROR(VLOOKUP($B161,ז!$L$69:$N$387,3,0),0)</f>
        <v>0</v>
      </c>
      <c r="J161" s="107">
        <f ca="1">IFERROR(VLOOKUP($B161,ח!$L$69:$N$387,3,0),0)</f>
        <v>0</v>
      </c>
      <c r="K161" s="107">
        <f ca="1">IFERROR(VLOOKUP($B161,ט!$L$69:$N$387,3,0),0)</f>
        <v>0</v>
      </c>
      <c r="L161" s="107">
        <f ca="1">IFERROR(VLOOKUP($B161,י!$L$69:$N$387,3,0),0)</f>
        <v>0</v>
      </c>
      <c r="M161" s="107">
        <f ca="1">IFERROR(VLOOKUP($B161,יא!$L$69:$N$387,3,0),0)</f>
        <v>0</v>
      </c>
      <c r="N161" s="107">
        <f ca="1">IFERROR(VLOOKUP($B161,יב!$L$69:$N$387,3,0),0)</f>
        <v>0</v>
      </c>
      <c r="O161" s="195">
        <f t="shared" ca="1" si="74"/>
        <v>0</v>
      </c>
    </row>
    <row r="162" spans="2:15" hidden="1" outlineLevel="1">
      <c r="B162" s="60">
        <f>'רשימת הסעיפים'!E10</f>
        <v>0</v>
      </c>
      <c r="C162" s="107">
        <f ca="1">IFERROR(VLOOKUP($B162,'חודש א'!$L$69:$N$387,3,0),0)</f>
        <v>0</v>
      </c>
      <c r="D162" s="107">
        <f ca="1">IFERROR(VLOOKUP($B162,ב!$L$69:$N$387,3,0),0)</f>
        <v>0</v>
      </c>
      <c r="E162" s="107">
        <f ca="1">IFERROR(VLOOKUP($B162,ג!$L$69:$N$387,3,0),0)</f>
        <v>0</v>
      </c>
      <c r="F162" s="107">
        <f ca="1">IFERROR(VLOOKUP($B162,ד!$L$69:$N$387,3,0),0)</f>
        <v>0</v>
      </c>
      <c r="G162" s="107">
        <f ca="1">IFERROR(VLOOKUP($B162,ה!$L$69:$N$387,3,0),0)</f>
        <v>0</v>
      </c>
      <c r="H162" s="107">
        <f ca="1">IFERROR(VLOOKUP($B162,ו!$L$69:$N$387,3,0),0)</f>
        <v>0</v>
      </c>
      <c r="I162" s="107">
        <f ca="1">IFERROR(VLOOKUP($B162,ז!$L$69:$N$387,3,0),0)</f>
        <v>0</v>
      </c>
      <c r="J162" s="107">
        <f ca="1">IFERROR(VLOOKUP($B162,ח!$L$69:$N$387,3,0),0)</f>
        <v>0</v>
      </c>
      <c r="K162" s="107">
        <f ca="1">IFERROR(VLOOKUP($B162,ט!$L$69:$N$387,3,0),0)</f>
        <v>0</v>
      </c>
      <c r="L162" s="107">
        <f ca="1">IFERROR(VLOOKUP($B162,י!$L$69:$N$387,3,0),0)</f>
        <v>0</v>
      </c>
      <c r="M162" s="107">
        <f ca="1">IFERROR(VLOOKUP($B162,יא!$L$69:$N$387,3,0),0)</f>
        <v>0</v>
      </c>
      <c r="N162" s="107">
        <f ca="1">IFERROR(VLOOKUP($B162,יב!$L$69:$N$387,3,0),0)</f>
        <v>0</v>
      </c>
      <c r="O162" s="195">
        <f t="shared" ca="1" si="74"/>
        <v>0</v>
      </c>
    </row>
    <row r="163" spans="2:15" hidden="1" outlineLevel="1">
      <c r="B163" s="60">
        <f>'רשימת הסעיפים'!E11</f>
        <v>0</v>
      </c>
      <c r="C163" s="107">
        <f ca="1">IFERROR(VLOOKUP($B163,'חודש א'!$L$69:$N$387,3,0),0)</f>
        <v>0</v>
      </c>
      <c r="D163" s="107">
        <f ca="1">IFERROR(VLOOKUP($B163,ב!$L$69:$N$387,3,0),0)</f>
        <v>0</v>
      </c>
      <c r="E163" s="107">
        <f ca="1">IFERROR(VLOOKUP($B163,ג!$L$69:$N$387,3,0),0)</f>
        <v>0</v>
      </c>
      <c r="F163" s="107">
        <f ca="1">IFERROR(VLOOKUP($B163,ד!$L$69:$N$387,3,0),0)</f>
        <v>0</v>
      </c>
      <c r="G163" s="107">
        <f ca="1">IFERROR(VLOOKUP($B163,ה!$L$69:$N$387,3,0),0)</f>
        <v>0</v>
      </c>
      <c r="H163" s="107">
        <f ca="1">IFERROR(VLOOKUP($B163,ו!$L$69:$N$387,3,0),0)</f>
        <v>0</v>
      </c>
      <c r="I163" s="107">
        <f ca="1">IFERROR(VLOOKUP($B163,ז!$L$69:$N$387,3,0),0)</f>
        <v>0</v>
      </c>
      <c r="J163" s="107">
        <f ca="1">IFERROR(VLOOKUP($B163,ח!$L$69:$N$387,3,0),0)</f>
        <v>0</v>
      </c>
      <c r="K163" s="107">
        <f ca="1">IFERROR(VLOOKUP($B163,ט!$L$69:$N$387,3,0),0)</f>
        <v>0</v>
      </c>
      <c r="L163" s="107">
        <f ca="1">IFERROR(VLOOKUP($B163,י!$L$69:$N$387,3,0),0)</f>
        <v>0</v>
      </c>
      <c r="M163" s="107">
        <f ca="1">IFERROR(VLOOKUP($B163,יא!$L$69:$N$387,3,0),0)</f>
        <v>0</v>
      </c>
      <c r="N163" s="107">
        <f ca="1">IFERROR(VLOOKUP($B163,יב!$L$69:$N$387,3,0),0)</f>
        <v>0</v>
      </c>
      <c r="O163" s="195">
        <f t="shared" ca="1" si="74"/>
        <v>0</v>
      </c>
    </row>
    <row r="164" spans="2:15" hidden="1" outlineLevel="1">
      <c r="B164" s="60">
        <f>'רשימת הסעיפים'!E12</f>
        <v>0</v>
      </c>
      <c r="C164" s="107">
        <f ca="1">IFERROR(VLOOKUP($B164,'חודש א'!$L$69:$N$387,3,0),0)</f>
        <v>0</v>
      </c>
      <c r="D164" s="107">
        <f ca="1">IFERROR(VLOOKUP($B164,ב!$L$69:$N$387,3,0),0)</f>
        <v>0</v>
      </c>
      <c r="E164" s="107">
        <f ca="1">IFERROR(VLOOKUP($B164,ג!$L$69:$N$387,3,0),0)</f>
        <v>0</v>
      </c>
      <c r="F164" s="107">
        <f ca="1">IFERROR(VLOOKUP($B164,ד!$L$69:$N$387,3,0),0)</f>
        <v>0</v>
      </c>
      <c r="G164" s="107">
        <f ca="1">IFERROR(VLOOKUP($B164,ה!$L$69:$N$387,3,0),0)</f>
        <v>0</v>
      </c>
      <c r="H164" s="107">
        <f ca="1">IFERROR(VLOOKUP($B164,ו!$L$69:$N$387,3,0),0)</f>
        <v>0</v>
      </c>
      <c r="I164" s="107">
        <f ca="1">IFERROR(VLOOKUP($B164,ז!$L$69:$N$387,3,0),0)</f>
        <v>0</v>
      </c>
      <c r="J164" s="107">
        <f ca="1">IFERROR(VLOOKUP($B164,ח!$L$69:$N$387,3,0),0)</f>
        <v>0</v>
      </c>
      <c r="K164" s="107">
        <f ca="1">IFERROR(VLOOKUP($B164,ט!$L$69:$N$387,3,0),0)</f>
        <v>0</v>
      </c>
      <c r="L164" s="107">
        <f ca="1">IFERROR(VLOOKUP($B164,י!$L$69:$N$387,3,0),0)</f>
        <v>0</v>
      </c>
      <c r="M164" s="107">
        <f ca="1">IFERROR(VLOOKUP($B164,יא!$L$69:$N$387,3,0),0)</f>
        <v>0</v>
      </c>
      <c r="N164" s="107">
        <f ca="1">IFERROR(VLOOKUP($B164,יב!$L$69:$N$387,3,0),0)</f>
        <v>0</v>
      </c>
      <c r="O164" s="195">
        <f t="shared" ca="1" si="74"/>
        <v>0</v>
      </c>
    </row>
    <row r="165" spans="2:15" hidden="1" outlineLevel="1">
      <c r="B165" s="60">
        <f>'רשימת הסעיפים'!E13</f>
        <v>0</v>
      </c>
      <c r="C165" s="107">
        <f ca="1">IFERROR(VLOOKUP($B165,'חודש א'!$L$69:$N$387,3,0),0)</f>
        <v>0</v>
      </c>
      <c r="D165" s="107">
        <f ca="1">IFERROR(VLOOKUP($B165,ב!$L$69:$N$387,3,0),0)</f>
        <v>0</v>
      </c>
      <c r="E165" s="107">
        <f ca="1">IFERROR(VLOOKUP($B165,ג!$L$69:$N$387,3,0),0)</f>
        <v>0</v>
      </c>
      <c r="F165" s="107">
        <f ca="1">IFERROR(VLOOKUP($B165,ד!$L$69:$N$387,3,0),0)</f>
        <v>0</v>
      </c>
      <c r="G165" s="107">
        <f ca="1">IFERROR(VLOOKUP($B165,ה!$L$69:$N$387,3,0),0)</f>
        <v>0</v>
      </c>
      <c r="H165" s="107">
        <f ca="1">IFERROR(VLOOKUP($B165,ו!$L$69:$N$387,3,0),0)</f>
        <v>0</v>
      </c>
      <c r="I165" s="107">
        <f ca="1">IFERROR(VLOOKUP($B165,ז!$L$69:$N$387,3,0),0)</f>
        <v>0</v>
      </c>
      <c r="J165" s="107">
        <f ca="1">IFERROR(VLOOKUP($B165,ח!$L$69:$N$387,3,0),0)</f>
        <v>0</v>
      </c>
      <c r="K165" s="107">
        <f ca="1">IFERROR(VLOOKUP($B165,ט!$L$69:$N$387,3,0),0)</f>
        <v>0</v>
      </c>
      <c r="L165" s="107">
        <f ca="1">IFERROR(VLOOKUP($B165,י!$L$69:$N$387,3,0),0)</f>
        <v>0</v>
      </c>
      <c r="M165" s="107">
        <f ca="1">IFERROR(VLOOKUP($B165,יא!$L$69:$N$387,3,0),0)</f>
        <v>0</v>
      </c>
      <c r="N165" s="107">
        <f ca="1">IFERROR(VLOOKUP($B165,יב!$L$69:$N$387,3,0),0)</f>
        <v>0</v>
      </c>
      <c r="O165" s="195">
        <f t="shared" ca="1" si="74"/>
        <v>0</v>
      </c>
    </row>
    <row r="166" spans="2:15" hidden="1" outlineLevel="1">
      <c r="B166" s="60">
        <f>'רשימת הסעיפים'!E14</f>
        <v>0</v>
      </c>
      <c r="C166" s="107">
        <f ca="1">IFERROR(VLOOKUP($B166,'חודש א'!$L$69:$N$387,3,0),0)</f>
        <v>0</v>
      </c>
      <c r="D166" s="107">
        <f ca="1">IFERROR(VLOOKUP($B166,ב!$L$69:$N$387,3,0),0)</f>
        <v>0</v>
      </c>
      <c r="E166" s="107">
        <f ca="1">IFERROR(VLOOKUP($B166,ג!$L$69:$N$387,3,0),0)</f>
        <v>0</v>
      </c>
      <c r="F166" s="107">
        <f ca="1">IFERROR(VLOOKUP($B166,ד!$L$69:$N$387,3,0),0)</f>
        <v>0</v>
      </c>
      <c r="G166" s="107">
        <f ca="1">IFERROR(VLOOKUP($B166,ה!$L$69:$N$387,3,0),0)</f>
        <v>0</v>
      </c>
      <c r="H166" s="107">
        <f ca="1">IFERROR(VLOOKUP($B166,ו!$L$69:$N$387,3,0),0)</f>
        <v>0</v>
      </c>
      <c r="I166" s="107">
        <f ca="1">IFERROR(VLOOKUP($B166,ז!$L$69:$N$387,3,0),0)</f>
        <v>0</v>
      </c>
      <c r="J166" s="107">
        <f ca="1">IFERROR(VLOOKUP($B166,ח!$L$69:$N$387,3,0),0)</f>
        <v>0</v>
      </c>
      <c r="K166" s="107">
        <f ca="1">IFERROR(VLOOKUP($B166,ט!$L$69:$N$387,3,0),0)</f>
        <v>0</v>
      </c>
      <c r="L166" s="107">
        <f ca="1">IFERROR(VLOOKUP($B166,י!$L$69:$N$387,3,0),0)</f>
        <v>0</v>
      </c>
      <c r="M166" s="107">
        <f ca="1">IFERROR(VLOOKUP($B166,יא!$L$69:$N$387,3,0),0)</f>
        <v>0</v>
      </c>
      <c r="N166" s="107">
        <f ca="1">IFERROR(VLOOKUP($B166,יב!$L$69:$N$387,3,0),0)</f>
        <v>0</v>
      </c>
      <c r="O166" s="195">
        <f t="shared" ca="1" si="74"/>
        <v>0</v>
      </c>
    </row>
    <row r="167" spans="2:15" hidden="1" outlineLevel="1">
      <c r="B167" s="60">
        <f>'רשימת הסעיפים'!E15</f>
        <v>0</v>
      </c>
      <c r="C167" s="107">
        <f ca="1">IFERROR(VLOOKUP($B167,'חודש א'!$L$69:$N$387,3,0),0)</f>
        <v>0</v>
      </c>
      <c r="D167" s="107">
        <f ca="1">IFERROR(VLOOKUP($B167,ב!$L$69:$N$387,3,0),0)</f>
        <v>0</v>
      </c>
      <c r="E167" s="107">
        <f ca="1">IFERROR(VLOOKUP($B167,ג!$L$69:$N$387,3,0),0)</f>
        <v>0</v>
      </c>
      <c r="F167" s="107">
        <f ca="1">IFERROR(VLOOKUP($B167,ד!$L$69:$N$387,3,0),0)</f>
        <v>0</v>
      </c>
      <c r="G167" s="107">
        <f ca="1">IFERROR(VLOOKUP($B167,ה!$L$69:$N$387,3,0),0)</f>
        <v>0</v>
      </c>
      <c r="H167" s="107">
        <f ca="1">IFERROR(VLOOKUP($B167,ו!$L$69:$N$387,3,0),0)</f>
        <v>0</v>
      </c>
      <c r="I167" s="107">
        <f ca="1">IFERROR(VLOOKUP($B167,ז!$L$69:$N$387,3,0),0)</f>
        <v>0</v>
      </c>
      <c r="J167" s="107">
        <f ca="1">IFERROR(VLOOKUP($B167,ח!$L$69:$N$387,3,0),0)</f>
        <v>0</v>
      </c>
      <c r="K167" s="107">
        <f ca="1">IFERROR(VLOOKUP($B167,ט!$L$69:$N$387,3,0),0)</f>
        <v>0</v>
      </c>
      <c r="L167" s="107">
        <f ca="1">IFERROR(VLOOKUP($B167,י!$L$69:$N$387,3,0),0)</f>
        <v>0</v>
      </c>
      <c r="M167" s="107">
        <f ca="1">IFERROR(VLOOKUP($B167,יא!$L$69:$N$387,3,0),0)</f>
        <v>0</v>
      </c>
      <c r="N167" s="107">
        <f ca="1">IFERROR(VLOOKUP($B167,יב!$L$69:$N$387,3,0),0)</f>
        <v>0</v>
      </c>
      <c r="O167" s="195">
        <f t="shared" ca="1" si="74"/>
        <v>0</v>
      </c>
    </row>
    <row r="168" spans="2:15" hidden="1" outlineLevel="1">
      <c r="B168" s="60">
        <f>'רשימת הסעיפים'!E16</f>
        <v>0</v>
      </c>
      <c r="C168" s="107">
        <f ca="1">IFERROR(VLOOKUP($B168,'חודש א'!$L$69:$N$387,3,0),0)</f>
        <v>0</v>
      </c>
      <c r="D168" s="107">
        <f ca="1">IFERROR(VLOOKUP($B168,ב!$L$69:$N$387,3,0),0)</f>
        <v>0</v>
      </c>
      <c r="E168" s="107">
        <f ca="1">IFERROR(VLOOKUP($B168,ג!$L$69:$N$387,3,0),0)</f>
        <v>0</v>
      </c>
      <c r="F168" s="107">
        <f ca="1">IFERROR(VLOOKUP($B168,ד!$L$69:$N$387,3,0),0)</f>
        <v>0</v>
      </c>
      <c r="G168" s="107">
        <f ca="1">IFERROR(VLOOKUP($B168,ה!$L$69:$N$387,3,0),0)</f>
        <v>0</v>
      </c>
      <c r="H168" s="107">
        <f ca="1">IFERROR(VLOOKUP($B168,ו!$L$69:$N$387,3,0),0)</f>
        <v>0</v>
      </c>
      <c r="I168" s="107">
        <f ca="1">IFERROR(VLOOKUP($B168,ז!$L$69:$N$387,3,0),0)</f>
        <v>0</v>
      </c>
      <c r="J168" s="107">
        <f ca="1">IFERROR(VLOOKUP($B168,ח!$L$69:$N$387,3,0),0)</f>
        <v>0</v>
      </c>
      <c r="K168" s="107">
        <f ca="1">IFERROR(VLOOKUP($B168,ט!$L$69:$N$387,3,0),0)</f>
        <v>0</v>
      </c>
      <c r="L168" s="107">
        <f ca="1">IFERROR(VLOOKUP($B168,י!$L$69:$N$387,3,0),0)</f>
        <v>0</v>
      </c>
      <c r="M168" s="107">
        <f ca="1">IFERROR(VLOOKUP($B168,יא!$L$69:$N$387,3,0),0)</f>
        <v>0</v>
      </c>
      <c r="N168" s="107">
        <f ca="1">IFERROR(VLOOKUP($B168,יב!$L$69:$N$387,3,0),0)</f>
        <v>0</v>
      </c>
      <c r="O168" s="195">
        <f t="shared" ca="1" si="74"/>
        <v>0</v>
      </c>
    </row>
    <row r="169" spans="2:15" hidden="1" outlineLevel="1">
      <c r="B169" s="60">
        <f>'רשימת הסעיפים'!E17</f>
        <v>0</v>
      </c>
      <c r="C169" s="107">
        <f ca="1">IFERROR(VLOOKUP($B169,'חודש א'!$L$69:$N$387,3,0),0)</f>
        <v>0</v>
      </c>
      <c r="D169" s="107">
        <f ca="1">IFERROR(VLOOKUP($B169,ב!$L$69:$N$387,3,0),0)</f>
        <v>0</v>
      </c>
      <c r="E169" s="107">
        <f ca="1">IFERROR(VLOOKUP($B169,ג!$L$69:$N$387,3,0),0)</f>
        <v>0</v>
      </c>
      <c r="F169" s="107">
        <f ca="1">IFERROR(VLOOKUP($B169,ד!$L$69:$N$387,3,0),0)</f>
        <v>0</v>
      </c>
      <c r="G169" s="107">
        <f ca="1">IFERROR(VLOOKUP($B169,ה!$L$69:$N$387,3,0),0)</f>
        <v>0</v>
      </c>
      <c r="H169" s="107">
        <f ca="1">IFERROR(VLOOKUP($B169,ו!$L$69:$N$387,3,0),0)</f>
        <v>0</v>
      </c>
      <c r="I169" s="107">
        <f ca="1">IFERROR(VLOOKUP($B169,ז!$L$69:$N$387,3,0),0)</f>
        <v>0</v>
      </c>
      <c r="J169" s="107">
        <f ca="1">IFERROR(VLOOKUP($B169,ח!$L$69:$N$387,3,0),0)</f>
        <v>0</v>
      </c>
      <c r="K169" s="107">
        <f ca="1">IFERROR(VLOOKUP($B169,ט!$L$69:$N$387,3,0),0)</f>
        <v>0</v>
      </c>
      <c r="L169" s="107">
        <f ca="1">IFERROR(VLOOKUP($B169,י!$L$69:$N$387,3,0),0)</f>
        <v>0</v>
      </c>
      <c r="M169" s="107">
        <f ca="1">IFERROR(VLOOKUP($B169,יא!$L$69:$N$387,3,0),0)</f>
        <v>0</v>
      </c>
      <c r="N169" s="107">
        <f ca="1">IFERROR(VLOOKUP($B169,יב!$L$69:$N$387,3,0),0)</f>
        <v>0</v>
      </c>
      <c r="O169" s="195">
        <f t="shared" ca="1" si="74"/>
        <v>0</v>
      </c>
    </row>
    <row r="170" spans="2:15" hidden="1" outlineLevel="1">
      <c r="B170" s="60">
        <f>'רשימת הסעיפים'!E18</f>
        <v>0</v>
      </c>
      <c r="C170" s="107">
        <f ca="1">IFERROR(VLOOKUP($B170,'חודש א'!$L$69:$N$387,3,0),0)</f>
        <v>0</v>
      </c>
      <c r="D170" s="107">
        <f ca="1">IFERROR(VLOOKUP($B170,ב!$L$69:$N$387,3,0),0)</f>
        <v>0</v>
      </c>
      <c r="E170" s="107">
        <f ca="1">IFERROR(VLOOKUP($B170,ג!$L$69:$N$387,3,0),0)</f>
        <v>0</v>
      </c>
      <c r="F170" s="107">
        <f ca="1">IFERROR(VLOOKUP($B170,ד!$L$69:$N$387,3,0),0)</f>
        <v>0</v>
      </c>
      <c r="G170" s="107">
        <f ca="1">IFERROR(VLOOKUP($B170,ה!$L$69:$N$387,3,0),0)</f>
        <v>0</v>
      </c>
      <c r="H170" s="107">
        <f ca="1">IFERROR(VLOOKUP($B170,ו!$L$69:$N$387,3,0),0)</f>
        <v>0</v>
      </c>
      <c r="I170" s="107">
        <f ca="1">IFERROR(VLOOKUP($B170,ז!$L$69:$N$387,3,0),0)</f>
        <v>0</v>
      </c>
      <c r="J170" s="107">
        <f ca="1">IFERROR(VLOOKUP($B170,ח!$L$69:$N$387,3,0),0)</f>
        <v>0</v>
      </c>
      <c r="K170" s="107">
        <f ca="1">IFERROR(VLOOKUP($B170,ט!$L$69:$N$387,3,0),0)</f>
        <v>0</v>
      </c>
      <c r="L170" s="107">
        <f ca="1">IFERROR(VLOOKUP($B170,י!$L$69:$N$387,3,0),0)</f>
        <v>0</v>
      </c>
      <c r="M170" s="107">
        <f ca="1">IFERROR(VLOOKUP($B170,יא!$L$69:$N$387,3,0),0)</f>
        <v>0</v>
      </c>
      <c r="N170" s="107">
        <f ca="1">IFERROR(VLOOKUP($B170,יב!$L$69:$N$387,3,0),0)</f>
        <v>0</v>
      </c>
      <c r="O170" s="195">
        <f t="shared" ca="1" si="74"/>
        <v>0</v>
      </c>
    </row>
    <row r="171" spans="2:15" hidden="1" outlineLevel="1">
      <c r="B171" s="60">
        <f>'רשימת הסעיפים'!E19</f>
        <v>0</v>
      </c>
      <c r="C171" s="107">
        <f ca="1">IFERROR(VLOOKUP($B171,'חודש א'!$L$69:$N$387,3,0),0)</f>
        <v>0</v>
      </c>
      <c r="D171" s="107">
        <f ca="1">IFERROR(VLOOKUP($B171,ב!$L$69:$N$387,3,0),0)</f>
        <v>0</v>
      </c>
      <c r="E171" s="107">
        <f ca="1">IFERROR(VLOOKUP($B171,ג!$L$69:$N$387,3,0),0)</f>
        <v>0</v>
      </c>
      <c r="F171" s="107">
        <f ca="1">IFERROR(VLOOKUP($B171,ד!$L$69:$N$387,3,0),0)</f>
        <v>0</v>
      </c>
      <c r="G171" s="107">
        <f ca="1">IFERROR(VLOOKUP($B171,ה!$L$69:$N$387,3,0),0)</f>
        <v>0</v>
      </c>
      <c r="H171" s="107">
        <f ca="1">IFERROR(VLOOKUP($B171,ו!$L$69:$N$387,3,0),0)</f>
        <v>0</v>
      </c>
      <c r="I171" s="107">
        <f ca="1">IFERROR(VLOOKUP($B171,ז!$L$69:$N$387,3,0),0)</f>
        <v>0</v>
      </c>
      <c r="J171" s="107">
        <f ca="1">IFERROR(VLOOKUP($B171,ח!$L$69:$N$387,3,0),0)</f>
        <v>0</v>
      </c>
      <c r="K171" s="107">
        <f ca="1">IFERROR(VLOOKUP($B171,ט!$L$69:$N$387,3,0),0)</f>
        <v>0</v>
      </c>
      <c r="L171" s="107">
        <f ca="1">IFERROR(VLOOKUP($B171,י!$L$69:$N$387,3,0),0)</f>
        <v>0</v>
      </c>
      <c r="M171" s="107">
        <f ca="1">IFERROR(VLOOKUP($B171,יא!$L$69:$N$387,3,0),0)</f>
        <v>0</v>
      </c>
      <c r="N171" s="107">
        <f ca="1">IFERROR(VLOOKUP($B171,יב!$L$69:$N$387,3,0),0)</f>
        <v>0</v>
      </c>
      <c r="O171" s="195">
        <f t="shared" ca="1" si="74"/>
        <v>0</v>
      </c>
    </row>
    <row r="172" spans="2:15" hidden="1" outlineLevel="1">
      <c r="B172" s="60">
        <f>'רשימת הסעיפים'!E20</f>
        <v>0</v>
      </c>
      <c r="C172" s="107">
        <f ca="1">IFERROR(VLOOKUP($B172,'חודש א'!$L$69:$N$387,3,0),0)</f>
        <v>0</v>
      </c>
      <c r="D172" s="107">
        <f ca="1">IFERROR(VLOOKUP($B172,ב!$L$69:$N$387,3,0),0)</f>
        <v>0</v>
      </c>
      <c r="E172" s="107">
        <f ca="1">IFERROR(VLOOKUP($B172,ג!$L$69:$N$387,3,0),0)</f>
        <v>0</v>
      </c>
      <c r="F172" s="107">
        <f ca="1">IFERROR(VLOOKUP($B172,ד!$L$69:$N$387,3,0),0)</f>
        <v>0</v>
      </c>
      <c r="G172" s="107">
        <f ca="1">IFERROR(VLOOKUP($B172,ה!$L$69:$N$387,3,0),0)</f>
        <v>0</v>
      </c>
      <c r="H172" s="107">
        <f ca="1">IFERROR(VLOOKUP($B172,ו!$L$69:$N$387,3,0),0)</f>
        <v>0</v>
      </c>
      <c r="I172" s="107">
        <f ca="1">IFERROR(VLOOKUP($B172,ז!$L$69:$N$387,3,0),0)</f>
        <v>0</v>
      </c>
      <c r="J172" s="107">
        <f ca="1">IFERROR(VLOOKUP($B172,ח!$L$69:$N$387,3,0),0)</f>
        <v>0</v>
      </c>
      <c r="K172" s="107">
        <f ca="1">IFERROR(VLOOKUP($B172,ט!$L$69:$N$387,3,0),0)</f>
        <v>0</v>
      </c>
      <c r="L172" s="107">
        <f ca="1">IFERROR(VLOOKUP($B172,י!$L$69:$N$387,3,0),0)</f>
        <v>0</v>
      </c>
      <c r="M172" s="107">
        <f ca="1">IFERROR(VLOOKUP($B172,יא!$L$69:$N$387,3,0),0)</f>
        <v>0</v>
      </c>
      <c r="N172" s="107">
        <f ca="1">IFERROR(VLOOKUP($B172,יב!$L$69:$N$387,3,0),0)</f>
        <v>0</v>
      </c>
      <c r="O172" s="195">
        <f t="shared" ca="1" si="74"/>
        <v>0</v>
      </c>
    </row>
    <row r="173" spans="2:15" hidden="1" outlineLevel="1">
      <c r="B173" s="60">
        <f>'רשימת הסעיפים'!E21</f>
        <v>0</v>
      </c>
      <c r="C173" s="107">
        <f ca="1">IFERROR(VLOOKUP($B173,'חודש א'!$L$69:$N$387,3,0),0)</f>
        <v>0</v>
      </c>
      <c r="D173" s="107">
        <f ca="1">IFERROR(VLOOKUP($B173,ב!$L$69:$N$387,3,0),0)</f>
        <v>0</v>
      </c>
      <c r="E173" s="107">
        <f ca="1">IFERROR(VLOOKUP($B173,ג!$L$69:$N$387,3,0),0)</f>
        <v>0</v>
      </c>
      <c r="F173" s="107">
        <f ca="1">IFERROR(VLOOKUP($B173,ד!$L$69:$N$387,3,0),0)</f>
        <v>0</v>
      </c>
      <c r="G173" s="107">
        <f ca="1">IFERROR(VLOOKUP($B173,ה!$L$69:$N$387,3,0),0)</f>
        <v>0</v>
      </c>
      <c r="H173" s="107">
        <f ca="1">IFERROR(VLOOKUP($B173,ו!$L$69:$N$387,3,0),0)</f>
        <v>0</v>
      </c>
      <c r="I173" s="107">
        <f ca="1">IFERROR(VLOOKUP($B173,ז!$L$69:$N$387,3,0),0)</f>
        <v>0</v>
      </c>
      <c r="J173" s="107">
        <f ca="1">IFERROR(VLOOKUP($B173,ח!$L$69:$N$387,3,0),0)</f>
        <v>0</v>
      </c>
      <c r="K173" s="107">
        <f ca="1">IFERROR(VLOOKUP($B173,ט!$L$69:$N$387,3,0),0)</f>
        <v>0</v>
      </c>
      <c r="L173" s="107">
        <f ca="1">IFERROR(VLOOKUP($B173,י!$L$69:$N$387,3,0),0)</f>
        <v>0</v>
      </c>
      <c r="M173" s="107">
        <f ca="1">IFERROR(VLOOKUP($B173,יא!$L$69:$N$387,3,0),0)</f>
        <v>0</v>
      </c>
      <c r="N173" s="107">
        <f ca="1">IFERROR(VLOOKUP($B173,יב!$L$69:$N$387,3,0),0)</f>
        <v>0</v>
      </c>
      <c r="O173" s="195">
        <f t="shared" ca="1" si="74"/>
        <v>0</v>
      </c>
    </row>
    <row r="174" spans="2:15" collapsed="1">
      <c r="B174" s="58" t="str">
        <f>'רשימת הסעיפים'!F1</f>
        <v>טיפוח</v>
      </c>
      <c r="C174" s="357">
        <f ca="1">SUM(C175:C194)</f>
        <v>0</v>
      </c>
      <c r="D174" s="357">
        <f t="shared" ref="D174" ca="1" si="86">SUM(D175:D194)</f>
        <v>0</v>
      </c>
      <c r="E174" s="357">
        <f t="shared" ref="E174" ca="1" si="87">SUM(E175:E194)</f>
        <v>0</v>
      </c>
      <c r="F174" s="357">
        <f t="shared" ref="F174" ca="1" si="88">SUM(F175:F194)</f>
        <v>0</v>
      </c>
      <c r="G174" s="357">
        <f t="shared" ref="G174" ca="1" si="89">SUM(G175:G194)</f>
        <v>0</v>
      </c>
      <c r="H174" s="357">
        <f t="shared" ref="H174" ca="1" si="90">SUM(H175:H194)</f>
        <v>0</v>
      </c>
      <c r="I174" s="357">
        <f t="shared" ref="I174" ca="1" si="91">SUM(I175:I194)</f>
        <v>0</v>
      </c>
      <c r="J174" s="357">
        <f t="shared" ref="J174" ca="1" si="92">SUM(J175:J194)</f>
        <v>0</v>
      </c>
      <c r="K174" s="357">
        <f t="shared" ref="K174" ca="1" si="93">SUM(K175:K194)</f>
        <v>0</v>
      </c>
      <c r="L174" s="357">
        <f t="shared" ref="L174" ca="1" si="94">SUM(L175:L194)</f>
        <v>0</v>
      </c>
      <c r="M174" s="357">
        <f t="shared" ref="M174" ca="1" si="95">SUM(M175:M194)</f>
        <v>0</v>
      </c>
      <c r="N174" s="357">
        <f t="shared" ref="N174" ca="1" si="96">SUM(N175:N194)</f>
        <v>0</v>
      </c>
      <c r="O174" s="358">
        <f t="shared" ca="1" si="74"/>
        <v>0</v>
      </c>
    </row>
    <row r="175" spans="2:15" hidden="1" outlineLevel="1">
      <c r="B175" s="63" t="str">
        <f>'רשימת הסעיפים'!F2</f>
        <v>מספרה</v>
      </c>
      <c r="C175" s="107">
        <f ca="1">IFERROR(VLOOKUP($B175,'חודש א'!$L$69:$N$387,3,0),0)</f>
        <v>0</v>
      </c>
      <c r="D175" s="107">
        <f ca="1">IFERROR(VLOOKUP($B175,ב!$L$69:$N$387,3,0),0)</f>
        <v>0</v>
      </c>
      <c r="E175" s="107">
        <f ca="1">IFERROR(VLOOKUP($B175,ג!$L$69:$N$387,3,0),0)</f>
        <v>0</v>
      </c>
      <c r="F175" s="107">
        <f ca="1">IFERROR(VLOOKUP($B175,ד!$L$69:$N$387,3,0),0)</f>
        <v>0</v>
      </c>
      <c r="G175" s="107">
        <f ca="1">IFERROR(VLOOKUP($B175,ה!$L$69:$N$387,3,0),0)</f>
        <v>0</v>
      </c>
      <c r="H175" s="107">
        <f ca="1">IFERROR(VLOOKUP($B175,ו!$L$69:$N$387,3,0),0)</f>
        <v>0</v>
      </c>
      <c r="I175" s="107">
        <f ca="1">IFERROR(VLOOKUP($B175,ז!$L$69:$N$387,3,0),0)</f>
        <v>0</v>
      </c>
      <c r="J175" s="107">
        <f ca="1">IFERROR(VLOOKUP($B175,ח!$L$69:$N$387,3,0),0)</f>
        <v>0</v>
      </c>
      <c r="K175" s="107">
        <f ca="1">IFERROR(VLOOKUP($B175,ט!$L$69:$N$387,3,0),0)</f>
        <v>0</v>
      </c>
      <c r="L175" s="107">
        <f ca="1">IFERROR(VLOOKUP($B175,י!$L$69:$N$387,3,0),0)</f>
        <v>0</v>
      </c>
      <c r="M175" s="107">
        <f ca="1">IFERROR(VLOOKUP($B175,יא!$L$69:$N$387,3,0),0)</f>
        <v>0</v>
      </c>
      <c r="N175" s="107">
        <f ca="1">IFERROR(VLOOKUP($B175,יב!$L$69:$N$387,3,0),0)</f>
        <v>0</v>
      </c>
      <c r="O175" s="195">
        <f t="shared" ca="1" si="74"/>
        <v>0</v>
      </c>
    </row>
    <row r="176" spans="2:15" hidden="1" outlineLevel="1">
      <c r="B176" s="63" t="str">
        <f>'רשימת הסעיפים'!F3</f>
        <v>קוסמטיקה</v>
      </c>
      <c r="C176" s="107">
        <f ca="1">IFERROR(VLOOKUP($B176,'חודש א'!$L$69:$N$387,3,0),0)</f>
        <v>0</v>
      </c>
      <c r="D176" s="107">
        <f ca="1">IFERROR(VLOOKUP($B176,ב!$L$69:$N$387,3,0),0)</f>
        <v>0</v>
      </c>
      <c r="E176" s="107">
        <f ca="1">IFERROR(VLOOKUP($B176,ג!$L$69:$N$387,3,0),0)</f>
        <v>0</v>
      </c>
      <c r="F176" s="107">
        <f ca="1">IFERROR(VLOOKUP($B176,ד!$L$69:$N$387,3,0),0)</f>
        <v>0</v>
      </c>
      <c r="G176" s="107">
        <f ca="1">IFERROR(VLOOKUP($B176,ה!$L$69:$N$387,3,0),0)</f>
        <v>0</v>
      </c>
      <c r="H176" s="107">
        <f ca="1">IFERROR(VLOOKUP($B176,ו!$L$69:$N$387,3,0),0)</f>
        <v>0</v>
      </c>
      <c r="I176" s="107">
        <f ca="1">IFERROR(VLOOKUP($B176,ז!$L$69:$N$387,3,0),0)</f>
        <v>0</v>
      </c>
      <c r="J176" s="107">
        <f ca="1">IFERROR(VLOOKUP($B176,ח!$L$69:$N$387,3,0),0)</f>
        <v>0</v>
      </c>
      <c r="K176" s="107">
        <f ca="1">IFERROR(VLOOKUP($B176,ט!$L$69:$N$387,3,0),0)</f>
        <v>0</v>
      </c>
      <c r="L176" s="107">
        <f ca="1">IFERROR(VLOOKUP($B176,י!$L$69:$N$387,3,0),0)</f>
        <v>0</v>
      </c>
      <c r="M176" s="107">
        <f ca="1">IFERROR(VLOOKUP($B176,יא!$L$69:$N$387,3,0),0)</f>
        <v>0</v>
      </c>
      <c r="N176" s="107">
        <f ca="1">IFERROR(VLOOKUP($B176,יב!$L$69:$N$387,3,0),0)</f>
        <v>0</v>
      </c>
      <c r="O176" s="195">
        <f t="shared" ca="1" si="74"/>
        <v>0</v>
      </c>
    </row>
    <row r="177" spans="2:15" hidden="1" outlineLevel="1">
      <c r="B177" s="63" t="str">
        <f>'רשימת הסעיפים'!F4</f>
        <v>טיפוח - כללי</v>
      </c>
      <c r="C177" s="107">
        <f ca="1">IFERROR(VLOOKUP($B177,'חודש א'!$L$69:$N$387,3,0),0)</f>
        <v>0</v>
      </c>
      <c r="D177" s="107">
        <f ca="1">IFERROR(VLOOKUP($B177,ב!$L$69:$N$387,3,0),0)</f>
        <v>0</v>
      </c>
      <c r="E177" s="107">
        <f ca="1">IFERROR(VLOOKUP($B177,ג!$L$69:$N$387,3,0),0)</f>
        <v>0</v>
      </c>
      <c r="F177" s="107">
        <f ca="1">IFERROR(VLOOKUP($B177,ד!$L$69:$N$387,3,0),0)</f>
        <v>0</v>
      </c>
      <c r="G177" s="107">
        <f ca="1">IFERROR(VLOOKUP($B177,ה!$L$69:$N$387,3,0),0)</f>
        <v>0</v>
      </c>
      <c r="H177" s="107">
        <f ca="1">IFERROR(VLOOKUP($B177,ו!$L$69:$N$387,3,0),0)</f>
        <v>0</v>
      </c>
      <c r="I177" s="107">
        <f ca="1">IFERROR(VLOOKUP($B177,ז!$L$69:$N$387,3,0),0)</f>
        <v>0</v>
      </c>
      <c r="J177" s="107">
        <f ca="1">IFERROR(VLOOKUP($B177,ח!$L$69:$N$387,3,0),0)</f>
        <v>0</v>
      </c>
      <c r="K177" s="107">
        <f ca="1">IFERROR(VLOOKUP($B177,ט!$L$69:$N$387,3,0),0)</f>
        <v>0</v>
      </c>
      <c r="L177" s="107">
        <f ca="1">IFERROR(VLOOKUP($B177,י!$L$69:$N$387,3,0),0)</f>
        <v>0</v>
      </c>
      <c r="M177" s="107">
        <f ca="1">IFERROR(VLOOKUP($B177,יא!$L$69:$N$387,3,0),0)</f>
        <v>0</v>
      </c>
      <c r="N177" s="107">
        <f ca="1">IFERROR(VLOOKUP($B177,יב!$L$69:$N$387,3,0),0)</f>
        <v>0</v>
      </c>
      <c r="O177" s="195">
        <f t="shared" ca="1" si="74"/>
        <v>0</v>
      </c>
    </row>
    <row r="178" spans="2:15" hidden="1" outlineLevel="1">
      <c r="B178" s="63">
        <f>'רשימת הסעיפים'!F5</f>
        <v>0</v>
      </c>
      <c r="C178" s="107">
        <f ca="1">IFERROR(VLOOKUP($B178,'חודש א'!$L$69:$N$387,3,0),0)</f>
        <v>0</v>
      </c>
      <c r="D178" s="107">
        <f ca="1">IFERROR(VLOOKUP($B178,ב!$L$69:$N$387,3,0),0)</f>
        <v>0</v>
      </c>
      <c r="E178" s="107">
        <f ca="1">IFERROR(VLOOKUP($B178,ג!$L$69:$N$387,3,0),0)</f>
        <v>0</v>
      </c>
      <c r="F178" s="107">
        <f ca="1">IFERROR(VLOOKUP($B178,ד!$L$69:$N$387,3,0),0)</f>
        <v>0</v>
      </c>
      <c r="G178" s="107">
        <f ca="1">IFERROR(VLOOKUP($B178,ה!$L$69:$N$387,3,0),0)</f>
        <v>0</v>
      </c>
      <c r="H178" s="107">
        <f ca="1">IFERROR(VLOOKUP($B178,ו!$L$69:$N$387,3,0),0)</f>
        <v>0</v>
      </c>
      <c r="I178" s="107">
        <f ca="1">IFERROR(VLOOKUP($B178,ז!$L$69:$N$387,3,0),0)</f>
        <v>0</v>
      </c>
      <c r="J178" s="107">
        <f ca="1">IFERROR(VLOOKUP($B178,ח!$L$69:$N$387,3,0),0)</f>
        <v>0</v>
      </c>
      <c r="K178" s="107">
        <f ca="1">IFERROR(VLOOKUP($B178,ט!$L$69:$N$387,3,0),0)</f>
        <v>0</v>
      </c>
      <c r="L178" s="107">
        <f ca="1">IFERROR(VLOOKUP($B178,י!$L$69:$N$387,3,0),0)</f>
        <v>0</v>
      </c>
      <c r="M178" s="107">
        <f ca="1">IFERROR(VLOOKUP($B178,יא!$L$69:$N$387,3,0),0)</f>
        <v>0</v>
      </c>
      <c r="N178" s="107">
        <f ca="1">IFERROR(VLOOKUP($B178,יב!$L$69:$N$387,3,0),0)</f>
        <v>0</v>
      </c>
      <c r="O178" s="195">
        <f t="shared" ca="1" si="74"/>
        <v>0</v>
      </c>
    </row>
    <row r="179" spans="2:15" hidden="1" outlineLevel="1">
      <c r="B179" s="63">
        <f>'רשימת הסעיפים'!F6</f>
        <v>0</v>
      </c>
      <c r="C179" s="107">
        <f ca="1">IFERROR(VLOOKUP($B179,'חודש א'!$L$69:$N$387,3,0),0)</f>
        <v>0</v>
      </c>
      <c r="D179" s="107">
        <f ca="1">IFERROR(VLOOKUP($B179,ב!$L$69:$N$387,3,0),0)</f>
        <v>0</v>
      </c>
      <c r="E179" s="107">
        <f ca="1">IFERROR(VLOOKUP($B179,ג!$L$69:$N$387,3,0),0)</f>
        <v>0</v>
      </c>
      <c r="F179" s="107">
        <f ca="1">IFERROR(VLOOKUP($B179,ד!$L$69:$N$387,3,0),0)</f>
        <v>0</v>
      </c>
      <c r="G179" s="107">
        <f ca="1">IFERROR(VLOOKUP($B179,ה!$L$69:$N$387,3,0),0)</f>
        <v>0</v>
      </c>
      <c r="H179" s="107">
        <f ca="1">IFERROR(VLOOKUP($B179,ו!$L$69:$N$387,3,0),0)</f>
        <v>0</v>
      </c>
      <c r="I179" s="107">
        <f ca="1">IFERROR(VLOOKUP($B179,ז!$L$69:$N$387,3,0),0)</f>
        <v>0</v>
      </c>
      <c r="J179" s="107">
        <f ca="1">IFERROR(VLOOKUP($B179,ח!$L$69:$N$387,3,0),0)</f>
        <v>0</v>
      </c>
      <c r="K179" s="107">
        <f ca="1">IFERROR(VLOOKUP($B179,ט!$L$69:$N$387,3,0),0)</f>
        <v>0</v>
      </c>
      <c r="L179" s="107">
        <f ca="1">IFERROR(VLOOKUP($B179,י!$L$69:$N$387,3,0),0)</f>
        <v>0</v>
      </c>
      <c r="M179" s="107">
        <f ca="1">IFERROR(VLOOKUP($B179,יא!$L$69:$N$387,3,0),0)</f>
        <v>0</v>
      </c>
      <c r="N179" s="107">
        <f ca="1">IFERROR(VLOOKUP($B179,יב!$L$69:$N$387,3,0),0)</f>
        <v>0</v>
      </c>
      <c r="O179" s="195">
        <f t="shared" ca="1" si="74"/>
        <v>0</v>
      </c>
    </row>
    <row r="180" spans="2:15" hidden="1" outlineLevel="1">
      <c r="B180" s="63">
        <f>'רשימת הסעיפים'!F7</f>
        <v>0</v>
      </c>
      <c r="C180" s="107">
        <f ca="1">IFERROR(VLOOKUP($B180,'חודש א'!$L$69:$N$387,3,0),0)</f>
        <v>0</v>
      </c>
      <c r="D180" s="107">
        <f ca="1">IFERROR(VLOOKUP($B180,ב!$L$69:$N$387,3,0),0)</f>
        <v>0</v>
      </c>
      <c r="E180" s="107">
        <f ca="1">IFERROR(VLOOKUP($B180,ג!$L$69:$N$387,3,0),0)</f>
        <v>0</v>
      </c>
      <c r="F180" s="107">
        <f ca="1">IFERROR(VLOOKUP($B180,ד!$L$69:$N$387,3,0),0)</f>
        <v>0</v>
      </c>
      <c r="G180" s="107">
        <f ca="1">IFERROR(VLOOKUP($B180,ה!$L$69:$N$387,3,0),0)</f>
        <v>0</v>
      </c>
      <c r="H180" s="107">
        <f ca="1">IFERROR(VLOOKUP($B180,ו!$L$69:$N$387,3,0),0)</f>
        <v>0</v>
      </c>
      <c r="I180" s="107">
        <f ca="1">IFERROR(VLOOKUP($B180,ז!$L$69:$N$387,3,0),0)</f>
        <v>0</v>
      </c>
      <c r="J180" s="107">
        <f ca="1">IFERROR(VLOOKUP($B180,ח!$L$69:$N$387,3,0),0)</f>
        <v>0</v>
      </c>
      <c r="K180" s="107">
        <f ca="1">IFERROR(VLOOKUP($B180,ט!$L$69:$N$387,3,0),0)</f>
        <v>0</v>
      </c>
      <c r="L180" s="107">
        <f ca="1">IFERROR(VLOOKUP($B180,י!$L$69:$N$387,3,0),0)</f>
        <v>0</v>
      </c>
      <c r="M180" s="107">
        <f ca="1">IFERROR(VLOOKUP($B180,יא!$L$69:$N$387,3,0),0)</f>
        <v>0</v>
      </c>
      <c r="N180" s="107">
        <f ca="1">IFERROR(VLOOKUP($B180,יב!$L$69:$N$387,3,0),0)</f>
        <v>0</v>
      </c>
      <c r="O180" s="195">
        <f t="shared" ca="1" si="74"/>
        <v>0</v>
      </c>
    </row>
    <row r="181" spans="2:15" hidden="1" outlineLevel="1">
      <c r="B181" s="63">
        <f>'רשימת הסעיפים'!F8</f>
        <v>0</v>
      </c>
      <c r="C181" s="107">
        <f ca="1">IFERROR(VLOOKUP($B181,'חודש א'!$L$69:$N$387,3,0),0)</f>
        <v>0</v>
      </c>
      <c r="D181" s="107">
        <f ca="1">IFERROR(VLOOKUP($B181,ב!$L$69:$N$387,3,0),0)</f>
        <v>0</v>
      </c>
      <c r="E181" s="107">
        <f ca="1">IFERROR(VLOOKUP($B181,ג!$L$69:$N$387,3,0),0)</f>
        <v>0</v>
      </c>
      <c r="F181" s="107">
        <f ca="1">IFERROR(VLOOKUP($B181,ד!$L$69:$N$387,3,0),0)</f>
        <v>0</v>
      </c>
      <c r="G181" s="107">
        <f ca="1">IFERROR(VLOOKUP($B181,ה!$L$69:$N$387,3,0),0)</f>
        <v>0</v>
      </c>
      <c r="H181" s="107">
        <f ca="1">IFERROR(VLOOKUP($B181,ו!$L$69:$N$387,3,0),0)</f>
        <v>0</v>
      </c>
      <c r="I181" s="107">
        <f ca="1">IFERROR(VLOOKUP($B181,ז!$L$69:$N$387,3,0),0)</f>
        <v>0</v>
      </c>
      <c r="J181" s="107">
        <f ca="1">IFERROR(VLOOKUP($B181,ח!$L$69:$N$387,3,0),0)</f>
        <v>0</v>
      </c>
      <c r="K181" s="107">
        <f ca="1">IFERROR(VLOOKUP($B181,ט!$L$69:$N$387,3,0),0)</f>
        <v>0</v>
      </c>
      <c r="L181" s="107">
        <f ca="1">IFERROR(VLOOKUP($B181,י!$L$69:$N$387,3,0),0)</f>
        <v>0</v>
      </c>
      <c r="M181" s="107">
        <f ca="1">IFERROR(VLOOKUP($B181,יא!$L$69:$N$387,3,0),0)</f>
        <v>0</v>
      </c>
      <c r="N181" s="107">
        <f ca="1">IFERROR(VLOOKUP($B181,יב!$L$69:$N$387,3,0),0)</f>
        <v>0</v>
      </c>
      <c r="O181" s="195">
        <f t="shared" ca="1" si="74"/>
        <v>0</v>
      </c>
    </row>
    <row r="182" spans="2:15" hidden="1" outlineLevel="1">
      <c r="B182" s="60">
        <f>'רשימת הסעיפים'!F9</f>
        <v>0</v>
      </c>
      <c r="C182" s="107">
        <f ca="1">IFERROR(VLOOKUP($B182,'חודש א'!$L$69:$N$387,3,0),0)</f>
        <v>0</v>
      </c>
      <c r="D182" s="107">
        <f ca="1">IFERROR(VLOOKUP($B182,ב!$L$69:$N$387,3,0),0)</f>
        <v>0</v>
      </c>
      <c r="E182" s="107">
        <f ca="1">IFERROR(VLOOKUP($B182,ג!$L$69:$N$387,3,0),0)</f>
        <v>0</v>
      </c>
      <c r="F182" s="107">
        <f ca="1">IFERROR(VLOOKUP($B182,ד!$L$69:$N$387,3,0),0)</f>
        <v>0</v>
      </c>
      <c r="G182" s="107">
        <f ca="1">IFERROR(VLOOKUP($B182,ה!$L$69:$N$387,3,0),0)</f>
        <v>0</v>
      </c>
      <c r="H182" s="107">
        <f ca="1">IFERROR(VLOOKUP($B182,ו!$L$69:$N$387,3,0),0)</f>
        <v>0</v>
      </c>
      <c r="I182" s="107">
        <f ca="1">IFERROR(VLOOKUP($B182,ז!$L$69:$N$387,3,0),0)</f>
        <v>0</v>
      </c>
      <c r="J182" s="107">
        <f ca="1">IFERROR(VLOOKUP($B182,ח!$L$69:$N$387,3,0),0)</f>
        <v>0</v>
      </c>
      <c r="K182" s="107">
        <f ca="1">IFERROR(VLOOKUP($B182,ט!$L$69:$N$387,3,0),0)</f>
        <v>0</v>
      </c>
      <c r="L182" s="107">
        <f ca="1">IFERROR(VLOOKUP($B182,י!$L$69:$N$387,3,0),0)</f>
        <v>0</v>
      </c>
      <c r="M182" s="107">
        <f ca="1">IFERROR(VLOOKUP($B182,יא!$L$69:$N$387,3,0),0)</f>
        <v>0</v>
      </c>
      <c r="N182" s="107">
        <f ca="1">IFERROR(VLOOKUP($B182,יב!$L$69:$N$387,3,0),0)</f>
        <v>0</v>
      </c>
      <c r="O182" s="195">
        <f t="shared" ca="1" si="74"/>
        <v>0</v>
      </c>
    </row>
    <row r="183" spans="2:15" hidden="1" outlineLevel="1">
      <c r="B183" s="60">
        <f>'רשימת הסעיפים'!F10</f>
        <v>0</v>
      </c>
      <c r="C183" s="107">
        <f ca="1">IFERROR(VLOOKUP($B183,'חודש א'!$L$69:$N$387,3,0),0)</f>
        <v>0</v>
      </c>
      <c r="D183" s="107">
        <f ca="1">IFERROR(VLOOKUP($B183,ב!$L$69:$N$387,3,0),0)</f>
        <v>0</v>
      </c>
      <c r="E183" s="107">
        <f ca="1">IFERROR(VLOOKUP($B183,ג!$L$69:$N$387,3,0),0)</f>
        <v>0</v>
      </c>
      <c r="F183" s="107">
        <f ca="1">IFERROR(VLOOKUP($B183,ד!$L$69:$N$387,3,0),0)</f>
        <v>0</v>
      </c>
      <c r="G183" s="107">
        <f ca="1">IFERROR(VLOOKUP($B183,ה!$L$69:$N$387,3,0),0)</f>
        <v>0</v>
      </c>
      <c r="H183" s="107">
        <f ca="1">IFERROR(VLOOKUP($B183,ו!$L$69:$N$387,3,0),0)</f>
        <v>0</v>
      </c>
      <c r="I183" s="107">
        <f ca="1">IFERROR(VLOOKUP($B183,ז!$L$69:$N$387,3,0),0)</f>
        <v>0</v>
      </c>
      <c r="J183" s="107">
        <f ca="1">IFERROR(VLOOKUP($B183,ח!$L$69:$N$387,3,0),0)</f>
        <v>0</v>
      </c>
      <c r="K183" s="107">
        <f ca="1">IFERROR(VLOOKUP($B183,ט!$L$69:$N$387,3,0),0)</f>
        <v>0</v>
      </c>
      <c r="L183" s="107">
        <f ca="1">IFERROR(VLOOKUP($B183,י!$L$69:$N$387,3,0),0)</f>
        <v>0</v>
      </c>
      <c r="M183" s="107">
        <f ca="1">IFERROR(VLOOKUP($B183,יא!$L$69:$N$387,3,0),0)</f>
        <v>0</v>
      </c>
      <c r="N183" s="107">
        <f ca="1">IFERROR(VLOOKUP($B183,יב!$L$69:$N$387,3,0),0)</f>
        <v>0</v>
      </c>
      <c r="O183" s="195">
        <f t="shared" ca="1" si="74"/>
        <v>0</v>
      </c>
    </row>
    <row r="184" spans="2:15" hidden="1" outlineLevel="1">
      <c r="B184" s="60">
        <f>'רשימת הסעיפים'!F11</f>
        <v>0</v>
      </c>
      <c r="C184" s="107">
        <f ca="1">IFERROR(VLOOKUP($B184,'חודש א'!$L$69:$N$387,3,0),0)</f>
        <v>0</v>
      </c>
      <c r="D184" s="107">
        <f ca="1">IFERROR(VLOOKUP($B184,ב!$L$69:$N$387,3,0),0)</f>
        <v>0</v>
      </c>
      <c r="E184" s="107">
        <f ca="1">IFERROR(VLOOKUP($B184,ג!$L$69:$N$387,3,0),0)</f>
        <v>0</v>
      </c>
      <c r="F184" s="107">
        <f ca="1">IFERROR(VLOOKUP($B184,ד!$L$69:$N$387,3,0),0)</f>
        <v>0</v>
      </c>
      <c r="G184" s="107">
        <f ca="1">IFERROR(VLOOKUP($B184,ה!$L$69:$N$387,3,0),0)</f>
        <v>0</v>
      </c>
      <c r="H184" s="107">
        <f ca="1">IFERROR(VLOOKUP($B184,ו!$L$69:$N$387,3,0),0)</f>
        <v>0</v>
      </c>
      <c r="I184" s="107">
        <f ca="1">IFERROR(VLOOKUP($B184,ז!$L$69:$N$387,3,0),0)</f>
        <v>0</v>
      </c>
      <c r="J184" s="107">
        <f ca="1">IFERROR(VLOOKUP($B184,ח!$L$69:$N$387,3,0),0)</f>
        <v>0</v>
      </c>
      <c r="K184" s="107">
        <f ca="1">IFERROR(VLOOKUP($B184,ט!$L$69:$N$387,3,0),0)</f>
        <v>0</v>
      </c>
      <c r="L184" s="107">
        <f ca="1">IFERROR(VLOOKUP($B184,י!$L$69:$N$387,3,0),0)</f>
        <v>0</v>
      </c>
      <c r="M184" s="107">
        <f ca="1">IFERROR(VLOOKUP($B184,יא!$L$69:$N$387,3,0),0)</f>
        <v>0</v>
      </c>
      <c r="N184" s="107">
        <f ca="1">IFERROR(VLOOKUP($B184,יב!$L$69:$N$387,3,0),0)</f>
        <v>0</v>
      </c>
      <c r="O184" s="195">
        <f t="shared" ca="1" si="74"/>
        <v>0</v>
      </c>
    </row>
    <row r="185" spans="2:15" hidden="1" outlineLevel="1">
      <c r="B185" s="60">
        <f>'רשימת הסעיפים'!F12</f>
        <v>0</v>
      </c>
      <c r="C185" s="107">
        <f ca="1">IFERROR(VLOOKUP($B185,'חודש א'!$L$69:$N$387,3,0),0)</f>
        <v>0</v>
      </c>
      <c r="D185" s="107">
        <f ca="1">IFERROR(VLOOKUP($B185,ב!$L$69:$N$387,3,0),0)</f>
        <v>0</v>
      </c>
      <c r="E185" s="107">
        <f ca="1">IFERROR(VLOOKUP($B185,ג!$L$69:$N$387,3,0),0)</f>
        <v>0</v>
      </c>
      <c r="F185" s="107">
        <f ca="1">IFERROR(VLOOKUP($B185,ד!$L$69:$N$387,3,0),0)</f>
        <v>0</v>
      </c>
      <c r="G185" s="107">
        <f ca="1">IFERROR(VLOOKUP($B185,ה!$L$69:$N$387,3,0),0)</f>
        <v>0</v>
      </c>
      <c r="H185" s="107">
        <f ca="1">IFERROR(VLOOKUP($B185,ו!$L$69:$N$387,3,0),0)</f>
        <v>0</v>
      </c>
      <c r="I185" s="107">
        <f ca="1">IFERROR(VLOOKUP($B185,ז!$L$69:$N$387,3,0),0)</f>
        <v>0</v>
      </c>
      <c r="J185" s="107">
        <f ca="1">IFERROR(VLOOKUP($B185,ח!$L$69:$N$387,3,0),0)</f>
        <v>0</v>
      </c>
      <c r="K185" s="107">
        <f ca="1">IFERROR(VLOOKUP($B185,ט!$L$69:$N$387,3,0),0)</f>
        <v>0</v>
      </c>
      <c r="L185" s="107">
        <f ca="1">IFERROR(VLOOKUP($B185,י!$L$69:$N$387,3,0),0)</f>
        <v>0</v>
      </c>
      <c r="M185" s="107">
        <f ca="1">IFERROR(VLOOKUP($B185,יא!$L$69:$N$387,3,0),0)</f>
        <v>0</v>
      </c>
      <c r="N185" s="107">
        <f ca="1">IFERROR(VLOOKUP($B185,יב!$L$69:$N$387,3,0),0)</f>
        <v>0</v>
      </c>
      <c r="O185" s="195">
        <f t="shared" ca="1" si="74"/>
        <v>0</v>
      </c>
    </row>
    <row r="186" spans="2:15" hidden="1" outlineLevel="1">
      <c r="B186" s="60">
        <f>'רשימת הסעיפים'!F13</f>
        <v>0</v>
      </c>
      <c r="C186" s="107">
        <f ca="1">IFERROR(VLOOKUP($B186,'חודש א'!$L$69:$N$387,3,0),0)</f>
        <v>0</v>
      </c>
      <c r="D186" s="107">
        <f ca="1">IFERROR(VLOOKUP($B186,ב!$L$69:$N$387,3,0),0)</f>
        <v>0</v>
      </c>
      <c r="E186" s="107">
        <f ca="1">IFERROR(VLOOKUP($B186,ג!$L$69:$N$387,3,0),0)</f>
        <v>0</v>
      </c>
      <c r="F186" s="107">
        <f ca="1">IFERROR(VLOOKUP($B186,ד!$L$69:$N$387,3,0),0)</f>
        <v>0</v>
      </c>
      <c r="G186" s="107">
        <f ca="1">IFERROR(VLOOKUP($B186,ה!$L$69:$N$387,3,0),0)</f>
        <v>0</v>
      </c>
      <c r="H186" s="107">
        <f ca="1">IFERROR(VLOOKUP($B186,ו!$L$69:$N$387,3,0),0)</f>
        <v>0</v>
      </c>
      <c r="I186" s="107">
        <f ca="1">IFERROR(VLOOKUP($B186,ז!$L$69:$N$387,3,0),0)</f>
        <v>0</v>
      </c>
      <c r="J186" s="107">
        <f ca="1">IFERROR(VLOOKUP($B186,ח!$L$69:$N$387,3,0),0)</f>
        <v>0</v>
      </c>
      <c r="K186" s="107">
        <f ca="1">IFERROR(VLOOKUP($B186,ט!$L$69:$N$387,3,0),0)</f>
        <v>0</v>
      </c>
      <c r="L186" s="107">
        <f ca="1">IFERROR(VLOOKUP($B186,י!$L$69:$N$387,3,0),0)</f>
        <v>0</v>
      </c>
      <c r="M186" s="107">
        <f ca="1">IFERROR(VLOOKUP($B186,יא!$L$69:$N$387,3,0),0)</f>
        <v>0</v>
      </c>
      <c r="N186" s="107">
        <f ca="1">IFERROR(VLOOKUP($B186,יב!$L$69:$N$387,3,0),0)</f>
        <v>0</v>
      </c>
      <c r="O186" s="195">
        <f t="shared" ca="1" si="74"/>
        <v>0</v>
      </c>
    </row>
    <row r="187" spans="2:15" hidden="1" outlineLevel="1">
      <c r="B187" s="60">
        <f>'רשימת הסעיפים'!F14</f>
        <v>0</v>
      </c>
      <c r="C187" s="107">
        <f ca="1">IFERROR(VLOOKUP($B187,'חודש א'!$L$69:$N$387,3,0),0)</f>
        <v>0</v>
      </c>
      <c r="D187" s="107">
        <f ca="1">IFERROR(VLOOKUP($B187,ב!$L$69:$N$387,3,0),0)</f>
        <v>0</v>
      </c>
      <c r="E187" s="107">
        <f ca="1">IFERROR(VLOOKUP($B187,ג!$L$69:$N$387,3,0),0)</f>
        <v>0</v>
      </c>
      <c r="F187" s="107">
        <f ca="1">IFERROR(VLOOKUP($B187,ד!$L$69:$N$387,3,0),0)</f>
        <v>0</v>
      </c>
      <c r="G187" s="107">
        <f ca="1">IFERROR(VLOOKUP($B187,ה!$L$69:$N$387,3,0),0)</f>
        <v>0</v>
      </c>
      <c r="H187" s="107">
        <f ca="1">IFERROR(VLOOKUP($B187,ו!$L$69:$N$387,3,0),0)</f>
        <v>0</v>
      </c>
      <c r="I187" s="107">
        <f ca="1">IFERROR(VLOOKUP($B187,ז!$L$69:$N$387,3,0),0)</f>
        <v>0</v>
      </c>
      <c r="J187" s="107">
        <f ca="1">IFERROR(VLOOKUP($B187,ח!$L$69:$N$387,3,0),0)</f>
        <v>0</v>
      </c>
      <c r="K187" s="107">
        <f ca="1">IFERROR(VLOOKUP($B187,ט!$L$69:$N$387,3,0),0)</f>
        <v>0</v>
      </c>
      <c r="L187" s="107">
        <f ca="1">IFERROR(VLOOKUP($B187,י!$L$69:$N$387,3,0),0)</f>
        <v>0</v>
      </c>
      <c r="M187" s="107">
        <f ca="1">IFERROR(VLOOKUP($B187,יא!$L$69:$N$387,3,0),0)</f>
        <v>0</v>
      </c>
      <c r="N187" s="107">
        <f ca="1">IFERROR(VLOOKUP($B187,יב!$L$69:$N$387,3,0),0)</f>
        <v>0</v>
      </c>
      <c r="O187" s="195">
        <f t="shared" ca="1" si="74"/>
        <v>0</v>
      </c>
    </row>
    <row r="188" spans="2:15" hidden="1" outlineLevel="1">
      <c r="B188" s="60">
        <f>'רשימת הסעיפים'!F15</f>
        <v>0</v>
      </c>
      <c r="C188" s="107">
        <f ca="1">IFERROR(VLOOKUP($B188,'חודש א'!$L$69:$N$387,3,0),0)</f>
        <v>0</v>
      </c>
      <c r="D188" s="107">
        <f ca="1">IFERROR(VLOOKUP($B188,ב!$L$69:$N$387,3,0),0)</f>
        <v>0</v>
      </c>
      <c r="E188" s="107">
        <f ca="1">IFERROR(VLOOKUP($B188,ג!$L$69:$N$387,3,0),0)</f>
        <v>0</v>
      </c>
      <c r="F188" s="107">
        <f ca="1">IFERROR(VLOOKUP($B188,ד!$L$69:$N$387,3,0),0)</f>
        <v>0</v>
      </c>
      <c r="G188" s="107">
        <f ca="1">IFERROR(VLOOKUP($B188,ה!$L$69:$N$387,3,0),0)</f>
        <v>0</v>
      </c>
      <c r="H188" s="107">
        <f ca="1">IFERROR(VLOOKUP($B188,ו!$L$69:$N$387,3,0),0)</f>
        <v>0</v>
      </c>
      <c r="I188" s="107">
        <f ca="1">IFERROR(VLOOKUP($B188,ז!$L$69:$N$387,3,0),0)</f>
        <v>0</v>
      </c>
      <c r="J188" s="107">
        <f ca="1">IFERROR(VLOOKUP($B188,ח!$L$69:$N$387,3,0),0)</f>
        <v>0</v>
      </c>
      <c r="K188" s="107">
        <f ca="1">IFERROR(VLOOKUP($B188,ט!$L$69:$N$387,3,0),0)</f>
        <v>0</v>
      </c>
      <c r="L188" s="107">
        <f ca="1">IFERROR(VLOOKUP($B188,י!$L$69:$N$387,3,0),0)</f>
        <v>0</v>
      </c>
      <c r="M188" s="107">
        <f ca="1">IFERROR(VLOOKUP($B188,יא!$L$69:$N$387,3,0),0)</f>
        <v>0</v>
      </c>
      <c r="N188" s="107">
        <f ca="1">IFERROR(VLOOKUP($B188,יב!$L$69:$N$387,3,0),0)</f>
        <v>0</v>
      </c>
      <c r="O188" s="195">
        <f t="shared" ca="1" si="74"/>
        <v>0</v>
      </c>
    </row>
    <row r="189" spans="2:15" hidden="1" outlineLevel="1">
      <c r="B189" s="60">
        <f>'רשימת הסעיפים'!F16</f>
        <v>0</v>
      </c>
      <c r="C189" s="107">
        <f ca="1">IFERROR(VLOOKUP($B189,'חודש א'!$L$69:$N$387,3,0),0)</f>
        <v>0</v>
      </c>
      <c r="D189" s="107">
        <f ca="1">IFERROR(VLOOKUP($B189,ב!$L$69:$N$387,3,0),0)</f>
        <v>0</v>
      </c>
      <c r="E189" s="107">
        <f ca="1">IFERROR(VLOOKUP($B189,ג!$L$69:$N$387,3,0),0)</f>
        <v>0</v>
      </c>
      <c r="F189" s="107">
        <f ca="1">IFERROR(VLOOKUP($B189,ד!$L$69:$N$387,3,0),0)</f>
        <v>0</v>
      </c>
      <c r="G189" s="107">
        <f ca="1">IFERROR(VLOOKUP($B189,ה!$L$69:$N$387,3,0),0)</f>
        <v>0</v>
      </c>
      <c r="H189" s="107">
        <f ca="1">IFERROR(VLOOKUP($B189,ו!$L$69:$N$387,3,0),0)</f>
        <v>0</v>
      </c>
      <c r="I189" s="107">
        <f ca="1">IFERROR(VLOOKUP($B189,ז!$L$69:$N$387,3,0),0)</f>
        <v>0</v>
      </c>
      <c r="J189" s="107">
        <f ca="1">IFERROR(VLOOKUP($B189,ח!$L$69:$N$387,3,0),0)</f>
        <v>0</v>
      </c>
      <c r="K189" s="107">
        <f ca="1">IFERROR(VLOOKUP($B189,ט!$L$69:$N$387,3,0),0)</f>
        <v>0</v>
      </c>
      <c r="L189" s="107">
        <f ca="1">IFERROR(VLOOKUP($B189,י!$L$69:$N$387,3,0),0)</f>
        <v>0</v>
      </c>
      <c r="M189" s="107">
        <f ca="1">IFERROR(VLOOKUP($B189,יא!$L$69:$N$387,3,0),0)</f>
        <v>0</v>
      </c>
      <c r="N189" s="107">
        <f ca="1">IFERROR(VLOOKUP($B189,יב!$L$69:$N$387,3,0),0)</f>
        <v>0</v>
      </c>
      <c r="O189" s="195">
        <f t="shared" ca="1" si="74"/>
        <v>0</v>
      </c>
    </row>
    <row r="190" spans="2:15" hidden="1" outlineLevel="1">
      <c r="B190" s="60">
        <f>'רשימת הסעיפים'!F17</f>
        <v>0</v>
      </c>
      <c r="C190" s="107">
        <f ca="1">IFERROR(VLOOKUP($B190,'חודש א'!$L$69:$N$387,3,0),0)</f>
        <v>0</v>
      </c>
      <c r="D190" s="107">
        <f ca="1">IFERROR(VLOOKUP($B190,ב!$L$69:$N$387,3,0),0)</f>
        <v>0</v>
      </c>
      <c r="E190" s="107">
        <f ca="1">IFERROR(VLOOKUP($B190,ג!$L$69:$N$387,3,0),0)</f>
        <v>0</v>
      </c>
      <c r="F190" s="107">
        <f ca="1">IFERROR(VLOOKUP($B190,ד!$L$69:$N$387,3,0),0)</f>
        <v>0</v>
      </c>
      <c r="G190" s="107">
        <f ca="1">IFERROR(VLOOKUP($B190,ה!$L$69:$N$387,3,0),0)</f>
        <v>0</v>
      </c>
      <c r="H190" s="107">
        <f ca="1">IFERROR(VLOOKUP($B190,ו!$L$69:$N$387,3,0),0)</f>
        <v>0</v>
      </c>
      <c r="I190" s="107">
        <f ca="1">IFERROR(VLOOKUP($B190,ז!$L$69:$N$387,3,0),0)</f>
        <v>0</v>
      </c>
      <c r="J190" s="107">
        <f ca="1">IFERROR(VLOOKUP($B190,ח!$L$69:$N$387,3,0),0)</f>
        <v>0</v>
      </c>
      <c r="K190" s="107">
        <f ca="1">IFERROR(VLOOKUP($B190,ט!$L$69:$N$387,3,0),0)</f>
        <v>0</v>
      </c>
      <c r="L190" s="107">
        <f ca="1">IFERROR(VLOOKUP($B190,י!$L$69:$N$387,3,0),0)</f>
        <v>0</v>
      </c>
      <c r="M190" s="107">
        <f ca="1">IFERROR(VLOOKUP($B190,יא!$L$69:$N$387,3,0),0)</f>
        <v>0</v>
      </c>
      <c r="N190" s="107">
        <f ca="1">IFERROR(VLOOKUP($B190,יב!$L$69:$N$387,3,0),0)</f>
        <v>0</v>
      </c>
      <c r="O190" s="195">
        <f t="shared" ca="1" si="74"/>
        <v>0</v>
      </c>
    </row>
    <row r="191" spans="2:15" hidden="1" outlineLevel="1">
      <c r="B191" s="60">
        <f>'רשימת הסעיפים'!F18</f>
        <v>0</v>
      </c>
      <c r="C191" s="107">
        <f ca="1">IFERROR(VLOOKUP($B191,'חודש א'!$L$69:$N$387,3,0),0)</f>
        <v>0</v>
      </c>
      <c r="D191" s="107">
        <f ca="1">IFERROR(VLOOKUP($B191,ב!$L$69:$N$387,3,0),0)</f>
        <v>0</v>
      </c>
      <c r="E191" s="107">
        <f ca="1">IFERROR(VLOOKUP($B191,ג!$L$69:$N$387,3,0),0)</f>
        <v>0</v>
      </c>
      <c r="F191" s="107">
        <f ca="1">IFERROR(VLOOKUP($B191,ד!$L$69:$N$387,3,0),0)</f>
        <v>0</v>
      </c>
      <c r="G191" s="107">
        <f ca="1">IFERROR(VLOOKUP($B191,ה!$L$69:$N$387,3,0),0)</f>
        <v>0</v>
      </c>
      <c r="H191" s="107">
        <f ca="1">IFERROR(VLOOKUP($B191,ו!$L$69:$N$387,3,0),0)</f>
        <v>0</v>
      </c>
      <c r="I191" s="107">
        <f ca="1">IFERROR(VLOOKUP($B191,ז!$L$69:$N$387,3,0),0)</f>
        <v>0</v>
      </c>
      <c r="J191" s="107">
        <f ca="1">IFERROR(VLOOKUP($B191,ח!$L$69:$N$387,3,0),0)</f>
        <v>0</v>
      </c>
      <c r="K191" s="107">
        <f ca="1">IFERROR(VLOOKUP($B191,ט!$L$69:$N$387,3,0),0)</f>
        <v>0</v>
      </c>
      <c r="L191" s="107">
        <f ca="1">IFERROR(VLOOKUP($B191,י!$L$69:$N$387,3,0),0)</f>
        <v>0</v>
      </c>
      <c r="M191" s="107">
        <f ca="1">IFERROR(VLOOKUP($B191,יא!$L$69:$N$387,3,0),0)</f>
        <v>0</v>
      </c>
      <c r="N191" s="107">
        <f ca="1">IFERROR(VLOOKUP($B191,יב!$L$69:$N$387,3,0),0)</f>
        <v>0</v>
      </c>
      <c r="O191" s="195">
        <f t="shared" ca="1" si="74"/>
        <v>0</v>
      </c>
    </row>
    <row r="192" spans="2:15" hidden="1" outlineLevel="1">
      <c r="B192" s="60">
        <f>'רשימת הסעיפים'!F19</f>
        <v>0</v>
      </c>
      <c r="C192" s="107">
        <f ca="1">IFERROR(VLOOKUP($B192,'חודש א'!$L$69:$N$387,3,0),0)</f>
        <v>0</v>
      </c>
      <c r="D192" s="107">
        <f ca="1">IFERROR(VLOOKUP($B192,ב!$L$69:$N$387,3,0),0)</f>
        <v>0</v>
      </c>
      <c r="E192" s="107">
        <f ca="1">IFERROR(VLOOKUP($B192,ג!$L$69:$N$387,3,0),0)</f>
        <v>0</v>
      </c>
      <c r="F192" s="107">
        <f ca="1">IFERROR(VLOOKUP($B192,ד!$L$69:$N$387,3,0),0)</f>
        <v>0</v>
      </c>
      <c r="G192" s="107">
        <f ca="1">IFERROR(VLOOKUP($B192,ה!$L$69:$N$387,3,0),0)</f>
        <v>0</v>
      </c>
      <c r="H192" s="107">
        <f ca="1">IFERROR(VLOOKUP($B192,ו!$L$69:$N$387,3,0),0)</f>
        <v>0</v>
      </c>
      <c r="I192" s="107">
        <f ca="1">IFERROR(VLOOKUP($B192,ז!$L$69:$N$387,3,0),0)</f>
        <v>0</v>
      </c>
      <c r="J192" s="107">
        <f ca="1">IFERROR(VLOOKUP($B192,ח!$L$69:$N$387,3,0),0)</f>
        <v>0</v>
      </c>
      <c r="K192" s="107">
        <f ca="1">IFERROR(VLOOKUP($B192,ט!$L$69:$N$387,3,0),0)</f>
        <v>0</v>
      </c>
      <c r="L192" s="107">
        <f ca="1">IFERROR(VLOOKUP($B192,י!$L$69:$N$387,3,0),0)</f>
        <v>0</v>
      </c>
      <c r="M192" s="107">
        <f ca="1">IFERROR(VLOOKUP($B192,יא!$L$69:$N$387,3,0),0)</f>
        <v>0</v>
      </c>
      <c r="N192" s="107">
        <f ca="1">IFERROR(VLOOKUP($B192,יב!$L$69:$N$387,3,0),0)</f>
        <v>0</v>
      </c>
      <c r="O192" s="195">
        <f t="shared" ca="1" si="74"/>
        <v>0</v>
      </c>
    </row>
    <row r="193" spans="2:15" hidden="1" outlineLevel="1">
      <c r="B193" s="60">
        <f>'רשימת הסעיפים'!F20</f>
        <v>0</v>
      </c>
      <c r="C193" s="107">
        <f ca="1">IFERROR(VLOOKUP($B193,'חודש א'!$L$69:$N$387,3,0),0)</f>
        <v>0</v>
      </c>
      <c r="D193" s="107">
        <f ca="1">IFERROR(VLOOKUP($B193,ב!$L$69:$N$387,3,0),0)</f>
        <v>0</v>
      </c>
      <c r="E193" s="107">
        <f ca="1">IFERROR(VLOOKUP($B193,ג!$L$69:$N$387,3,0),0)</f>
        <v>0</v>
      </c>
      <c r="F193" s="107">
        <f ca="1">IFERROR(VLOOKUP($B193,ד!$L$69:$N$387,3,0),0)</f>
        <v>0</v>
      </c>
      <c r="G193" s="107">
        <f ca="1">IFERROR(VLOOKUP($B193,ה!$L$69:$N$387,3,0),0)</f>
        <v>0</v>
      </c>
      <c r="H193" s="107">
        <f ca="1">IFERROR(VLOOKUP($B193,ו!$L$69:$N$387,3,0),0)</f>
        <v>0</v>
      </c>
      <c r="I193" s="107">
        <f ca="1">IFERROR(VLOOKUP($B193,ז!$L$69:$N$387,3,0),0)</f>
        <v>0</v>
      </c>
      <c r="J193" s="107">
        <f ca="1">IFERROR(VLOOKUP($B193,ח!$L$69:$N$387,3,0),0)</f>
        <v>0</v>
      </c>
      <c r="K193" s="107">
        <f ca="1">IFERROR(VLOOKUP($B193,ט!$L$69:$N$387,3,0),0)</f>
        <v>0</v>
      </c>
      <c r="L193" s="107">
        <f ca="1">IFERROR(VLOOKUP($B193,י!$L$69:$N$387,3,0),0)</f>
        <v>0</v>
      </c>
      <c r="M193" s="107">
        <f ca="1">IFERROR(VLOOKUP($B193,יא!$L$69:$N$387,3,0),0)</f>
        <v>0</v>
      </c>
      <c r="N193" s="107">
        <f ca="1">IFERROR(VLOOKUP($B193,יב!$L$69:$N$387,3,0),0)</f>
        <v>0</v>
      </c>
      <c r="O193" s="195">
        <f t="shared" ca="1" si="74"/>
        <v>0</v>
      </c>
    </row>
    <row r="194" spans="2:15" hidden="1" outlineLevel="1">
      <c r="B194" s="60">
        <f>'רשימת הסעיפים'!F21</f>
        <v>0</v>
      </c>
      <c r="C194" s="107">
        <f ca="1">IFERROR(VLOOKUP($B194,'חודש א'!$L$69:$N$387,3,0),0)</f>
        <v>0</v>
      </c>
      <c r="D194" s="107">
        <f ca="1">IFERROR(VLOOKUP($B194,ב!$L$69:$N$387,3,0),0)</f>
        <v>0</v>
      </c>
      <c r="E194" s="107">
        <f ca="1">IFERROR(VLOOKUP($B194,ג!$L$69:$N$387,3,0),0)</f>
        <v>0</v>
      </c>
      <c r="F194" s="107">
        <f ca="1">IFERROR(VLOOKUP($B194,ד!$L$69:$N$387,3,0),0)</f>
        <v>0</v>
      </c>
      <c r="G194" s="107">
        <f ca="1">IFERROR(VLOOKUP($B194,ה!$L$69:$N$387,3,0),0)</f>
        <v>0</v>
      </c>
      <c r="H194" s="107">
        <f ca="1">IFERROR(VLOOKUP($B194,ו!$L$69:$N$387,3,0),0)</f>
        <v>0</v>
      </c>
      <c r="I194" s="107">
        <f ca="1">IFERROR(VLOOKUP($B194,ז!$L$69:$N$387,3,0),0)</f>
        <v>0</v>
      </c>
      <c r="J194" s="107">
        <f ca="1">IFERROR(VLOOKUP($B194,ח!$L$69:$N$387,3,0),0)</f>
        <v>0</v>
      </c>
      <c r="K194" s="107">
        <f ca="1">IFERROR(VLOOKUP($B194,ט!$L$69:$N$387,3,0),0)</f>
        <v>0</v>
      </c>
      <c r="L194" s="107">
        <f ca="1">IFERROR(VLOOKUP($B194,י!$L$69:$N$387,3,0),0)</f>
        <v>0</v>
      </c>
      <c r="M194" s="107">
        <f ca="1">IFERROR(VLOOKUP($B194,יא!$L$69:$N$387,3,0),0)</f>
        <v>0</v>
      </c>
      <c r="N194" s="107">
        <f ca="1">IFERROR(VLOOKUP($B194,יב!$L$69:$N$387,3,0),0)</f>
        <v>0</v>
      </c>
      <c r="O194" s="195">
        <f t="shared" ca="1" si="74"/>
        <v>0</v>
      </c>
    </row>
    <row r="195" spans="2:15" collapsed="1">
      <c r="B195" s="58" t="str">
        <f>'רשימת הסעיפים'!G1</f>
        <v>חינוך</v>
      </c>
      <c r="C195" s="357">
        <f ca="1">SUM(C196:C215)</f>
        <v>0</v>
      </c>
      <c r="D195" s="357">
        <f t="shared" ref="D195" ca="1" si="97">SUM(D196:D215)</f>
        <v>0</v>
      </c>
      <c r="E195" s="357">
        <f t="shared" ref="E195" ca="1" si="98">SUM(E196:E215)</f>
        <v>0</v>
      </c>
      <c r="F195" s="357">
        <f t="shared" ref="F195" ca="1" si="99">SUM(F196:F215)</f>
        <v>0</v>
      </c>
      <c r="G195" s="357">
        <f t="shared" ref="G195" ca="1" si="100">SUM(G196:G215)</f>
        <v>0</v>
      </c>
      <c r="H195" s="357">
        <f t="shared" ref="H195" ca="1" si="101">SUM(H196:H215)</f>
        <v>0</v>
      </c>
      <c r="I195" s="357">
        <f t="shared" ref="I195" ca="1" si="102">SUM(I196:I215)</f>
        <v>0</v>
      </c>
      <c r="J195" s="357">
        <f t="shared" ref="J195" ca="1" si="103">SUM(J196:J215)</f>
        <v>0</v>
      </c>
      <c r="K195" s="357">
        <f t="shared" ref="K195" ca="1" si="104">SUM(K196:K215)</f>
        <v>0</v>
      </c>
      <c r="L195" s="357">
        <f t="shared" ref="L195" ca="1" si="105">SUM(L196:L215)</f>
        <v>0</v>
      </c>
      <c r="M195" s="357">
        <f t="shared" ref="M195" ca="1" si="106">SUM(M196:M215)</f>
        <v>0</v>
      </c>
      <c r="N195" s="357">
        <f t="shared" ref="N195" ca="1" si="107">SUM(N196:N215)</f>
        <v>0</v>
      </c>
      <c r="O195" s="358">
        <f t="shared" ca="1" si="74"/>
        <v>0</v>
      </c>
    </row>
    <row r="196" spans="2:15" hidden="1" outlineLevel="1">
      <c r="B196" s="60" t="str">
        <f>'רשימת הסעיפים'!G2</f>
        <v>בית ספר</v>
      </c>
      <c r="C196" s="107">
        <f ca="1">IFERROR(VLOOKUP($B196,'חודש א'!$L$69:$N$387,3,0),0)</f>
        <v>0</v>
      </c>
      <c r="D196" s="107">
        <f ca="1">IFERROR(VLOOKUP($B196,ב!$L$69:$N$387,3,0),0)</f>
        <v>0</v>
      </c>
      <c r="E196" s="107">
        <f ca="1">IFERROR(VLOOKUP($B196,ג!$L$69:$N$387,3,0),0)</f>
        <v>0</v>
      </c>
      <c r="F196" s="107">
        <f ca="1">IFERROR(VLOOKUP($B196,ד!$L$69:$N$387,3,0),0)</f>
        <v>0</v>
      </c>
      <c r="G196" s="107">
        <f ca="1">IFERROR(VLOOKUP($B196,ה!$L$69:$N$387,3,0),0)</f>
        <v>0</v>
      </c>
      <c r="H196" s="107">
        <f ca="1">IFERROR(VLOOKUP($B196,ו!$L$69:$N$387,3,0),0)</f>
        <v>0</v>
      </c>
      <c r="I196" s="107">
        <f ca="1">IFERROR(VLOOKUP($B196,ז!$L$69:$N$387,3,0),0)</f>
        <v>0</v>
      </c>
      <c r="J196" s="107">
        <f ca="1">IFERROR(VLOOKUP($B196,ח!$L$69:$N$387,3,0),0)</f>
        <v>0</v>
      </c>
      <c r="K196" s="107">
        <f ca="1">IFERROR(VLOOKUP($B196,ט!$L$69:$N$387,3,0),0)</f>
        <v>0</v>
      </c>
      <c r="L196" s="107">
        <f ca="1">IFERROR(VLOOKUP($B196,י!$L$69:$N$387,3,0),0)</f>
        <v>0</v>
      </c>
      <c r="M196" s="107">
        <f ca="1">IFERROR(VLOOKUP($B196,יא!$L$69:$N$387,3,0),0)</f>
        <v>0</v>
      </c>
      <c r="N196" s="107">
        <f ca="1">IFERROR(VLOOKUP($B196,יב!$L$69:$N$387,3,0),0)</f>
        <v>0</v>
      </c>
      <c r="O196" s="195">
        <f t="shared" ca="1" si="74"/>
        <v>0</v>
      </c>
    </row>
    <row r="197" spans="2:15" hidden="1" outlineLevel="1">
      <c r="B197" s="60" t="str">
        <f>'רשימת הסעיפים'!G3</f>
        <v>מסגרות צהריים</v>
      </c>
      <c r="C197" s="107">
        <f ca="1">IFERROR(VLOOKUP($B197,'חודש א'!$L$69:$N$387,3,0),0)</f>
        <v>0</v>
      </c>
      <c r="D197" s="107">
        <f ca="1">IFERROR(VLOOKUP($B197,ב!$L$69:$N$387,3,0),0)</f>
        <v>0</v>
      </c>
      <c r="E197" s="107">
        <f ca="1">IFERROR(VLOOKUP($B197,ג!$L$69:$N$387,3,0),0)</f>
        <v>0</v>
      </c>
      <c r="F197" s="107">
        <f ca="1">IFERROR(VLOOKUP($B197,ד!$L$69:$N$387,3,0),0)</f>
        <v>0</v>
      </c>
      <c r="G197" s="107">
        <f ca="1">IFERROR(VLOOKUP($B197,ה!$L$69:$N$387,3,0),0)</f>
        <v>0</v>
      </c>
      <c r="H197" s="107">
        <f ca="1">IFERROR(VLOOKUP($B197,ו!$L$69:$N$387,3,0),0)</f>
        <v>0</v>
      </c>
      <c r="I197" s="107">
        <f ca="1">IFERROR(VLOOKUP($B197,ז!$L$69:$N$387,3,0),0)</f>
        <v>0</v>
      </c>
      <c r="J197" s="107">
        <f ca="1">IFERROR(VLOOKUP($B197,ח!$L$69:$N$387,3,0),0)</f>
        <v>0</v>
      </c>
      <c r="K197" s="107">
        <f ca="1">IFERROR(VLOOKUP($B197,ט!$L$69:$N$387,3,0),0)</f>
        <v>0</v>
      </c>
      <c r="L197" s="107">
        <f ca="1">IFERROR(VLOOKUP($B197,י!$L$69:$N$387,3,0),0)</f>
        <v>0</v>
      </c>
      <c r="M197" s="107">
        <f ca="1">IFERROR(VLOOKUP($B197,יא!$L$69:$N$387,3,0),0)</f>
        <v>0</v>
      </c>
      <c r="N197" s="107">
        <f ca="1">IFERROR(VLOOKUP($B197,יב!$L$69:$N$387,3,0),0)</f>
        <v>0</v>
      </c>
      <c r="O197" s="195">
        <f t="shared" ca="1" si="74"/>
        <v>0</v>
      </c>
    </row>
    <row r="198" spans="2:15" hidden="1" outlineLevel="1">
      <c r="B198" s="60" t="str">
        <f>'רשימת הסעיפים'!G4</f>
        <v>מסגרות יום</v>
      </c>
      <c r="C198" s="107">
        <f ca="1">IFERROR(VLOOKUP($B198,'חודש א'!$L$69:$N$387,3,0),0)</f>
        <v>0</v>
      </c>
      <c r="D198" s="107">
        <f ca="1">IFERROR(VLOOKUP($B198,ב!$L$69:$N$387,3,0),0)</f>
        <v>0</v>
      </c>
      <c r="E198" s="107">
        <f ca="1">IFERROR(VLOOKUP($B198,ג!$L$69:$N$387,3,0),0)</f>
        <v>0</v>
      </c>
      <c r="F198" s="107">
        <f ca="1">IFERROR(VLOOKUP($B198,ד!$L$69:$N$387,3,0),0)</f>
        <v>0</v>
      </c>
      <c r="G198" s="107">
        <f ca="1">IFERROR(VLOOKUP($B198,ה!$L$69:$N$387,3,0),0)</f>
        <v>0</v>
      </c>
      <c r="H198" s="107">
        <f ca="1">IFERROR(VLOOKUP($B198,ו!$L$69:$N$387,3,0),0)</f>
        <v>0</v>
      </c>
      <c r="I198" s="107">
        <f ca="1">IFERROR(VLOOKUP($B198,ז!$L$69:$N$387,3,0),0)</f>
        <v>0</v>
      </c>
      <c r="J198" s="107">
        <f ca="1">IFERROR(VLOOKUP($B198,ח!$L$69:$N$387,3,0),0)</f>
        <v>0</v>
      </c>
      <c r="K198" s="107">
        <f ca="1">IFERROR(VLOOKUP($B198,ט!$L$69:$N$387,3,0),0)</f>
        <v>0</v>
      </c>
      <c r="L198" s="107">
        <f ca="1">IFERROR(VLOOKUP($B198,י!$L$69:$N$387,3,0),0)</f>
        <v>0</v>
      </c>
      <c r="M198" s="107">
        <f ca="1">IFERROR(VLOOKUP($B198,יא!$L$69:$N$387,3,0),0)</f>
        <v>0</v>
      </c>
      <c r="N198" s="107">
        <f ca="1">IFERROR(VLOOKUP($B198,יב!$L$69:$N$387,3,0),0)</f>
        <v>0</v>
      </c>
      <c r="O198" s="195">
        <f t="shared" ca="1" si="74"/>
        <v>0</v>
      </c>
    </row>
    <row r="199" spans="2:15" hidden="1" outlineLevel="1">
      <c r="B199" s="60" t="str">
        <f>'רשימת הסעיפים'!G5</f>
        <v>צהרון / מטפלת</v>
      </c>
      <c r="C199" s="107">
        <f ca="1">IFERROR(VLOOKUP($B199,'חודש א'!$L$69:$N$387,3,0),0)</f>
        <v>0</v>
      </c>
      <c r="D199" s="107">
        <f ca="1">IFERROR(VLOOKUP($B199,ב!$L$69:$N$387,3,0),0)</f>
        <v>0</v>
      </c>
      <c r="E199" s="107">
        <f ca="1">IFERROR(VLOOKUP($B199,ג!$L$69:$N$387,3,0),0)</f>
        <v>0</v>
      </c>
      <c r="F199" s="107">
        <f ca="1">IFERROR(VLOOKUP($B199,ד!$L$69:$N$387,3,0),0)</f>
        <v>0</v>
      </c>
      <c r="G199" s="107">
        <f ca="1">IFERROR(VLOOKUP($B199,ה!$L$69:$N$387,3,0),0)</f>
        <v>0</v>
      </c>
      <c r="H199" s="107">
        <f ca="1">IFERROR(VLOOKUP($B199,ו!$L$69:$N$387,3,0),0)</f>
        <v>0</v>
      </c>
      <c r="I199" s="107">
        <f ca="1">IFERROR(VLOOKUP($B199,ז!$L$69:$N$387,3,0),0)</f>
        <v>0</v>
      </c>
      <c r="J199" s="107">
        <f ca="1">IFERROR(VLOOKUP($B199,ח!$L$69:$N$387,3,0),0)</f>
        <v>0</v>
      </c>
      <c r="K199" s="107">
        <f ca="1">IFERROR(VLOOKUP($B199,ט!$L$69:$N$387,3,0),0)</f>
        <v>0</v>
      </c>
      <c r="L199" s="107">
        <f ca="1">IFERROR(VLOOKUP($B199,י!$L$69:$N$387,3,0),0)</f>
        <v>0</v>
      </c>
      <c r="M199" s="107">
        <f ca="1">IFERROR(VLOOKUP($B199,יא!$L$69:$N$387,3,0),0)</f>
        <v>0</v>
      </c>
      <c r="N199" s="107">
        <f ca="1">IFERROR(VLOOKUP($B199,יב!$L$69:$N$387,3,0),0)</f>
        <v>0</v>
      </c>
      <c r="O199" s="195">
        <f t="shared" ref="O199:O262" ca="1" si="108">IF(ISERROR(AVERAGEIF(C199:N199,"&lt;&gt;0")),0,AVERAGEIF(C199:N199,"&lt;&gt;0"))</f>
        <v>0</v>
      </c>
    </row>
    <row r="200" spans="2:15" hidden="1" outlineLevel="1">
      <c r="B200" s="60" t="str">
        <f>'רשימת הסעיפים'!G6</f>
        <v>הסעות</v>
      </c>
      <c r="C200" s="107">
        <f ca="1">IFERROR(VLOOKUP($B200,'חודש א'!$L$69:$N$387,3,0),0)</f>
        <v>0</v>
      </c>
      <c r="D200" s="107">
        <f ca="1">IFERROR(VLOOKUP($B200,ב!$L$69:$N$387,3,0),0)</f>
        <v>0</v>
      </c>
      <c r="E200" s="107">
        <f ca="1">IFERROR(VLOOKUP($B200,ג!$L$69:$N$387,3,0),0)</f>
        <v>0</v>
      </c>
      <c r="F200" s="107">
        <f ca="1">IFERROR(VLOOKUP($B200,ד!$L$69:$N$387,3,0),0)</f>
        <v>0</v>
      </c>
      <c r="G200" s="107">
        <f ca="1">IFERROR(VLOOKUP($B200,ה!$L$69:$N$387,3,0),0)</f>
        <v>0</v>
      </c>
      <c r="H200" s="107">
        <f ca="1">IFERROR(VLOOKUP($B200,ו!$L$69:$N$387,3,0),0)</f>
        <v>0</v>
      </c>
      <c r="I200" s="107">
        <f ca="1">IFERROR(VLOOKUP($B200,ז!$L$69:$N$387,3,0),0)</f>
        <v>0</v>
      </c>
      <c r="J200" s="107">
        <f ca="1">IFERROR(VLOOKUP($B200,ח!$L$69:$N$387,3,0),0)</f>
        <v>0</v>
      </c>
      <c r="K200" s="107">
        <f ca="1">IFERROR(VLOOKUP($B200,ט!$L$69:$N$387,3,0),0)</f>
        <v>0</v>
      </c>
      <c r="L200" s="107">
        <f ca="1">IFERROR(VLOOKUP($B200,י!$L$69:$N$387,3,0),0)</f>
        <v>0</v>
      </c>
      <c r="M200" s="107">
        <f ca="1">IFERROR(VLOOKUP($B200,יא!$L$69:$N$387,3,0),0)</f>
        <v>0</v>
      </c>
      <c r="N200" s="107">
        <f ca="1">IFERROR(VLOOKUP($B200,יב!$L$69:$N$387,3,0),0)</f>
        <v>0</v>
      </c>
      <c r="O200" s="195">
        <f t="shared" ca="1" si="108"/>
        <v>0</v>
      </c>
    </row>
    <row r="201" spans="2:15" hidden="1" outlineLevel="1">
      <c r="B201" s="60" t="str">
        <f>'רשימת הסעיפים'!G7</f>
        <v>שיעור פרטי</v>
      </c>
      <c r="C201" s="107">
        <f ca="1">IFERROR(VLOOKUP($B201,'חודש א'!$L$69:$N$387,3,0),0)</f>
        <v>0</v>
      </c>
      <c r="D201" s="107">
        <f ca="1">IFERROR(VLOOKUP($B201,ב!$L$69:$N$387,3,0),0)</f>
        <v>0</v>
      </c>
      <c r="E201" s="107">
        <f ca="1">IFERROR(VLOOKUP($B201,ג!$L$69:$N$387,3,0),0)</f>
        <v>0</v>
      </c>
      <c r="F201" s="107">
        <f ca="1">IFERROR(VLOOKUP($B201,ד!$L$69:$N$387,3,0),0)</f>
        <v>0</v>
      </c>
      <c r="G201" s="107">
        <f ca="1">IFERROR(VLOOKUP($B201,ה!$L$69:$N$387,3,0),0)</f>
        <v>0</v>
      </c>
      <c r="H201" s="107">
        <f ca="1">IFERROR(VLOOKUP($B201,ו!$L$69:$N$387,3,0),0)</f>
        <v>0</v>
      </c>
      <c r="I201" s="107">
        <f ca="1">IFERROR(VLOOKUP($B201,ז!$L$69:$N$387,3,0),0)</f>
        <v>0</v>
      </c>
      <c r="J201" s="107">
        <f ca="1">IFERROR(VLOOKUP($B201,ח!$L$69:$N$387,3,0),0)</f>
        <v>0</v>
      </c>
      <c r="K201" s="107">
        <f ca="1">IFERROR(VLOOKUP($B201,ט!$L$69:$N$387,3,0),0)</f>
        <v>0</v>
      </c>
      <c r="L201" s="107">
        <f ca="1">IFERROR(VLOOKUP($B201,י!$L$69:$N$387,3,0),0)</f>
        <v>0</v>
      </c>
      <c r="M201" s="107">
        <f ca="1">IFERROR(VLOOKUP($B201,יא!$L$69:$N$387,3,0),0)</f>
        <v>0</v>
      </c>
      <c r="N201" s="107">
        <f ca="1">IFERROR(VLOOKUP($B201,יב!$L$69:$N$387,3,0),0)</f>
        <v>0</v>
      </c>
      <c r="O201" s="195">
        <f t="shared" ca="1" si="108"/>
        <v>0</v>
      </c>
    </row>
    <row r="202" spans="2:15" hidden="1" outlineLevel="1">
      <c r="B202" s="60" t="str">
        <f>'רשימת הסעיפים'!G8</f>
        <v>מסגרות קיץ</v>
      </c>
      <c r="C202" s="107">
        <f ca="1">IFERROR(VLOOKUP($B202,'חודש א'!$L$69:$N$387,3,0),0)</f>
        <v>0</v>
      </c>
      <c r="D202" s="107">
        <f ca="1">IFERROR(VLOOKUP($B202,ב!$L$69:$N$387,3,0),0)</f>
        <v>0</v>
      </c>
      <c r="E202" s="107">
        <f ca="1">IFERROR(VLOOKUP($B202,ג!$L$69:$N$387,3,0),0)</f>
        <v>0</v>
      </c>
      <c r="F202" s="107">
        <f ca="1">IFERROR(VLOOKUP($B202,ד!$L$69:$N$387,3,0),0)</f>
        <v>0</v>
      </c>
      <c r="G202" s="107">
        <f ca="1">IFERROR(VLOOKUP($B202,ה!$L$69:$N$387,3,0),0)</f>
        <v>0</v>
      </c>
      <c r="H202" s="107">
        <f ca="1">IFERROR(VLOOKUP($B202,ו!$L$69:$N$387,3,0),0)</f>
        <v>0</v>
      </c>
      <c r="I202" s="107">
        <f ca="1">IFERROR(VLOOKUP($B202,ז!$L$69:$N$387,3,0),0)</f>
        <v>0</v>
      </c>
      <c r="J202" s="107">
        <f ca="1">IFERROR(VLOOKUP($B202,ח!$L$69:$N$387,3,0),0)</f>
        <v>0</v>
      </c>
      <c r="K202" s="107">
        <f ca="1">IFERROR(VLOOKUP($B202,ט!$L$69:$N$387,3,0),0)</f>
        <v>0</v>
      </c>
      <c r="L202" s="107">
        <f ca="1">IFERROR(VLOOKUP($B202,י!$L$69:$N$387,3,0),0)</f>
        <v>0</v>
      </c>
      <c r="M202" s="107">
        <f ca="1">IFERROR(VLOOKUP($B202,יא!$L$69:$N$387,3,0),0)</f>
        <v>0</v>
      </c>
      <c r="N202" s="107">
        <f ca="1">IFERROR(VLOOKUP($B202,יב!$L$69:$N$387,3,0),0)</f>
        <v>0</v>
      </c>
      <c r="O202" s="195">
        <f t="shared" ca="1" si="108"/>
        <v>0</v>
      </c>
    </row>
    <row r="203" spans="2:15" hidden="1" outlineLevel="1">
      <c r="B203" s="60" t="str">
        <f>'רשימת הסעיפים'!G9</f>
        <v>חוגים ותנועת נוער</v>
      </c>
      <c r="C203" s="107">
        <f ca="1">IFERROR(VLOOKUP($B203,'חודש א'!$L$69:$N$387,3,0),0)</f>
        <v>0</v>
      </c>
      <c r="D203" s="107">
        <f ca="1">IFERROR(VLOOKUP($B203,ב!$L$69:$N$387,3,0),0)</f>
        <v>0</v>
      </c>
      <c r="E203" s="107">
        <f ca="1">IFERROR(VLOOKUP($B203,ג!$L$69:$N$387,3,0),0)</f>
        <v>0</v>
      </c>
      <c r="F203" s="107">
        <f ca="1">IFERROR(VLOOKUP($B203,ד!$L$69:$N$387,3,0),0)</f>
        <v>0</v>
      </c>
      <c r="G203" s="107">
        <f ca="1">IFERROR(VLOOKUP($B203,ה!$L$69:$N$387,3,0),0)</f>
        <v>0</v>
      </c>
      <c r="H203" s="107">
        <f ca="1">IFERROR(VLOOKUP($B203,ו!$L$69:$N$387,3,0),0)</f>
        <v>0</v>
      </c>
      <c r="I203" s="107">
        <f ca="1">IFERROR(VLOOKUP($B203,ז!$L$69:$N$387,3,0),0)</f>
        <v>0</v>
      </c>
      <c r="J203" s="107">
        <f ca="1">IFERROR(VLOOKUP($B203,ח!$L$69:$N$387,3,0),0)</f>
        <v>0</v>
      </c>
      <c r="K203" s="107">
        <f ca="1">IFERROR(VLOOKUP($B203,ט!$L$69:$N$387,3,0),0)</f>
        <v>0</v>
      </c>
      <c r="L203" s="107">
        <f ca="1">IFERROR(VLOOKUP($B203,י!$L$69:$N$387,3,0),0)</f>
        <v>0</v>
      </c>
      <c r="M203" s="107">
        <f ca="1">IFERROR(VLOOKUP($B203,יא!$L$69:$N$387,3,0),0)</f>
        <v>0</v>
      </c>
      <c r="N203" s="107">
        <f ca="1">IFERROR(VLOOKUP($B203,יב!$L$69:$N$387,3,0),0)</f>
        <v>0</v>
      </c>
      <c r="O203" s="195">
        <f t="shared" ca="1" si="108"/>
        <v>0</v>
      </c>
    </row>
    <row r="204" spans="2:15" hidden="1" outlineLevel="1">
      <c r="B204" s="60" t="str">
        <f>'רשימת הסעיפים'!G10</f>
        <v>לימודים והשתלמות לבוגרים</v>
      </c>
      <c r="C204" s="107">
        <f ca="1">IFERROR(VLOOKUP($B204,'חודש א'!$L$69:$N$387,3,0),0)</f>
        <v>0</v>
      </c>
      <c r="D204" s="107">
        <f ca="1">IFERROR(VLOOKUP($B204,ב!$L$69:$N$387,3,0),0)</f>
        <v>0</v>
      </c>
      <c r="E204" s="107">
        <f ca="1">IFERROR(VLOOKUP($B204,ג!$L$69:$N$387,3,0),0)</f>
        <v>0</v>
      </c>
      <c r="F204" s="107">
        <f ca="1">IFERROR(VLOOKUP($B204,ד!$L$69:$N$387,3,0),0)</f>
        <v>0</v>
      </c>
      <c r="G204" s="107">
        <f ca="1">IFERROR(VLOOKUP($B204,ה!$L$69:$N$387,3,0),0)</f>
        <v>0</v>
      </c>
      <c r="H204" s="107">
        <f ca="1">IFERROR(VLOOKUP($B204,ו!$L$69:$N$387,3,0),0)</f>
        <v>0</v>
      </c>
      <c r="I204" s="107">
        <f ca="1">IFERROR(VLOOKUP($B204,ז!$L$69:$N$387,3,0),0)</f>
        <v>0</v>
      </c>
      <c r="J204" s="107">
        <f ca="1">IFERROR(VLOOKUP($B204,ח!$L$69:$N$387,3,0),0)</f>
        <v>0</v>
      </c>
      <c r="K204" s="107">
        <f ca="1">IFERROR(VLOOKUP($B204,ט!$L$69:$N$387,3,0),0)</f>
        <v>0</v>
      </c>
      <c r="L204" s="107">
        <f ca="1">IFERROR(VLOOKUP($B204,י!$L$69:$N$387,3,0),0)</f>
        <v>0</v>
      </c>
      <c r="M204" s="107">
        <f ca="1">IFERROR(VLOOKUP($B204,יא!$L$69:$N$387,3,0),0)</f>
        <v>0</v>
      </c>
      <c r="N204" s="107">
        <f ca="1">IFERROR(VLOOKUP($B204,יב!$L$69:$N$387,3,0),0)</f>
        <v>0</v>
      </c>
      <c r="O204" s="195">
        <f t="shared" ca="1" si="108"/>
        <v>0</v>
      </c>
    </row>
    <row r="205" spans="2:15" hidden="1" outlineLevel="1">
      <c r="B205" s="60" t="str">
        <f>'רשימת הסעיפים'!G11</f>
        <v>חינוך - כללי</v>
      </c>
      <c r="C205" s="107">
        <f ca="1">IFERROR(VLOOKUP($B205,'חודש א'!$L$69:$N$387,3,0),0)</f>
        <v>0</v>
      </c>
      <c r="D205" s="107">
        <f ca="1">IFERROR(VLOOKUP($B205,ב!$L$69:$N$387,3,0),0)</f>
        <v>0</v>
      </c>
      <c r="E205" s="107">
        <f ca="1">IFERROR(VLOOKUP($B205,ג!$L$69:$N$387,3,0),0)</f>
        <v>0</v>
      </c>
      <c r="F205" s="107">
        <f ca="1">IFERROR(VLOOKUP($B205,ד!$L$69:$N$387,3,0),0)</f>
        <v>0</v>
      </c>
      <c r="G205" s="107">
        <f ca="1">IFERROR(VLOOKUP($B205,ה!$L$69:$N$387,3,0),0)</f>
        <v>0</v>
      </c>
      <c r="H205" s="107">
        <f ca="1">IFERROR(VLOOKUP($B205,ו!$L$69:$N$387,3,0),0)</f>
        <v>0</v>
      </c>
      <c r="I205" s="107">
        <f ca="1">IFERROR(VLOOKUP($B205,ז!$L$69:$N$387,3,0),0)</f>
        <v>0</v>
      </c>
      <c r="J205" s="107">
        <f ca="1">IFERROR(VLOOKUP($B205,ח!$L$69:$N$387,3,0),0)</f>
        <v>0</v>
      </c>
      <c r="K205" s="107">
        <f ca="1">IFERROR(VLOOKUP($B205,ט!$L$69:$N$387,3,0),0)</f>
        <v>0</v>
      </c>
      <c r="L205" s="107">
        <f ca="1">IFERROR(VLOOKUP($B205,י!$L$69:$N$387,3,0),0)</f>
        <v>0</v>
      </c>
      <c r="M205" s="107">
        <f ca="1">IFERROR(VLOOKUP($B205,יא!$L$69:$N$387,3,0),0)</f>
        <v>0</v>
      </c>
      <c r="N205" s="107">
        <f ca="1">IFERROR(VLOOKUP($B205,יב!$L$69:$N$387,3,0),0)</f>
        <v>0</v>
      </c>
      <c r="O205" s="195">
        <f t="shared" ca="1" si="108"/>
        <v>0</v>
      </c>
    </row>
    <row r="206" spans="2:15" hidden="1" outlineLevel="1">
      <c r="B206" s="60">
        <f>'רשימת הסעיפים'!G12</f>
        <v>0</v>
      </c>
      <c r="C206" s="107">
        <f ca="1">IFERROR(VLOOKUP($B206,'חודש א'!$L$69:$N$387,3,0),0)</f>
        <v>0</v>
      </c>
      <c r="D206" s="107">
        <f ca="1">IFERROR(VLOOKUP($B206,ב!$L$69:$N$387,3,0),0)</f>
        <v>0</v>
      </c>
      <c r="E206" s="107">
        <f ca="1">IFERROR(VLOOKUP($B206,ג!$L$69:$N$387,3,0),0)</f>
        <v>0</v>
      </c>
      <c r="F206" s="107">
        <f ca="1">IFERROR(VLOOKUP($B206,ד!$L$69:$N$387,3,0),0)</f>
        <v>0</v>
      </c>
      <c r="G206" s="107">
        <f ca="1">IFERROR(VLOOKUP($B206,ה!$L$69:$N$387,3,0),0)</f>
        <v>0</v>
      </c>
      <c r="H206" s="107">
        <f ca="1">IFERROR(VLOOKUP($B206,ו!$L$69:$N$387,3,0),0)</f>
        <v>0</v>
      </c>
      <c r="I206" s="107">
        <f ca="1">IFERROR(VLOOKUP($B206,ז!$L$69:$N$387,3,0),0)</f>
        <v>0</v>
      </c>
      <c r="J206" s="107">
        <f ca="1">IFERROR(VLOOKUP($B206,ח!$L$69:$N$387,3,0),0)</f>
        <v>0</v>
      </c>
      <c r="K206" s="107">
        <f ca="1">IFERROR(VLOOKUP($B206,ט!$L$69:$N$387,3,0),0)</f>
        <v>0</v>
      </c>
      <c r="L206" s="107">
        <f ca="1">IFERROR(VLOOKUP($B206,י!$L$69:$N$387,3,0),0)</f>
        <v>0</v>
      </c>
      <c r="M206" s="107">
        <f ca="1">IFERROR(VLOOKUP($B206,יא!$L$69:$N$387,3,0),0)</f>
        <v>0</v>
      </c>
      <c r="N206" s="107">
        <f ca="1">IFERROR(VLOOKUP($B206,יב!$L$69:$N$387,3,0),0)</f>
        <v>0</v>
      </c>
      <c r="O206" s="195">
        <f t="shared" ca="1" si="108"/>
        <v>0</v>
      </c>
    </row>
    <row r="207" spans="2:15" hidden="1" outlineLevel="1">
      <c r="B207" s="60">
        <f>'רשימת הסעיפים'!G13</f>
        <v>0</v>
      </c>
      <c r="C207" s="107">
        <f ca="1">IFERROR(VLOOKUP($B207,'חודש א'!$L$69:$N$387,3,0),0)</f>
        <v>0</v>
      </c>
      <c r="D207" s="107">
        <f ca="1">IFERROR(VLOOKUP($B207,ב!$L$69:$N$387,3,0),0)</f>
        <v>0</v>
      </c>
      <c r="E207" s="107">
        <f ca="1">IFERROR(VLOOKUP($B207,ג!$L$69:$N$387,3,0),0)</f>
        <v>0</v>
      </c>
      <c r="F207" s="107">
        <f ca="1">IFERROR(VLOOKUP($B207,ד!$L$69:$N$387,3,0),0)</f>
        <v>0</v>
      </c>
      <c r="G207" s="107">
        <f ca="1">IFERROR(VLOOKUP($B207,ה!$L$69:$N$387,3,0),0)</f>
        <v>0</v>
      </c>
      <c r="H207" s="107">
        <f ca="1">IFERROR(VLOOKUP($B207,ו!$L$69:$N$387,3,0),0)</f>
        <v>0</v>
      </c>
      <c r="I207" s="107">
        <f ca="1">IFERROR(VLOOKUP($B207,ז!$L$69:$N$387,3,0),0)</f>
        <v>0</v>
      </c>
      <c r="J207" s="107">
        <f ca="1">IFERROR(VLOOKUP($B207,ח!$L$69:$N$387,3,0),0)</f>
        <v>0</v>
      </c>
      <c r="K207" s="107">
        <f ca="1">IFERROR(VLOOKUP($B207,ט!$L$69:$N$387,3,0),0)</f>
        <v>0</v>
      </c>
      <c r="L207" s="107">
        <f ca="1">IFERROR(VLOOKUP($B207,י!$L$69:$N$387,3,0),0)</f>
        <v>0</v>
      </c>
      <c r="M207" s="107">
        <f ca="1">IFERROR(VLOOKUP($B207,יא!$L$69:$N$387,3,0),0)</f>
        <v>0</v>
      </c>
      <c r="N207" s="107">
        <f ca="1">IFERROR(VLOOKUP($B207,יב!$L$69:$N$387,3,0),0)</f>
        <v>0</v>
      </c>
      <c r="O207" s="195">
        <f t="shared" ca="1" si="108"/>
        <v>0</v>
      </c>
    </row>
    <row r="208" spans="2:15" hidden="1" outlineLevel="1">
      <c r="B208" s="60">
        <f>'רשימת הסעיפים'!G14</f>
        <v>0</v>
      </c>
      <c r="C208" s="107">
        <f ca="1">IFERROR(VLOOKUP($B208,'חודש א'!$L$69:$N$387,3,0),0)</f>
        <v>0</v>
      </c>
      <c r="D208" s="107">
        <f ca="1">IFERROR(VLOOKUP($B208,ב!$L$69:$N$387,3,0),0)</f>
        <v>0</v>
      </c>
      <c r="E208" s="107">
        <f ca="1">IFERROR(VLOOKUP($B208,ג!$L$69:$N$387,3,0),0)</f>
        <v>0</v>
      </c>
      <c r="F208" s="107">
        <f ca="1">IFERROR(VLOOKUP($B208,ד!$L$69:$N$387,3,0),0)</f>
        <v>0</v>
      </c>
      <c r="G208" s="107">
        <f ca="1">IFERROR(VLOOKUP($B208,ה!$L$69:$N$387,3,0),0)</f>
        <v>0</v>
      </c>
      <c r="H208" s="107">
        <f ca="1">IFERROR(VLOOKUP($B208,ו!$L$69:$N$387,3,0),0)</f>
        <v>0</v>
      </c>
      <c r="I208" s="107">
        <f ca="1">IFERROR(VLOOKUP($B208,ז!$L$69:$N$387,3,0),0)</f>
        <v>0</v>
      </c>
      <c r="J208" s="107">
        <f ca="1">IFERROR(VLOOKUP($B208,ח!$L$69:$N$387,3,0),0)</f>
        <v>0</v>
      </c>
      <c r="K208" s="107">
        <f ca="1">IFERROR(VLOOKUP($B208,ט!$L$69:$N$387,3,0),0)</f>
        <v>0</v>
      </c>
      <c r="L208" s="107">
        <f ca="1">IFERROR(VLOOKUP($B208,י!$L$69:$N$387,3,0),0)</f>
        <v>0</v>
      </c>
      <c r="M208" s="107">
        <f ca="1">IFERROR(VLOOKUP($B208,יא!$L$69:$N$387,3,0),0)</f>
        <v>0</v>
      </c>
      <c r="N208" s="107">
        <f ca="1">IFERROR(VLOOKUP($B208,יב!$L$69:$N$387,3,0),0)</f>
        <v>0</v>
      </c>
      <c r="O208" s="195">
        <f t="shared" ca="1" si="108"/>
        <v>0</v>
      </c>
    </row>
    <row r="209" spans="2:15" hidden="1" outlineLevel="1">
      <c r="B209" s="60">
        <f>'רשימת הסעיפים'!G15</f>
        <v>0</v>
      </c>
      <c r="C209" s="107">
        <f ca="1">IFERROR(VLOOKUP($B209,'חודש א'!$L$69:$N$387,3,0),0)</f>
        <v>0</v>
      </c>
      <c r="D209" s="107">
        <f ca="1">IFERROR(VLOOKUP($B209,ב!$L$69:$N$387,3,0),0)</f>
        <v>0</v>
      </c>
      <c r="E209" s="107">
        <f ca="1">IFERROR(VLOOKUP($B209,ג!$L$69:$N$387,3,0),0)</f>
        <v>0</v>
      </c>
      <c r="F209" s="107">
        <f ca="1">IFERROR(VLOOKUP($B209,ד!$L$69:$N$387,3,0),0)</f>
        <v>0</v>
      </c>
      <c r="G209" s="107">
        <f ca="1">IFERROR(VLOOKUP($B209,ה!$L$69:$N$387,3,0),0)</f>
        <v>0</v>
      </c>
      <c r="H209" s="107">
        <f ca="1">IFERROR(VLOOKUP($B209,ו!$L$69:$N$387,3,0),0)</f>
        <v>0</v>
      </c>
      <c r="I209" s="107">
        <f ca="1">IFERROR(VLOOKUP($B209,ז!$L$69:$N$387,3,0),0)</f>
        <v>0</v>
      </c>
      <c r="J209" s="107">
        <f ca="1">IFERROR(VLOOKUP($B209,ח!$L$69:$N$387,3,0),0)</f>
        <v>0</v>
      </c>
      <c r="K209" s="107">
        <f ca="1">IFERROR(VLOOKUP($B209,ט!$L$69:$N$387,3,0),0)</f>
        <v>0</v>
      </c>
      <c r="L209" s="107">
        <f ca="1">IFERROR(VLOOKUP($B209,י!$L$69:$N$387,3,0),0)</f>
        <v>0</v>
      </c>
      <c r="M209" s="107">
        <f ca="1">IFERROR(VLOOKUP($B209,יא!$L$69:$N$387,3,0),0)</f>
        <v>0</v>
      </c>
      <c r="N209" s="107">
        <f ca="1">IFERROR(VLOOKUP($B209,יב!$L$69:$N$387,3,0),0)</f>
        <v>0</v>
      </c>
      <c r="O209" s="195">
        <f t="shared" ca="1" si="108"/>
        <v>0</v>
      </c>
    </row>
    <row r="210" spans="2:15" hidden="1" outlineLevel="1">
      <c r="B210" s="60">
        <f>'רשימת הסעיפים'!G16</f>
        <v>0</v>
      </c>
      <c r="C210" s="107">
        <f ca="1">IFERROR(VLOOKUP($B210,'חודש א'!$L$69:$N$387,3,0),0)</f>
        <v>0</v>
      </c>
      <c r="D210" s="107">
        <f ca="1">IFERROR(VLOOKUP($B210,ב!$L$69:$N$387,3,0),0)</f>
        <v>0</v>
      </c>
      <c r="E210" s="107">
        <f ca="1">IFERROR(VLOOKUP($B210,ג!$L$69:$N$387,3,0),0)</f>
        <v>0</v>
      </c>
      <c r="F210" s="107">
        <f ca="1">IFERROR(VLOOKUP($B210,ד!$L$69:$N$387,3,0),0)</f>
        <v>0</v>
      </c>
      <c r="G210" s="107">
        <f ca="1">IFERROR(VLOOKUP($B210,ה!$L$69:$N$387,3,0),0)</f>
        <v>0</v>
      </c>
      <c r="H210" s="107">
        <f ca="1">IFERROR(VLOOKUP($B210,ו!$L$69:$N$387,3,0),0)</f>
        <v>0</v>
      </c>
      <c r="I210" s="107">
        <f ca="1">IFERROR(VLOOKUP($B210,ז!$L$69:$N$387,3,0),0)</f>
        <v>0</v>
      </c>
      <c r="J210" s="107">
        <f ca="1">IFERROR(VLOOKUP($B210,ח!$L$69:$N$387,3,0),0)</f>
        <v>0</v>
      </c>
      <c r="K210" s="107">
        <f ca="1">IFERROR(VLOOKUP($B210,ט!$L$69:$N$387,3,0),0)</f>
        <v>0</v>
      </c>
      <c r="L210" s="107">
        <f ca="1">IFERROR(VLOOKUP($B210,י!$L$69:$N$387,3,0),0)</f>
        <v>0</v>
      </c>
      <c r="M210" s="107">
        <f ca="1">IFERROR(VLOOKUP($B210,יא!$L$69:$N$387,3,0),0)</f>
        <v>0</v>
      </c>
      <c r="N210" s="107">
        <f ca="1">IFERROR(VLOOKUP($B210,יב!$L$69:$N$387,3,0),0)</f>
        <v>0</v>
      </c>
      <c r="O210" s="195">
        <f t="shared" ca="1" si="108"/>
        <v>0</v>
      </c>
    </row>
    <row r="211" spans="2:15" hidden="1" outlineLevel="1">
      <c r="B211" s="60">
        <f>'רשימת הסעיפים'!G17</f>
        <v>0</v>
      </c>
      <c r="C211" s="107">
        <f ca="1">IFERROR(VLOOKUP($B211,'חודש א'!$L$69:$N$387,3,0),0)</f>
        <v>0</v>
      </c>
      <c r="D211" s="107">
        <f ca="1">IFERROR(VLOOKUP($B211,ב!$L$69:$N$387,3,0),0)</f>
        <v>0</v>
      </c>
      <c r="E211" s="107">
        <f ca="1">IFERROR(VLOOKUP($B211,ג!$L$69:$N$387,3,0),0)</f>
        <v>0</v>
      </c>
      <c r="F211" s="107">
        <f ca="1">IFERROR(VLOOKUP($B211,ד!$L$69:$N$387,3,0),0)</f>
        <v>0</v>
      </c>
      <c r="G211" s="107">
        <f ca="1">IFERROR(VLOOKUP($B211,ה!$L$69:$N$387,3,0),0)</f>
        <v>0</v>
      </c>
      <c r="H211" s="107">
        <f ca="1">IFERROR(VLOOKUP($B211,ו!$L$69:$N$387,3,0),0)</f>
        <v>0</v>
      </c>
      <c r="I211" s="107">
        <f ca="1">IFERROR(VLOOKUP($B211,ז!$L$69:$N$387,3,0),0)</f>
        <v>0</v>
      </c>
      <c r="J211" s="107">
        <f ca="1">IFERROR(VLOOKUP($B211,ח!$L$69:$N$387,3,0),0)</f>
        <v>0</v>
      </c>
      <c r="K211" s="107">
        <f ca="1">IFERROR(VLOOKUP($B211,ט!$L$69:$N$387,3,0),0)</f>
        <v>0</v>
      </c>
      <c r="L211" s="107">
        <f ca="1">IFERROR(VLOOKUP($B211,י!$L$69:$N$387,3,0),0)</f>
        <v>0</v>
      </c>
      <c r="M211" s="107">
        <f ca="1">IFERROR(VLOOKUP($B211,יא!$L$69:$N$387,3,0),0)</f>
        <v>0</v>
      </c>
      <c r="N211" s="107">
        <f ca="1">IFERROR(VLOOKUP($B211,יב!$L$69:$N$387,3,0),0)</f>
        <v>0</v>
      </c>
      <c r="O211" s="195">
        <f t="shared" ca="1" si="108"/>
        <v>0</v>
      </c>
    </row>
    <row r="212" spans="2:15" hidden="1" outlineLevel="1">
      <c r="B212" s="60">
        <f>'רשימת הסעיפים'!G18</f>
        <v>0</v>
      </c>
      <c r="C212" s="107">
        <f ca="1">IFERROR(VLOOKUP($B212,'חודש א'!$L$69:$N$387,3,0),0)</f>
        <v>0</v>
      </c>
      <c r="D212" s="107">
        <f ca="1">IFERROR(VLOOKUP($B212,ב!$L$69:$N$387,3,0),0)</f>
        <v>0</v>
      </c>
      <c r="E212" s="107">
        <f ca="1">IFERROR(VLOOKUP($B212,ג!$L$69:$N$387,3,0),0)</f>
        <v>0</v>
      </c>
      <c r="F212" s="107">
        <f ca="1">IFERROR(VLOOKUP($B212,ד!$L$69:$N$387,3,0),0)</f>
        <v>0</v>
      </c>
      <c r="G212" s="107">
        <f ca="1">IFERROR(VLOOKUP($B212,ה!$L$69:$N$387,3,0),0)</f>
        <v>0</v>
      </c>
      <c r="H212" s="107">
        <f ca="1">IFERROR(VLOOKUP($B212,ו!$L$69:$N$387,3,0),0)</f>
        <v>0</v>
      </c>
      <c r="I212" s="107">
        <f ca="1">IFERROR(VLOOKUP($B212,ז!$L$69:$N$387,3,0),0)</f>
        <v>0</v>
      </c>
      <c r="J212" s="107">
        <f ca="1">IFERROR(VLOOKUP($B212,ח!$L$69:$N$387,3,0),0)</f>
        <v>0</v>
      </c>
      <c r="K212" s="107">
        <f ca="1">IFERROR(VLOOKUP($B212,ט!$L$69:$N$387,3,0),0)</f>
        <v>0</v>
      </c>
      <c r="L212" s="107">
        <f ca="1">IFERROR(VLOOKUP($B212,י!$L$69:$N$387,3,0),0)</f>
        <v>0</v>
      </c>
      <c r="M212" s="107">
        <f ca="1">IFERROR(VLOOKUP($B212,יא!$L$69:$N$387,3,0),0)</f>
        <v>0</v>
      </c>
      <c r="N212" s="107">
        <f ca="1">IFERROR(VLOOKUP($B212,יב!$L$69:$N$387,3,0),0)</f>
        <v>0</v>
      </c>
      <c r="O212" s="195">
        <f t="shared" ca="1" si="108"/>
        <v>0</v>
      </c>
    </row>
    <row r="213" spans="2:15" hidden="1" outlineLevel="1">
      <c r="B213" s="60">
        <f>'רשימת הסעיפים'!G19</f>
        <v>0</v>
      </c>
      <c r="C213" s="107">
        <f ca="1">IFERROR(VLOOKUP($B213,'חודש א'!$L$69:$N$387,3,0),0)</f>
        <v>0</v>
      </c>
      <c r="D213" s="107">
        <f ca="1">IFERROR(VLOOKUP($B213,ב!$L$69:$N$387,3,0),0)</f>
        <v>0</v>
      </c>
      <c r="E213" s="107">
        <f ca="1">IFERROR(VLOOKUP($B213,ג!$L$69:$N$387,3,0),0)</f>
        <v>0</v>
      </c>
      <c r="F213" s="107">
        <f ca="1">IFERROR(VLOOKUP($B213,ד!$L$69:$N$387,3,0),0)</f>
        <v>0</v>
      </c>
      <c r="G213" s="107">
        <f ca="1">IFERROR(VLOOKUP($B213,ה!$L$69:$N$387,3,0),0)</f>
        <v>0</v>
      </c>
      <c r="H213" s="107">
        <f ca="1">IFERROR(VLOOKUP($B213,ו!$L$69:$N$387,3,0),0)</f>
        <v>0</v>
      </c>
      <c r="I213" s="107">
        <f ca="1">IFERROR(VLOOKUP($B213,ז!$L$69:$N$387,3,0),0)</f>
        <v>0</v>
      </c>
      <c r="J213" s="107">
        <f ca="1">IFERROR(VLOOKUP($B213,ח!$L$69:$N$387,3,0),0)</f>
        <v>0</v>
      </c>
      <c r="K213" s="107">
        <f ca="1">IFERROR(VLOOKUP($B213,ט!$L$69:$N$387,3,0),0)</f>
        <v>0</v>
      </c>
      <c r="L213" s="107">
        <f ca="1">IFERROR(VLOOKUP($B213,י!$L$69:$N$387,3,0),0)</f>
        <v>0</v>
      </c>
      <c r="M213" s="107">
        <f ca="1">IFERROR(VLOOKUP($B213,יא!$L$69:$N$387,3,0),0)</f>
        <v>0</v>
      </c>
      <c r="N213" s="107">
        <f ca="1">IFERROR(VLOOKUP($B213,יב!$L$69:$N$387,3,0),0)</f>
        <v>0</v>
      </c>
      <c r="O213" s="195">
        <f t="shared" ca="1" si="108"/>
        <v>0</v>
      </c>
    </row>
    <row r="214" spans="2:15" hidden="1" outlineLevel="1">
      <c r="B214" s="60">
        <f>'רשימת הסעיפים'!G20</f>
        <v>0</v>
      </c>
      <c r="C214" s="107">
        <f ca="1">IFERROR(VLOOKUP($B214,'חודש א'!$L$69:$N$387,3,0),0)</f>
        <v>0</v>
      </c>
      <c r="D214" s="107">
        <f ca="1">IFERROR(VLOOKUP($B214,ב!$L$69:$N$387,3,0),0)</f>
        <v>0</v>
      </c>
      <c r="E214" s="107">
        <f ca="1">IFERROR(VLOOKUP($B214,ג!$L$69:$N$387,3,0),0)</f>
        <v>0</v>
      </c>
      <c r="F214" s="107">
        <f ca="1">IFERROR(VLOOKUP($B214,ד!$L$69:$N$387,3,0),0)</f>
        <v>0</v>
      </c>
      <c r="G214" s="107">
        <f ca="1">IFERROR(VLOOKUP($B214,ה!$L$69:$N$387,3,0),0)</f>
        <v>0</v>
      </c>
      <c r="H214" s="107">
        <f ca="1">IFERROR(VLOOKUP($B214,ו!$L$69:$N$387,3,0),0)</f>
        <v>0</v>
      </c>
      <c r="I214" s="107">
        <f ca="1">IFERROR(VLOOKUP($B214,ז!$L$69:$N$387,3,0),0)</f>
        <v>0</v>
      </c>
      <c r="J214" s="107">
        <f ca="1">IFERROR(VLOOKUP($B214,ח!$L$69:$N$387,3,0),0)</f>
        <v>0</v>
      </c>
      <c r="K214" s="107">
        <f ca="1">IFERROR(VLOOKUP($B214,ט!$L$69:$N$387,3,0),0)</f>
        <v>0</v>
      </c>
      <c r="L214" s="107">
        <f ca="1">IFERROR(VLOOKUP($B214,י!$L$69:$N$387,3,0),0)</f>
        <v>0</v>
      </c>
      <c r="M214" s="107">
        <f ca="1">IFERROR(VLOOKUP($B214,יא!$L$69:$N$387,3,0),0)</f>
        <v>0</v>
      </c>
      <c r="N214" s="107">
        <f ca="1">IFERROR(VLOOKUP($B214,יב!$L$69:$N$387,3,0),0)</f>
        <v>0</v>
      </c>
      <c r="O214" s="195">
        <f t="shared" ca="1" si="108"/>
        <v>0</v>
      </c>
    </row>
    <row r="215" spans="2:15" hidden="1" outlineLevel="1">
      <c r="B215" s="60">
        <f>'רשימת הסעיפים'!G21</f>
        <v>0</v>
      </c>
      <c r="C215" s="107">
        <f ca="1">IFERROR(VLOOKUP($B215,'חודש א'!$L$69:$N$387,3,0),0)</f>
        <v>0</v>
      </c>
      <c r="D215" s="107">
        <f ca="1">IFERROR(VLOOKUP($B215,ב!$L$69:$N$387,3,0),0)</f>
        <v>0</v>
      </c>
      <c r="E215" s="107">
        <f ca="1">IFERROR(VLOOKUP($B215,ג!$L$69:$N$387,3,0),0)</f>
        <v>0</v>
      </c>
      <c r="F215" s="107">
        <f ca="1">IFERROR(VLOOKUP($B215,ד!$L$69:$N$387,3,0),0)</f>
        <v>0</v>
      </c>
      <c r="G215" s="107">
        <f ca="1">IFERROR(VLOOKUP($B215,ה!$L$69:$N$387,3,0),0)</f>
        <v>0</v>
      </c>
      <c r="H215" s="107">
        <f ca="1">IFERROR(VLOOKUP($B215,ו!$L$69:$N$387,3,0),0)</f>
        <v>0</v>
      </c>
      <c r="I215" s="107">
        <f ca="1">IFERROR(VLOOKUP($B215,ז!$L$69:$N$387,3,0),0)</f>
        <v>0</v>
      </c>
      <c r="J215" s="107">
        <f ca="1">IFERROR(VLOOKUP($B215,ח!$L$69:$N$387,3,0),0)</f>
        <v>0</v>
      </c>
      <c r="K215" s="107">
        <f ca="1">IFERROR(VLOOKUP($B215,ט!$L$69:$N$387,3,0),0)</f>
        <v>0</v>
      </c>
      <c r="L215" s="107">
        <f ca="1">IFERROR(VLOOKUP($B215,י!$L$69:$N$387,3,0),0)</f>
        <v>0</v>
      </c>
      <c r="M215" s="107">
        <f ca="1">IFERROR(VLOOKUP($B215,יא!$L$69:$N$387,3,0),0)</f>
        <v>0</v>
      </c>
      <c r="N215" s="107">
        <f ca="1">IFERROR(VLOOKUP($B215,יב!$L$69:$N$387,3,0),0)</f>
        <v>0</v>
      </c>
      <c r="O215" s="195">
        <f t="shared" ca="1" si="108"/>
        <v>0</v>
      </c>
    </row>
    <row r="216" spans="2:15" collapsed="1">
      <c r="B216" s="58" t="str">
        <f>'רשימת הסעיפים'!H1</f>
        <v>אירועים, תרומות, צרכי דת</v>
      </c>
      <c r="C216" s="357">
        <f ca="1">SUM(C217:C236)</f>
        <v>0</v>
      </c>
      <c r="D216" s="357">
        <f t="shared" ref="D216" ca="1" si="109">SUM(D217:D236)</f>
        <v>0</v>
      </c>
      <c r="E216" s="357">
        <f t="shared" ref="E216" ca="1" si="110">SUM(E217:E236)</f>
        <v>0</v>
      </c>
      <c r="F216" s="357">
        <f t="shared" ref="F216" ca="1" si="111">SUM(F217:F236)</f>
        <v>0</v>
      </c>
      <c r="G216" s="357">
        <f t="shared" ref="G216" ca="1" si="112">SUM(G217:G236)</f>
        <v>0</v>
      </c>
      <c r="H216" s="357">
        <f t="shared" ref="H216" ca="1" si="113">SUM(H217:H236)</f>
        <v>0</v>
      </c>
      <c r="I216" s="357">
        <f t="shared" ref="I216" ca="1" si="114">SUM(I217:I236)</f>
        <v>0</v>
      </c>
      <c r="J216" s="357">
        <f t="shared" ref="J216" ca="1" si="115">SUM(J217:J236)</f>
        <v>0</v>
      </c>
      <c r="K216" s="357">
        <f t="shared" ref="K216" ca="1" si="116">SUM(K217:K236)</f>
        <v>0</v>
      </c>
      <c r="L216" s="357">
        <f t="shared" ref="L216" ca="1" si="117">SUM(L217:L236)</f>
        <v>0</v>
      </c>
      <c r="M216" s="357">
        <f t="shared" ref="M216" ca="1" si="118">SUM(M217:M236)</f>
        <v>0</v>
      </c>
      <c r="N216" s="357">
        <f t="shared" ref="N216" ca="1" si="119">SUM(N217:N236)</f>
        <v>0</v>
      </c>
      <c r="O216" s="358">
        <f t="shared" ca="1" si="108"/>
        <v>0</v>
      </c>
    </row>
    <row r="217" spans="2:15" hidden="1" outlineLevel="1">
      <c r="B217" s="60" t="str">
        <f>'רשימת הסעיפים'!H2</f>
        <v>חגים וצרכי דת</v>
      </c>
      <c r="C217" s="107">
        <f ca="1">IFERROR(VLOOKUP($B217,'חודש א'!$L$69:$N$387,3,0),0)</f>
        <v>0</v>
      </c>
      <c r="D217" s="107">
        <f ca="1">IFERROR(VLOOKUP($B217,ב!$L$69:$N$387,3,0),0)</f>
        <v>0</v>
      </c>
      <c r="E217" s="107">
        <f ca="1">IFERROR(VLOOKUP($B217,ג!$L$69:$N$387,3,0),0)</f>
        <v>0</v>
      </c>
      <c r="F217" s="107">
        <f ca="1">IFERROR(VLOOKUP($B217,ד!$L$69:$N$387,3,0),0)</f>
        <v>0</v>
      </c>
      <c r="G217" s="107">
        <f ca="1">IFERROR(VLOOKUP($B217,ה!$L$69:$N$387,3,0),0)</f>
        <v>0</v>
      </c>
      <c r="H217" s="107">
        <f ca="1">IFERROR(VLOOKUP($B217,ו!$L$69:$N$387,3,0),0)</f>
        <v>0</v>
      </c>
      <c r="I217" s="107">
        <f ca="1">IFERROR(VLOOKUP($B217,ז!$L$69:$N$387,3,0),0)</f>
        <v>0</v>
      </c>
      <c r="J217" s="107">
        <f ca="1">IFERROR(VLOOKUP($B217,ח!$L$69:$N$387,3,0),0)</f>
        <v>0</v>
      </c>
      <c r="K217" s="107">
        <f ca="1">IFERROR(VLOOKUP($B217,ט!$L$69:$N$387,3,0),0)</f>
        <v>0</v>
      </c>
      <c r="L217" s="107">
        <f ca="1">IFERROR(VLOOKUP($B217,י!$L$69:$N$387,3,0),0)</f>
        <v>0</v>
      </c>
      <c r="M217" s="107">
        <f ca="1">IFERROR(VLOOKUP($B217,יא!$L$69:$N$387,3,0),0)</f>
        <v>0</v>
      </c>
      <c r="N217" s="107">
        <f ca="1">IFERROR(VLOOKUP($B217,יב!$L$69:$N$387,3,0),0)</f>
        <v>0</v>
      </c>
      <c r="O217" s="195">
        <f t="shared" ca="1" si="108"/>
        <v>0</v>
      </c>
    </row>
    <row r="218" spans="2:15" hidden="1" outlineLevel="1">
      <c r="B218" s="60" t="str">
        <f>'רשימת הסעיפים'!H3</f>
        <v>אירוע בעבודה / לחברים</v>
      </c>
      <c r="C218" s="107">
        <f ca="1">IFERROR(VLOOKUP($B218,'חודש א'!$L$69:$N$387,3,0),0)</f>
        <v>0</v>
      </c>
      <c r="D218" s="107">
        <f ca="1">IFERROR(VLOOKUP($B218,ב!$L$69:$N$387,3,0),0)</f>
        <v>0</v>
      </c>
      <c r="E218" s="107">
        <f ca="1">IFERROR(VLOOKUP($B218,ג!$L$69:$N$387,3,0),0)</f>
        <v>0</v>
      </c>
      <c r="F218" s="107">
        <f ca="1">IFERROR(VLOOKUP($B218,ד!$L$69:$N$387,3,0),0)</f>
        <v>0</v>
      </c>
      <c r="G218" s="107">
        <f ca="1">IFERROR(VLOOKUP($B218,ה!$L$69:$N$387,3,0),0)</f>
        <v>0</v>
      </c>
      <c r="H218" s="107">
        <f ca="1">IFERROR(VLOOKUP($B218,ו!$L$69:$N$387,3,0),0)</f>
        <v>0</v>
      </c>
      <c r="I218" s="107">
        <f ca="1">IFERROR(VLOOKUP($B218,ז!$L$69:$N$387,3,0),0)</f>
        <v>0</v>
      </c>
      <c r="J218" s="107">
        <f ca="1">IFERROR(VLOOKUP($B218,ח!$L$69:$N$387,3,0),0)</f>
        <v>0</v>
      </c>
      <c r="K218" s="107">
        <f ca="1">IFERROR(VLOOKUP($B218,ט!$L$69:$N$387,3,0),0)</f>
        <v>0</v>
      </c>
      <c r="L218" s="107">
        <f ca="1">IFERROR(VLOOKUP($B218,י!$L$69:$N$387,3,0),0)</f>
        <v>0</v>
      </c>
      <c r="M218" s="107">
        <f ca="1">IFERROR(VLOOKUP($B218,יא!$L$69:$N$387,3,0),0)</f>
        <v>0</v>
      </c>
      <c r="N218" s="107">
        <f ca="1">IFERROR(VLOOKUP($B218,יב!$L$69:$N$387,3,0),0)</f>
        <v>0</v>
      </c>
      <c r="O218" s="195">
        <f t="shared" ca="1" si="108"/>
        <v>0</v>
      </c>
    </row>
    <row r="219" spans="2:15" hidden="1" outlineLevel="1">
      <c r="B219" s="60" t="str">
        <f>'רשימת הסעיפים'!H4</f>
        <v>תרומות</v>
      </c>
      <c r="C219" s="107">
        <f ca="1">IFERROR(VLOOKUP($B219,'חודש א'!$L$69:$N$387,3,0),0)</f>
        <v>0</v>
      </c>
      <c r="D219" s="107">
        <f ca="1">IFERROR(VLOOKUP($B219,ב!$L$69:$N$387,3,0),0)</f>
        <v>0</v>
      </c>
      <c r="E219" s="107">
        <f ca="1">IFERROR(VLOOKUP($B219,ג!$L$69:$N$387,3,0),0)</f>
        <v>0</v>
      </c>
      <c r="F219" s="107">
        <f ca="1">IFERROR(VLOOKUP($B219,ד!$L$69:$N$387,3,0),0)</f>
        <v>0</v>
      </c>
      <c r="G219" s="107">
        <f ca="1">IFERROR(VLOOKUP($B219,ה!$L$69:$N$387,3,0),0)</f>
        <v>0</v>
      </c>
      <c r="H219" s="107">
        <f ca="1">IFERROR(VLOOKUP($B219,ו!$L$69:$N$387,3,0),0)</f>
        <v>0</v>
      </c>
      <c r="I219" s="107">
        <f ca="1">IFERROR(VLOOKUP($B219,ז!$L$69:$N$387,3,0),0)</f>
        <v>0</v>
      </c>
      <c r="J219" s="107">
        <f ca="1">IFERROR(VLOOKUP($B219,ח!$L$69:$N$387,3,0),0)</f>
        <v>0</v>
      </c>
      <c r="K219" s="107">
        <f ca="1">IFERROR(VLOOKUP($B219,ט!$L$69:$N$387,3,0),0)</f>
        <v>0</v>
      </c>
      <c r="L219" s="107">
        <f ca="1">IFERROR(VLOOKUP($B219,י!$L$69:$N$387,3,0),0)</f>
        <v>0</v>
      </c>
      <c r="M219" s="107">
        <f ca="1">IFERROR(VLOOKUP($B219,יא!$L$69:$N$387,3,0),0)</f>
        <v>0</v>
      </c>
      <c r="N219" s="107">
        <f ca="1">IFERROR(VLOOKUP($B219,יב!$L$69:$N$387,3,0),0)</f>
        <v>0</v>
      </c>
      <c r="O219" s="195">
        <f t="shared" ca="1" si="108"/>
        <v>0</v>
      </c>
    </row>
    <row r="220" spans="2:15" hidden="1" outlineLevel="1">
      <c r="B220" s="60">
        <f>'רשימת הסעיפים'!H5</f>
        <v>0</v>
      </c>
      <c r="C220" s="107">
        <f ca="1">IFERROR(VLOOKUP($B220,'חודש א'!$L$69:$N$387,3,0),0)</f>
        <v>0</v>
      </c>
      <c r="D220" s="107">
        <f ca="1">IFERROR(VLOOKUP($B220,ב!$L$69:$N$387,3,0),0)</f>
        <v>0</v>
      </c>
      <c r="E220" s="107">
        <f ca="1">IFERROR(VLOOKUP($B220,ג!$L$69:$N$387,3,0),0)</f>
        <v>0</v>
      </c>
      <c r="F220" s="107">
        <f ca="1">IFERROR(VLOOKUP($B220,ד!$L$69:$N$387,3,0),0)</f>
        <v>0</v>
      </c>
      <c r="G220" s="107">
        <f ca="1">IFERROR(VLOOKUP($B220,ה!$L$69:$N$387,3,0),0)</f>
        <v>0</v>
      </c>
      <c r="H220" s="107">
        <f ca="1">IFERROR(VLOOKUP($B220,ו!$L$69:$N$387,3,0),0)</f>
        <v>0</v>
      </c>
      <c r="I220" s="107">
        <f ca="1">IFERROR(VLOOKUP($B220,ז!$L$69:$N$387,3,0),0)</f>
        <v>0</v>
      </c>
      <c r="J220" s="107">
        <f ca="1">IFERROR(VLOOKUP($B220,ח!$L$69:$N$387,3,0),0)</f>
        <v>0</v>
      </c>
      <c r="K220" s="107">
        <f ca="1">IFERROR(VLOOKUP($B220,ט!$L$69:$N$387,3,0),0)</f>
        <v>0</v>
      </c>
      <c r="L220" s="107">
        <f ca="1">IFERROR(VLOOKUP($B220,י!$L$69:$N$387,3,0),0)</f>
        <v>0</v>
      </c>
      <c r="M220" s="107">
        <f ca="1">IFERROR(VLOOKUP($B220,יא!$L$69:$N$387,3,0),0)</f>
        <v>0</v>
      </c>
      <c r="N220" s="107">
        <f ca="1">IFERROR(VLOOKUP($B220,יב!$L$69:$N$387,3,0),0)</f>
        <v>0</v>
      </c>
      <c r="O220" s="195">
        <f t="shared" ca="1" si="108"/>
        <v>0</v>
      </c>
    </row>
    <row r="221" spans="2:15" hidden="1" outlineLevel="1">
      <c r="B221" s="60">
        <f>'רשימת הסעיפים'!H6</f>
        <v>0</v>
      </c>
      <c r="C221" s="107">
        <f ca="1">IFERROR(VLOOKUP($B221,'חודש א'!$L$69:$N$387,3,0),0)</f>
        <v>0</v>
      </c>
      <c r="D221" s="107">
        <f ca="1">IFERROR(VLOOKUP($B221,ב!$L$69:$N$387,3,0),0)</f>
        <v>0</v>
      </c>
      <c r="E221" s="107">
        <f ca="1">IFERROR(VLOOKUP($B221,ג!$L$69:$N$387,3,0),0)</f>
        <v>0</v>
      </c>
      <c r="F221" s="107">
        <f ca="1">IFERROR(VLOOKUP($B221,ד!$L$69:$N$387,3,0),0)</f>
        <v>0</v>
      </c>
      <c r="G221" s="107">
        <f ca="1">IFERROR(VLOOKUP($B221,ה!$L$69:$N$387,3,0),0)</f>
        <v>0</v>
      </c>
      <c r="H221" s="107">
        <f ca="1">IFERROR(VLOOKUP($B221,ו!$L$69:$N$387,3,0),0)</f>
        <v>0</v>
      </c>
      <c r="I221" s="107">
        <f ca="1">IFERROR(VLOOKUP($B221,ז!$L$69:$N$387,3,0),0)</f>
        <v>0</v>
      </c>
      <c r="J221" s="107">
        <f ca="1">IFERROR(VLOOKUP($B221,ח!$L$69:$N$387,3,0),0)</f>
        <v>0</v>
      </c>
      <c r="K221" s="107">
        <f ca="1">IFERROR(VLOOKUP($B221,ט!$L$69:$N$387,3,0),0)</f>
        <v>0</v>
      </c>
      <c r="L221" s="107">
        <f ca="1">IFERROR(VLOOKUP($B221,י!$L$69:$N$387,3,0),0)</f>
        <v>0</v>
      </c>
      <c r="M221" s="107">
        <f ca="1">IFERROR(VLOOKUP($B221,יא!$L$69:$N$387,3,0),0)</f>
        <v>0</v>
      </c>
      <c r="N221" s="107">
        <f ca="1">IFERROR(VLOOKUP($B221,יב!$L$69:$N$387,3,0),0)</f>
        <v>0</v>
      </c>
      <c r="O221" s="195">
        <f t="shared" ca="1" si="108"/>
        <v>0</v>
      </c>
    </row>
    <row r="222" spans="2:15" hidden="1" outlineLevel="1">
      <c r="B222" s="60">
        <f>'רשימת הסעיפים'!H7</f>
        <v>0</v>
      </c>
      <c r="C222" s="107">
        <f ca="1">IFERROR(VLOOKUP($B222,'חודש א'!$L$69:$N$387,3,0),0)</f>
        <v>0</v>
      </c>
      <c r="D222" s="107">
        <f ca="1">IFERROR(VLOOKUP($B222,ב!$L$69:$N$387,3,0),0)</f>
        <v>0</v>
      </c>
      <c r="E222" s="107">
        <f ca="1">IFERROR(VLOOKUP($B222,ג!$L$69:$N$387,3,0),0)</f>
        <v>0</v>
      </c>
      <c r="F222" s="107">
        <f ca="1">IFERROR(VLOOKUP($B222,ד!$L$69:$N$387,3,0),0)</f>
        <v>0</v>
      </c>
      <c r="G222" s="107">
        <f ca="1">IFERROR(VLOOKUP($B222,ה!$L$69:$N$387,3,0),0)</f>
        <v>0</v>
      </c>
      <c r="H222" s="107">
        <f ca="1">IFERROR(VLOOKUP($B222,ו!$L$69:$N$387,3,0),0)</f>
        <v>0</v>
      </c>
      <c r="I222" s="107">
        <f ca="1">IFERROR(VLOOKUP($B222,ז!$L$69:$N$387,3,0),0)</f>
        <v>0</v>
      </c>
      <c r="J222" s="107">
        <f ca="1">IFERROR(VLOOKUP($B222,ח!$L$69:$N$387,3,0),0)</f>
        <v>0</v>
      </c>
      <c r="K222" s="107">
        <f ca="1">IFERROR(VLOOKUP($B222,ט!$L$69:$N$387,3,0),0)</f>
        <v>0</v>
      </c>
      <c r="L222" s="107">
        <f ca="1">IFERROR(VLOOKUP($B222,י!$L$69:$N$387,3,0),0)</f>
        <v>0</v>
      </c>
      <c r="M222" s="107">
        <f ca="1">IFERROR(VLOOKUP($B222,יא!$L$69:$N$387,3,0),0)</f>
        <v>0</v>
      </c>
      <c r="N222" s="107">
        <f ca="1">IFERROR(VLOOKUP($B222,יב!$L$69:$N$387,3,0),0)</f>
        <v>0</v>
      </c>
      <c r="O222" s="195">
        <f t="shared" ca="1" si="108"/>
        <v>0</v>
      </c>
    </row>
    <row r="223" spans="2:15" hidden="1" outlineLevel="1">
      <c r="B223" s="60">
        <f>'רשימת הסעיפים'!H8</f>
        <v>0</v>
      </c>
      <c r="C223" s="107">
        <f ca="1">IFERROR(VLOOKUP($B223,'חודש א'!$L$69:$N$387,3,0),0)</f>
        <v>0</v>
      </c>
      <c r="D223" s="107">
        <f ca="1">IFERROR(VLOOKUP($B223,ב!$L$69:$N$387,3,0),0)</f>
        <v>0</v>
      </c>
      <c r="E223" s="107">
        <f ca="1">IFERROR(VLOOKUP($B223,ג!$L$69:$N$387,3,0),0)</f>
        <v>0</v>
      </c>
      <c r="F223" s="107">
        <f ca="1">IFERROR(VLOOKUP($B223,ד!$L$69:$N$387,3,0),0)</f>
        <v>0</v>
      </c>
      <c r="G223" s="107">
        <f ca="1">IFERROR(VLOOKUP($B223,ה!$L$69:$N$387,3,0),0)</f>
        <v>0</v>
      </c>
      <c r="H223" s="107">
        <f ca="1">IFERROR(VLOOKUP($B223,ו!$L$69:$N$387,3,0),0)</f>
        <v>0</v>
      </c>
      <c r="I223" s="107">
        <f ca="1">IFERROR(VLOOKUP($B223,ז!$L$69:$N$387,3,0),0)</f>
        <v>0</v>
      </c>
      <c r="J223" s="107">
        <f ca="1">IFERROR(VLOOKUP($B223,ח!$L$69:$N$387,3,0),0)</f>
        <v>0</v>
      </c>
      <c r="K223" s="107">
        <f ca="1">IFERROR(VLOOKUP($B223,ט!$L$69:$N$387,3,0),0)</f>
        <v>0</v>
      </c>
      <c r="L223" s="107">
        <f ca="1">IFERROR(VLOOKUP($B223,י!$L$69:$N$387,3,0),0)</f>
        <v>0</v>
      </c>
      <c r="M223" s="107">
        <f ca="1">IFERROR(VLOOKUP($B223,יא!$L$69:$N$387,3,0),0)</f>
        <v>0</v>
      </c>
      <c r="N223" s="107">
        <f ca="1">IFERROR(VLOOKUP($B223,יב!$L$69:$N$387,3,0),0)</f>
        <v>0</v>
      </c>
      <c r="O223" s="195">
        <f t="shared" ca="1" si="108"/>
        <v>0</v>
      </c>
    </row>
    <row r="224" spans="2:15" hidden="1" outlineLevel="1">
      <c r="B224" s="60">
        <f>'רשימת הסעיפים'!H9</f>
        <v>0</v>
      </c>
      <c r="C224" s="107">
        <f ca="1">IFERROR(VLOOKUP($B224,'חודש א'!$L$69:$N$387,3,0),0)</f>
        <v>0</v>
      </c>
      <c r="D224" s="107">
        <f ca="1">IFERROR(VLOOKUP($B224,ב!$L$69:$N$387,3,0),0)</f>
        <v>0</v>
      </c>
      <c r="E224" s="107">
        <f ca="1">IFERROR(VLOOKUP($B224,ג!$L$69:$N$387,3,0),0)</f>
        <v>0</v>
      </c>
      <c r="F224" s="107">
        <f ca="1">IFERROR(VLOOKUP($B224,ד!$L$69:$N$387,3,0),0)</f>
        <v>0</v>
      </c>
      <c r="G224" s="107">
        <f ca="1">IFERROR(VLOOKUP($B224,ה!$L$69:$N$387,3,0),0)</f>
        <v>0</v>
      </c>
      <c r="H224" s="107">
        <f ca="1">IFERROR(VLOOKUP($B224,ו!$L$69:$N$387,3,0),0)</f>
        <v>0</v>
      </c>
      <c r="I224" s="107">
        <f ca="1">IFERROR(VLOOKUP($B224,ז!$L$69:$N$387,3,0),0)</f>
        <v>0</v>
      </c>
      <c r="J224" s="107">
        <f ca="1">IFERROR(VLOOKUP($B224,ח!$L$69:$N$387,3,0),0)</f>
        <v>0</v>
      </c>
      <c r="K224" s="107">
        <f ca="1">IFERROR(VLOOKUP($B224,ט!$L$69:$N$387,3,0),0)</f>
        <v>0</v>
      </c>
      <c r="L224" s="107">
        <f ca="1">IFERROR(VLOOKUP($B224,י!$L$69:$N$387,3,0),0)</f>
        <v>0</v>
      </c>
      <c r="M224" s="107">
        <f ca="1">IFERROR(VLOOKUP($B224,יא!$L$69:$N$387,3,0),0)</f>
        <v>0</v>
      </c>
      <c r="N224" s="107">
        <f ca="1">IFERROR(VLOOKUP($B224,יב!$L$69:$N$387,3,0),0)</f>
        <v>0</v>
      </c>
      <c r="O224" s="195">
        <f t="shared" ca="1" si="108"/>
        <v>0</v>
      </c>
    </row>
    <row r="225" spans="2:28" hidden="1" outlineLevel="1">
      <c r="B225" s="60">
        <f>'רשימת הסעיפים'!H10</f>
        <v>0</v>
      </c>
      <c r="C225" s="107">
        <f ca="1">IFERROR(VLOOKUP($B225,'חודש א'!$L$69:$N$387,3,0),0)</f>
        <v>0</v>
      </c>
      <c r="D225" s="107">
        <f ca="1">IFERROR(VLOOKUP($B225,ב!$L$69:$N$387,3,0),0)</f>
        <v>0</v>
      </c>
      <c r="E225" s="107">
        <f ca="1">IFERROR(VLOOKUP($B225,ג!$L$69:$N$387,3,0),0)</f>
        <v>0</v>
      </c>
      <c r="F225" s="107">
        <f ca="1">IFERROR(VLOOKUP($B225,ד!$L$69:$N$387,3,0),0)</f>
        <v>0</v>
      </c>
      <c r="G225" s="107">
        <f ca="1">IFERROR(VLOOKUP($B225,ה!$L$69:$N$387,3,0),0)</f>
        <v>0</v>
      </c>
      <c r="H225" s="107">
        <f ca="1">IFERROR(VLOOKUP($B225,ו!$L$69:$N$387,3,0),0)</f>
        <v>0</v>
      </c>
      <c r="I225" s="107">
        <f ca="1">IFERROR(VLOOKUP($B225,ז!$L$69:$N$387,3,0),0)</f>
        <v>0</v>
      </c>
      <c r="J225" s="107">
        <f ca="1">IFERROR(VLOOKUP($B225,ח!$L$69:$N$387,3,0),0)</f>
        <v>0</v>
      </c>
      <c r="K225" s="107">
        <f ca="1">IFERROR(VLOOKUP($B225,ט!$L$69:$N$387,3,0),0)</f>
        <v>0</v>
      </c>
      <c r="L225" s="107">
        <f ca="1">IFERROR(VLOOKUP($B225,י!$L$69:$N$387,3,0),0)</f>
        <v>0</v>
      </c>
      <c r="M225" s="107">
        <f ca="1">IFERROR(VLOOKUP($B225,יא!$L$69:$N$387,3,0),0)</f>
        <v>0</v>
      </c>
      <c r="N225" s="107">
        <f ca="1">IFERROR(VLOOKUP($B225,יב!$L$69:$N$387,3,0),0)</f>
        <v>0</v>
      </c>
      <c r="O225" s="195">
        <f t="shared" ca="1" si="108"/>
        <v>0</v>
      </c>
    </row>
    <row r="226" spans="2:28" hidden="1" outlineLevel="1">
      <c r="B226" s="60">
        <f>'רשימת הסעיפים'!H11</f>
        <v>0</v>
      </c>
      <c r="C226" s="107">
        <f ca="1">IFERROR(VLOOKUP($B226,'חודש א'!$L$69:$N$387,3,0),0)</f>
        <v>0</v>
      </c>
      <c r="D226" s="107">
        <f ca="1">IFERROR(VLOOKUP($B226,ב!$L$69:$N$387,3,0),0)</f>
        <v>0</v>
      </c>
      <c r="E226" s="107">
        <f ca="1">IFERROR(VLOOKUP($B226,ג!$L$69:$N$387,3,0),0)</f>
        <v>0</v>
      </c>
      <c r="F226" s="107">
        <f ca="1">IFERROR(VLOOKUP($B226,ד!$L$69:$N$387,3,0),0)</f>
        <v>0</v>
      </c>
      <c r="G226" s="107">
        <f ca="1">IFERROR(VLOOKUP($B226,ה!$L$69:$N$387,3,0),0)</f>
        <v>0</v>
      </c>
      <c r="H226" s="107">
        <f ca="1">IFERROR(VLOOKUP($B226,ו!$L$69:$N$387,3,0),0)</f>
        <v>0</v>
      </c>
      <c r="I226" s="107">
        <f ca="1">IFERROR(VLOOKUP($B226,ז!$L$69:$N$387,3,0),0)</f>
        <v>0</v>
      </c>
      <c r="J226" s="107">
        <f ca="1">IFERROR(VLOOKUP($B226,ח!$L$69:$N$387,3,0),0)</f>
        <v>0</v>
      </c>
      <c r="K226" s="107">
        <f ca="1">IFERROR(VLOOKUP($B226,ט!$L$69:$N$387,3,0),0)</f>
        <v>0</v>
      </c>
      <c r="L226" s="107">
        <f ca="1">IFERROR(VLOOKUP($B226,י!$L$69:$N$387,3,0),0)</f>
        <v>0</v>
      </c>
      <c r="M226" s="107">
        <f ca="1">IFERROR(VLOOKUP($B226,יא!$L$69:$N$387,3,0),0)</f>
        <v>0</v>
      </c>
      <c r="N226" s="107">
        <f ca="1">IFERROR(VLOOKUP($B226,יב!$L$69:$N$387,3,0),0)</f>
        <v>0</v>
      </c>
      <c r="O226" s="195">
        <f t="shared" ca="1" si="108"/>
        <v>0</v>
      </c>
    </row>
    <row r="227" spans="2:28" hidden="1" outlineLevel="1">
      <c r="B227" s="60">
        <f>'רשימת הסעיפים'!H12</f>
        <v>0</v>
      </c>
      <c r="C227" s="107">
        <f ca="1">IFERROR(VLOOKUP($B227,'חודש א'!$L$69:$N$387,3,0),0)</f>
        <v>0</v>
      </c>
      <c r="D227" s="107">
        <f ca="1">IFERROR(VLOOKUP($B227,ב!$L$69:$N$387,3,0),0)</f>
        <v>0</v>
      </c>
      <c r="E227" s="107">
        <f ca="1">IFERROR(VLOOKUP($B227,ג!$L$69:$N$387,3,0),0)</f>
        <v>0</v>
      </c>
      <c r="F227" s="107">
        <f ca="1">IFERROR(VLOOKUP($B227,ד!$L$69:$N$387,3,0),0)</f>
        <v>0</v>
      </c>
      <c r="G227" s="107">
        <f ca="1">IFERROR(VLOOKUP($B227,ה!$L$69:$N$387,3,0),0)</f>
        <v>0</v>
      </c>
      <c r="H227" s="107">
        <f ca="1">IFERROR(VLOOKUP($B227,ו!$L$69:$N$387,3,0),0)</f>
        <v>0</v>
      </c>
      <c r="I227" s="107">
        <f ca="1">IFERROR(VLOOKUP($B227,ז!$L$69:$N$387,3,0),0)</f>
        <v>0</v>
      </c>
      <c r="J227" s="107">
        <f ca="1">IFERROR(VLOOKUP($B227,ח!$L$69:$N$387,3,0),0)</f>
        <v>0</v>
      </c>
      <c r="K227" s="107">
        <f ca="1">IFERROR(VLOOKUP($B227,ט!$L$69:$N$387,3,0),0)</f>
        <v>0</v>
      </c>
      <c r="L227" s="107">
        <f ca="1">IFERROR(VLOOKUP($B227,י!$L$69:$N$387,3,0),0)</f>
        <v>0</v>
      </c>
      <c r="M227" s="107">
        <f ca="1">IFERROR(VLOOKUP($B227,יא!$L$69:$N$387,3,0),0)</f>
        <v>0</v>
      </c>
      <c r="N227" s="107">
        <f ca="1">IFERROR(VLOOKUP($B227,יב!$L$69:$N$387,3,0),0)</f>
        <v>0</v>
      </c>
      <c r="O227" s="195">
        <f t="shared" ca="1" si="108"/>
        <v>0</v>
      </c>
    </row>
    <row r="228" spans="2:28" hidden="1" outlineLevel="1">
      <c r="B228" s="60">
        <f>'רשימת הסעיפים'!H13</f>
        <v>0</v>
      </c>
      <c r="C228" s="107">
        <f ca="1">IFERROR(VLOOKUP($B228,'חודש א'!$L$69:$N$387,3,0),0)</f>
        <v>0</v>
      </c>
      <c r="D228" s="107">
        <f ca="1">IFERROR(VLOOKUP($B228,ב!$L$69:$N$387,3,0),0)</f>
        <v>0</v>
      </c>
      <c r="E228" s="107">
        <f ca="1">IFERROR(VLOOKUP($B228,ג!$L$69:$N$387,3,0),0)</f>
        <v>0</v>
      </c>
      <c r="F228" s="107">
        <f ca="1">IFERROR(VLOOKUP($B228,ד!$L$69:$N$387,3,0),0)</f>
        <v>0</v>
      </c>
      <c r="G228" s="107">
        <f ca="1">IFERROR(VLOOKUP($B228,ה!$L$69:$N$387,3,0),0)</f>
        <v>0</v>
      </c>
      <c r="H228" s="107">
        <f ca="1">IFERROR(VLOOKUP($B228,ו!$L$69:$N$387,3,0),0)</f>
        <v>0</v>
      </c>
      <c r="I228" s="107">
        <f ca="1">IFERROR(VLOOKUP($B228,ז!$L$69:$N$387,3,0),0)</f>
        <v>0</v>
      </c>
      <c r="J228" s="107">
        <f ca="1">IFERROR(VLOOKUP($B228,ח!$L$69:$N$387,3,0),0)</f>
        <v>0</v>
      </c>
      <c r="K228" s="107">
        <f ca="1">IFERROR(VLOOKUP($B228,ט!$L$69:$N$387,3,0),0)</f>
        <v>0</v>
      </c>
      <c r="L228" s="107">
        <f ca="1">IFERROR(VLOOKUP($B228,י!$L$69:$N$387,3,0),0)</f>
        <v>0</v>
      </c>
      <c r="M228" s="107">
        <f ca="1">IFERROR(VLOOKUP($B228,יא!$L$69:$N$387,3,0),0)</f>
        <v>0</v>
      </c>
      <c r="N228" s="107">
        <f ca="1">IFERROR(VLOOKUP($B228,יב!$L$69:$N$387,3,0),0)</f>
        <v>0</v>
      </c>
      <c r="O228" s="195">
        <f t="shared" ca="1" si="108"/>
        <v>0</v>
      </c>
    </row>
    <row r="229" spans="2:28" hidden="1" outlineLevel="1">
      <c r="B229" s="60">
        <f>'רשימת הסעיפים'!H14</f>
        <v>0</v>
      </c>
      <c r="C229" s="107">
        <f ca="1">IFERROR(VLOOKUP($B229,'חודש א'!$L$69:$N$387,3,0),0)</f>
        <v>0</v>
      </c>
      <c r="D229" s="107">
        <f ca="1">IFERROR(VLOOKUP($B229,ב!$L$69:$N$387,3,0),0)</f>
        <v>0</v>
      </c>
      <c r="E229" s="107">
        <f ca="1">IFERROR(VLOOKUP($B229,ג!$L$69:$N$387,3,0),0)</f>
        <v>0</v>
      </c>
      <c r="F229" s="107">
        <f ca="1">IFERROR(VLOOKUP($B229,ד!$L$69:$N$387,3,0),0)</f>
        <v>0</v>
      </c>
      <c r="G229" s="107">
        <f ca="1">IFERROR(VLOOKUP($B229,ה!$L$69:$N$387,3,0),0)</f>
        <v>0</v>
      </c>
      <c r="H229" s="107">
        <f ca="1">IFERROR(VLOOKUP($B229,ו!$L$69:$N$387,3,0),0)</f>
        <v>0</v>
      </c>
      <c r="I229" s="107">
        <f ca="1">IFERROR(VLOOKUP($B229,ז!$L$69:$N$387,3,0),0)</f>
        <v>0</v>
      </c>
      <c r="J229" s="107">
        <f ca="1">IFERROR(VLOOKUP($B229,ח!$L$69:$N$387,3,0),0)</f>
        <v>0</v>
      </c>
      <c r="K229" s="107">
        <f ca="1">IFERROR(VLOOKUP($B229,ט!$L$69:$N$387,3,0),0)</f>
        <v>0</v>
      </c>
      <c r="L229" s="107">
        <f ca="1">IFERROR(VLOOKUP($B229,י!$L$69:$N$387,3,0),0)</f>
        <v>0</v>
      </c>
      <c r="M229" s="107">
        <f ca="1">IFERROR(VLOOKUP($B229,יא!$L$69:$N$387,3,0),0)</f>
        <v>0</v>
      </c>
      <c r="N229" s="107">
        <f ca="1">IFERROR(VLOOKUP($B229,יב!$L$69:$N$387,3,0),0)</f>
        <v>0</v>
      </c>
      <c r="O229" s="195">
        <f t="shared" ca="1" si="108"/>
        <v>0</v>
      </c>
    </row>
    <row r="230" spans="2:28" hidden="1" outlineLevel="1">
      <c r="B230" s="60">
        <f>'רשימת הסעיפים'!H15</f>
        <v>0</v>
      </c>
      <c r="C230" s="107">
        <f ca="1">IFERROR(VLOOKUP($B230,'חודש א'!$L$69:$N$387,3,0),0)</f>
        <v>0</v>
      </c>
      <c r="D230" s="107">
        <f ca="1">IFERROR(VLOOKUP($B230,ב!$L$69:$N$387,3,0),0)</f>
        <v>0</v>
      </c>
      <c r="E230" s="107">
        <f ca="1">IFERROR(VLOOKUP($B230,ג!$L$69:$N$387,3,0),0)</f>
        <v>0</v>
      </c>
      <c r="F230" s="107">
        <f ca="1">IFERROR(VLOOKUP($B230,ד!$L$69:$N$387,3,0),0)</f>
        <v>0</v>
      </c>
      <c r="G230" s="107">
        <f ca="1">IFERROR(VLOOKUP($B230,ה!$L$69:$N$387,3,0),0)</f>
        <v>0</v>
      </c>
      <c r="H230" s="107">
        <f ca="1">IFERROR(VLOOKUP($B230,ו!$L$69:$N$387,3,0),0)</f>
        <v>0</v>
      </c>
      <c r="I230" s="107">
        <f ca="1">IFERROR(VLOOKUP($B230,ז!$L$69:$N$387,3,0),0)</f>
        <v>0</v>
      </c>
      <c r="J230" s="107">
        <f ca="1">IFERROR(VLOOKUP($B230,ח!$L$69:$N$387,3,0),0)</f>
        <v>0</v>
      </c>
      <c r="K230" s="107">
        <f ca="1">IFERROR(VLOOKUP($B230,ט!$L$69:$N$387,3,0),0)</f>
        <v>0</v>
      </c>
      <c r="L230" s="107">
        <f ca="1">IFERROR(VLOOKUP($B230,י!$L$69:$N$387,3,0),0)</f>
        <v>0</v>
      </c>
      <c r="M230" s="107">
        <f ca="1">IFERROR(VLOOKUP($B230,יא!$L$69:$N$387,3,0),0)</f>
        <v>0</v>
      </c>
      <c r="N230" s="107">
        <f ca="1">IFERROR(VLOOKUP($B230,יב!$L$69:$N$387,3,0),0)</f>
        <v>0</v>
      </c>
      <c r="O230" s="195">
        <f t="shared" ca="1" si="108"/>
        <v>0</v>
      </c>
    </row>
    <row r="231" spans="2:28" hidden="1" outlineLevel="1">
      <c r="B231" s="60">
        <f>'רשימת הסעיפים'!H16</f>
        <v>0</v>
      </c>
      <c r="C231" s="107">
        <f ca="1">IFERROR(VLOOKUP($B231,'חודש א'!$L$69:$N$387,3,0),0)</f>
        <v>0</v>
      </c>
      <c r="D231" s="107">
        <f ca="1">IFERROR(VLOOKUP($B231,ב!$L$69:$N$387,3,0),0)</f>
        <v>0</v>
      </c>
      <c r="E231" s="107">
        <f ca="1">IFERROR(VLOOKUP($B231,ג!$L$69:$N$387,3,0),0)</f>
        <v>0</v>
      </c>
      <c r="F231" s="107">
        <f ca="1">IFERROR(VLOOKUP($B231,ד!$L$69:$N$387,3,0),0)</f>
        <v>0</v>
      </c>
      <c r="G231" s="107">
        <f ca="1">IFERROR(VLOOKUP($B231,ה!$L$69:$N$387,3,0),0)</f>
        <v>0</v>
      </c>
      <c r="H231" s="107">
        <f ca="1">IFERROR(VLOOKUP($B231,ו!$L$69:$N$387,3,0),0)</f>
        <v>0</v>
      </c>
      <c r="I231" s="107">
        <f ca="1">IFERROR(VLOOKUP($B231,ז!$L$69:$N$387,3,0),0)</f>
        <v>0</v>
      </c>
      <c r="J231" s="107">
        <f ca="1">IFERROR(VLOOKUP($B231,ח!$L$69:$N$387,3,0),0)</f>
        <v>0</v>
      </c>
      <c r="K231" s="107">
        <f ca="1">IFERROR(VLOOKUP($B231,ט!$L$69:$N$387,3,0),0)</f>
        <v>0</v>
      </c>
      <c r="L231" s="107">
        <f ca="1">IFERROR(VLOOKUP($B231,י!$L$69:$N$387,3,0),0)</f>
        <v>0</v>
      </c>
      <c r="M231" s="107">
        <f ca="1">IFERROR(VLOOKUP($B231,יא!$L$69:$N$387,3,0),0)</f>
        <v>0</v>
      </c>
      <c r="N231" s="107">
        <f ca="1">IFERROR(VLOOKUP($B231,יב!$L$69:$N$387,3,0),0)</f>
        <v>0</v>
      </c>
      <c r="O231" s="195">
        <f t="shared" ca="1" si="108"/>
        <v>0</v>
      </c>
    </row>
    <row r="232" spans="2:28" hidden="1" outlineLevel="1">
      <c r="B232" s="60">
        <f>'רשימת הסעיפים'!H17</f>
        <v>0</v>
      </c>
      <c r="C232" s="107">
        <f ca="1">IFERROR(VLOOKUP($B232,'חודש א'!$L$69:$N$387,3,0),0)</f>
        <v>0</v>
      </c>
      <c r="D232" s="107">
        <f ca="1">IFERROR(VLOOKUP($B232,ב!$L$69:$N$387,3,0),0)</f>
        <v>0</v>
      </c>
      <c r="E232" s="107">
        <f ca="1">IFERROR(VLOOKUP($B232,ג!$L$69:$N$387,3,0),0)</f>
        <v>0</v>
      </c>
      <c r="F232" s="107">
        <f ca="1">IFERROR(VLOOKUP($B232,ד!$L$69:$N$387,3,0),0)</f>
        <v>0</v>
      </c>
      <c r="G232" s="107">
        <f ca="1">IFERROR(VLOOKUP($B232,ה!$L$69:$N$387,3,0),0)</f>
        <v>0</v>
      </c>
      <c r="H232" s="107">
        <f ca="1">IFERROR(VLOOKUP($B232,ו!$L$69:$N$387,3,0),0)</f>
        <v>0</v>
      </c>
      <c r="I232" s="107">
        <f ca="1">IFERROR(VLOOKUP($B232,ז!$L$69:$N$387,3,0),0)</f>
        <v>0</v>
      </c>
      <c r="J232" s="107">
        <f ca="1">IFERROR(VLOOKUP($B232,ח!$L$69:$N$387,3,0),0)</f>
        <v>0</v>
      </c>
      <c r="K232" s="107">
        <f ca="1">IFERROR(VLOOKUP($B232,ט!$L$69:$N$387,3,0),0)</f>
        <v>0</v>
      </c>
      <c r="L232" s="107">
        <f ca="1">IFERROR(VLOOKUP($B232,י!$L$69:$N$387,3,0),0)</f>
        <v>0</v>
      </c>
      <c r="M232" s="107">
        <f ca="1">IFERROR(VLOOKUP($B232,יא!$L$69:$N$387,3,0),0)</f>
        <v>0</v>
      </c>
      <c r="N232" s="107">
        <f ca="1">IFERROR(VLOOKUP($B232,יב!$L$69:$N$387,3,0),0)</f>
        <v>0</v>
      </c>
      <c r="O232" s="195">
        <f t="shared" ca="1" si="108"/>
        <v>0</v>
      </c>
    </row>
    <row r="233" spans="2:28" hidden="1" outlineLevel="1">
      <c r="B233" s="60">
        <f>'רשימת הסעיפים'!H18</f>
        <v>0</v>
      </c>
      <c r="C233" s="107">
        <f ca="1">IFERROR(VLOOKUP($B233,'חודש א'!$L$69:$N$387,3,0),0)</f>
        <v>0</v>
      </c>
      <c r="D233" s="107">
        <f ca="1">IFERROR(VLOOKUP($B233,ב!$L$69:$N$387,3,0),0)</f>
        <v>0</v>
      </c>
      <c r="E233" s="107">
        <f ca="1">IFERROR(VLOOKUP($B233,ג!$L$69:$N$387,3,0),0)</f>
        <v>0</v>
      </c>
      <c r="F233" s="107">
        <f ca="1">IFERROR(VLOOKUP($B233,ד!$L$69:$N$387,3,0),0)</f>
        <v>0</v>
      </c>
      <c r="G233" s="107">
        <f ca="1">IFERROR(VLOOKUP($B233,ה!$L$69:$N$387,3,0),0)</f>
        <v>0</v>
      </c>
      <c r="H233" s="107">
        <f ca="1">IFERROR(VLOOKUP($B233,ו!$L$69:$N$387,3,0),0)</f>
        <v>0</v>
      </c>
      <c r="I233" s="107">
        <f ca="1">IFERROR(VLOOKUP($B233,ז!$L$69:$N$387,3,0),0)</f>
        <v>0</v>
      </c>
      <c r="J233" s="107">
        <f ca="1">IFERROR(VLOOKUP($B233,ח!$L$69:$N$387,3,0),0)</f>
        <v>0</v>
      </c>
      <c r="K233" s="107">
        <f ca="1">IFERROR(VLOOKUP($B233,ט!$L$69:$N$387,3,0),0)</f>
        <v>0</v>
      </c>
      <c r="L233" s="107">
        <f ca="1">IFERROR(VLOOKUP($B233,י!$L$69:$N$387,3,0),0)</f>
        <v>0</v>
      </c>
      <c r="M233" s="107">
        <f ca="1">IFERROR(VLOOKUP($B233,יא!$L$69:$N$387,3,0),0)</f>
        <v>0</v>
      </c>
      <c r="N233" s="107">
        <f ca="1">IFERROR(VLOOKUP($B233,יב!$L$69:$N$387,3,0),0)</f>
        <v>0</v>
      </c>
      <c r="O233" s="195">
        <f t="shared" ca="1" si="108"/>
        <v>0</v>
      </c>
    </row>
    <row r="234" spans="2:28" hidden="1" outlineLevel="1">
      <c r="B234" s="60">
        <f>'רשימת הסעיפים'!H19</f>
        <v>0</v>
      </c>
      <c r="C234" s="107">
        <f ca="1">IFERROR(VLOOKUP($B234,'חודש א'!$L$69:$N$387,3,0),0)</f>
        <v>0</v>
      </c>
      <c r="D234" s="107">
        <f ca="1">IFERROR(VLOOKUP($B234,ב!$L$69:$N$387,3,0),0)</f>
        <v>0</v>
      </c>
      <c r="E234" s="107">
        <f ca="1">IFERROR(VLOOKUP($B234,ג!$L$69:$N$387,3,0),0)</f>
        <v>0</v>
      </c>
      <c r="F234" s="107">
        <f ca="1">IFERROR(VLOOKUP($B234,ד!$L$69:$N$387,3,0),0)</f>
        <v>0</v>
      </c>
      <c r="G234" s="107">
        <f ca="1">IFERROR(VLOOKUP($B234,ה!$L$69:$N$387,3,0),0)</f>
        <v>0</v>
      </c>
      <c r="H234" s="107">
        <f ca="1">IFERROR(VLOOKUP($B234,ו!$L$69:$N$387,3,0),0)</f>
        <v>0</v>
      </c>
      <c r="I234" s="107">
        <f ca="1">IFERROR(VLOOKUP($B234,ז!$L$69:$N$387,3,0),0)</f>
        <v>0</v>
      </c>
      <c r="J234" s="107">
        <f ca="1">IFERROR(VLOOKUP($B234,ח!$L$69:$N$387,3,0),0)</f>
        <v>0</v>
      </c>
      <c r="K234" s="107">
        <f ca="1">IFERROR(VLOOKUP($B234,ט!$L$69:$N$387,3,0),0)</f>
        <v>0</v>
      </c>
      <c r="L234" s="107">
        <f ca="1">IFERROR(VLOOKUP($B234,י!$L$69:$N$387,3,0),0)</f>
        <v>0</v>
      </c>
      <c r="M234" s="107">
        <f ca="1">IFERROR(VLOOKUP($B234,יא!$L$69:$N$387,3,0),0)</f>
        <v>0</v>
      </c>
      <c r="N234" s="107">
        <f ca="1">IFERROR(VLOOKUP($B234,יב!$L$69:$N$387,3,0),0)</f>
        <v>0</v>
      </c>
      <c r="O234" s="195">
        <f t="shared" ca="1" si="108"/>
        <v>0</v>
      </c>
    </row>
    <row r="235" spans="2:28" hidden="1" outlineLevel="1">
      <c r="B235" s="60">
        <f>'רשימת הסעיפים'!H20</f>
        <v>0</v>
      </c>
      <c r="C235" s="107">
        <f ca="1">IFERROR(VLOOKUP($B235,'חודש א'!$L$69:$N$387,3,0),0)</f>
        <v>0</v>
      </c>
      <c r="D235" s="107">
        <f ca="1">IFERROR(VLOOKUP($B235,ב!$L$69:$N$387,3,0),0)</f>
        <v>0</v>
      </c>
      <c r="E235" s="107">
        <f ca="1">IFERROR(VLOOKUP($B235,ג!$L$69:$N$387,3,0),0)</f>
        <v>0</v>
      </c>
      <c r="F235" s="107">
        <f ca="1">IFERROR(VLOOKUP($B235,ד!$L$69:$N$387,3,0),0)</f>
        <v>0</v>
      </c>
      <c r="G235" s="107">
        <f ca="1">IFERROR(VLOOKUP($B235,ה!$L$69:$N$387,3,0),0)</f>
        <v>0</v>
      </c>
      <c r="H235" s="107">
        <f ca="1">IFERROR(VLOOKUP($B235,ו!$L$69:$N$387,3,0),0)</f>
        <v>0</v>
      </c>
      <c r="I235" s="107">
        <f ca="1">IFERROR(VLOOKUP($B235,ז!$L$69:$N$387,3,0),0)</f>
        <v>0</v>
      </c>
      <c r="J235" s="107">
        <f ca="1">IFERROR(VLOOKUP($B235,ח!$L$69:$N$387,3,0),0)</f>
        <v>0</v>
      </c>
      <c r="K235" s="107">
        <f ca="1">IFERROR(VLOOKUP($B235,ט!$L$69:$N$387,3,0),0)</f>
        <v>0</v>
      </c>
      <c r="L235" s="107">
        <f ca="1">IFERROR(VLOOKUP($B235,י!$L$69:$N$387,3,0),0)</f>
        <v>0</v>
      </c>
      <c r="M235" s="107">
        <f ca="1">IFERROR(VLOOKUP($B235,יא!$L$69:$N$387,3,0),0)</f>
        <v>0</v>
      </c>
      <c r="N235" s="107">
        <f ca="1">IFERROR(VLOOKUP($B235,יב!$L$69:$N$387,3,0),0)</f>
        <v>0</v>
      </c>
      <c r="O235" s="195">
        <f t="shared" ca="1" si="108"/>
        <v>0</v>
      </c>
    </row>
    <row r="236" spans="2:28" hidden="1" outlineLevel="1">
      <c r="B236" s="60">
        <f>'רשימת הסעיפים'!H21</f>
        <v>0</v>
      </c>
      <c r="C236" s="107">
        <f ca="1">IFERROR(VLOOKUP($B236,'חודש א'!$L$69:$N$387,3,0),0)</f>
        <v>0</v>
      </c>
      <c r="D236" s="107">
        <f ca="1">IFERROR(VLOOKUP($B236,ב!$L$69:$N$387,3,0),0)</f>
        <v>0</v>
      </c>
      <c r="E236" s="107">
        <f ca="1">IFERROR(VLOOKUP($B236,ג!$L$69:$N$387,3,0),0)</f>
        <v>0</v>
      </c>
      <c r="F236" s="107">
        <f ca="1">IFERROR(VLOOKUP($B236,ד!$L$69:$N$387,3,0),0)</f>
        <v>0</v>
      </c>
      <c r="G236" s="107">
        <f ca="1">IFERROR(VLOOKUP($B236,ה!$L$69:$N$387,3,0),0)</f>
        <v>0</v>
      </c>
      <c r="H236" s="107">
        <f ca="1">IFERROR(VLOOKUP($B236,ו!$L$69:$N$387,3,0),0)</f>
        <v>0</v>
      </c>
      <c r="I236" s="107">
        <f ca="1">IFERROR(VLOOKUP($B236,ז!$L$69:$N$387,3,0),0)</f>
        <v>0</v>
      </c>
      <c r="J236" s="107">
        <f ca="1">IFERROR(VLOOKUP($B236,ח!$L$69:$N$387,3,0),0)</f>
        <v>0</v>
      </c>
      <c r="K236" s="107">
        <f ca="1">IFERROR(VLOOKUP($B236,ט!$L$69:$N$387,3,0),0)</f>
        <v>0</v>
      </c>
      <c r="L236" s="107">
        <f ca="1">IFERROR(VLOOKUP($B236,י!$L$69:$N$387,3,0),0)</f>
        <v>0</v>
      </c>
      <c r="M236" s="107">
        <f ca="1">IFERROR(VLOOKUP($B236,יא!$L$69:$N$387,3,0),0)</f>
        <v>0</v>
      </c>
      <c r="N236" s="107">
        <f ca="1">IFERROR(VLOOKUP($B236,יב!$L$69:$N$387,3,0),0)</f>
        <v>0</v>
      </c>
      <c r="O236" s="195">
        <f t="shared" ca="1" si="108"/>
        <v>0</v>
      </c>
    </row>
    <row r="237" spans="2:28" collapsed="1">
      <c r="B237" s="58" t="str">
        <f>'רשימת הסעיפים'!I1</f>
        <v>בריאות</v>
      </c>
      <c r="C237" s="357">
        <f ca="1">SUM(C238:C257)</f>
        <v>0</v>
      </c>
      <c r="D237" s="357">
        <f t="shared" ref="D237" ca="1" si="120">SUM(D238:D257)</f>
        <v>0</v>
      </c>
      <c r="E237" s="357">
        <f t="shared" ref="E237" ca="1" si="121">SUM(E238:E257)</f>
        <v>0</v>
      </c>
      <c r="F237" s="357">
        <f t="shared" ref="F237" ca="1" si="122">SUM(F238:F257)</f>
        <v>0</v>
      </c>
      <c r="G237" s="357">
        <f t="shared" ref="G237" ca="1" si="123">SUM(G238:G257)</f>
        <v>0</v>
      </c>
      <c r="H237" s="357">
        <f t="shared" ref="H237" ca="1" si="124">SUM(H238:H257)</f>
        <v>0</v>
      </c>
      <c r="I237" s="357">
        <f t="shared" ref="I237" ca="1" si="125">SUM(I238:I257)</f>
        <v>0</v>
      </c>
      <c r="J237" s="357">
        <f t="shared" ref="J237" ca="1" si="126">SUM(J238:J257)</f>
        <v>0</v>
      </c>
      <c r="K237" s="357">
        <f t="shared" ref="K237" ca="1" si="127">SUM(K238:K257)</f>
        <v>0</v>
      </c>
      <c r="L237" s="357">
        <f t="shared" ref="L237" ca="1" si="128">SUM(L238:L257)</f>
        <v>0</v>
      </c>
      <c r="M237" s="357">
        <f t="shared" ref="M237" ca="1" si="129">SUM(M238:M257)</f>
        <v>0</v>
      </c>
      <c r="N237" s="357">
        <f t="shared" ref="N237" ca="1" si="130">SUM(N238:N257)</f>
        <v>0</v>
      </c>
      <c r="O237" s="358">
        <f t="shared" ca="1" si="108"/>
        <v>0</v>
      </c>
      <c r="P237" s="357"/>
      <c r="Q237" s="357"/>
      <c r="R237" s="357"/>
      <c r="S237" s="357"/>
      <c r="T237" s="357"/>
      <c r="U237" s="357"/>
      <c r="V237" s="357"/>
      <c r="W237" s="357"/>
      <c r="X237" s="357"/>
      <c r="Y237" s="357"/>
      <c r="Z237" s="357"/>
      <c r="AA237" s="357"/>
      <c r="AB237" s="358"/>
    </row>
    <row r="238" spans="2:28" hidden="1" outlineLevel="1">
      <c r="B238" s="60" t="str">
        <f>'רשימת הסעיפים'!I2</f>
        <v>קופ"ח תשלום קבוע</v>
      </c>
      <c r="C238" s="107">
        <f ca="1">IFERROR(VLOOKUP($B238,'חודש א'!$L$69:$N$387,3,0),0)</f>
        <v>0</v>
      </c>
      <c r="D238" s="107">
        <f ca="1">IFERROR(VLOOKUP($B238,ב!$L$69:$N$387,3,0),0)</f>
        <v>0</v>
      </c>
      <c r="E238" s="107">
        <f ca="1">IFERROR(VLOOKUP($B238,ג!$L$69:$N$387,3,0),0)</f>
        <v>0</v>
      </c>
      <c r="F238" s="107">
        <f ca="1">IFERROR(VLOOKUP($B238,ד!$L$69:$N$387,3,0),0)</f>
        <v>0</v>
      </c>
      <c r="G238" s="107">
        <f ca="1">IFERROR(VLOOKUP($B238,ה!$L$69:$N$387,3,0),0)</f>
        <v>0</v>
      </c>
      <c r="H238" s="107">
        <f ca="1">IFERROR(VLOOKUP($B238,ו!$L$69:$N$387,3,0),0)</f>
        <v>0</v>
      </c>
      <c r="I238" s="107">
        <f ca="1">IFERROR(VLOOKUP($B238,ז!$L$69:$N$387,3,0),0)</f>
        <v>0</v>
      </c>
      <c r="J238" s="107">
        <f ca="1">IFERROR(VLOOKUP($B238,ח!$L$69:$N$387,3,0),0)</f>
        <v>0</v>
      </c>
      <c r="K238" s="107">
        <f ca="1">IFERROR(VLOOKUP($B238,ט!$L$69:$N$387,3,0),0)</f>
        <v>0</v>
      </c>
      <c r="L238" s="107">
        <f ca="1">IFERROR(VLOOKUP($B238,י!$L$69:$N$387,3,0),0)</f>
        <v>0</v>
      </c>
      <c r="M238" s="107">
        <f ca="1">IFERROR(VLOOKUP($B238,יא!$L$69:$N$387,3,0),0)</f>
        <v>0</v>
      </c>
      <c r="N238" s="107">
        <f ca="1">IFERROR(VLOOKUP($B238,יב!$L$69:$N$387,3,0),0)</f>
        <v>0</v>
      </c>
      <c r="O238" s="195">
        <f t="shared" ca="1" si="108"/>
        <v>0</v>
      </c>
    </row>
    <row r="239" spans="2:28" hidden="1" outlineLevel="1">
      <c r="B239" s="60" t="str">
        <f>'רשימת הסעיפים'!I3</f>
        <v>ביטוח רפואי נוסף</v>
      </c>
      <c r="C239" s="107">
        <f ca="1">IFERROR(VLOOKUP($B239,'חודש א'!$L$69:$N$387,3,0),0)</f>
        <v>0</v>
      </c>
      <c r="D239" s="107">
        <f ca="1">IFERROR(VLOOKUP($B239,ב!$L$69:$N$387,3,0),0)</f>
        <v>0</v>
      </c>
      <c r="E239" s="107">
        <f ca="1">IFERROR(VLOOKUP($B239,ג!$L$69:$N$387,3,0),0)</f>
        <v>0</v>
      </c>
      <c r="F239" s="107">
        <f ca="1">IFERROR(VLOOKUP($B239,ד!$L$69:$N$387,3,0),0)</f>
        <v>0</v>
      </c>
      <c r="G239" s="107">
        <f ca="1">IFERROR(VLOOKUP($B239,ה!$L$69:$N$387,3,0),0)</f>
        <v>0</v>
      </c>
      <c r="H239" s="107">
        <f ca="1">IFERROR(VLOOKUP($B239,ו!$L$69:$N$387,3,0),0)</f>
        <v>0</v>
      </c>
      <c r="I239" s="107">
        <f ca="1">IFERROR(VLOOKUP($B239,ז!$L$69:$N$387,3,0),0)</f>
        <v>0</v>
      </c>
      <c r="J239" s="107">
        <f ca="1">IFERROR(VLOOKUP($B239,ח!$L$69:$N$387,3,0),0)</f>
        <v>0</v>
      </c>
      <c r="K239" s="107">
        <f ca="1">IFERROR(VLOOKUP($B239,ט!$L$69:$N$387,3,0),0)</f>
        <v>0</v>
      </c>
      <c r="L239" s="107">
        <f ca="1">IFERROR(VLOOKUP($B239,י!$L$69:$N$387,3,0),0)</f>
        <v>0</v>
      </c>
      <c r="M239" s="107">
        <f ca="1">IFERROR(VLOOKUP($B239,יא!$L$69:$N$387,3,0),0)</f>
        <v>0</v>
      </c>
      <c r="N239" s="107">
        <f ca="1">IFERROR(VLOOKUP($B239,יב!$L$69:$N$387,3,0),0)</f>
        <v>0</v>
      </c>
      <c r="O239" s="195">
        <f t="shared" ca="1" si="108"/>
        <v>0</v>
      </c>
    </row>
    <row r="240" spans="2:28" hidden="1" outlineLevel="1">
      <c r="B240" s="60" t="str">
        <f>'רשימת הסעיפים'!I4</f>
        <v>טיפולים פרטיים</v>
      </c>
      <c r="C240" s="107">
        <f ca="1">IFERROR(VLOOKUP($B240,'חודש א'!$L$69:$N$387,3,0),0)</f>
        <v>0</v>
      </c>
      <c r="D240" s="107">
        <f ca="1">IFERROR(VLOOKUP($B240,ב!$L$69:$N$387,3,0),0)</f>
        <v>0</v>
      </c>
      <c r="E240" s="107">
        <f ca="1">IFERROR(VLOOKUP($B240,ג!$L$69:$N$387,3,0),0)</f>
        <v>0</v>
      </c>
      <c r="F240" s="107">
        <f ca="1">IFERROR(VLOOKUP($B240,ד!$L$69:$N$387,3,0),0)</f>
        <v>0</v>
      </c>
      <c r="G240" s="107">
        <f ca="1">IFERROR(VLOOKUP($B240,ה!$L$69:$N$387,3,0),0)</f>
        <v>0</v>
      </c>
      <c r="H240" s="107">
        <f ca="1">IFERROR(VLOOKUP($B240,ו!$L$69:$N$387,3,0),0)</f>
        <v>0</v>
      </c>
      <c r="I240" s="107">
        <f ca="1">IFERROR(VLOOKUP($B240,ז!$L$69:$N$387,3,0),0)</f>
        <v>0</v>
      </c>
      <c r="J240" s="107">
        <f ca="1">IFERROR(VLOOKUP($B240,ח!$L$69:$N$387,3,0),0)</f>
        <v>0</v>
      </c>
      <c r="K240" s="107">
        <f ca="1">IFERROR(VLOOKUP($B240,ט!$L$69:$N$387,3,0),0)</f>
        <v>0</v>
      </c>
      <c r="L240" s="107">
        <f ca="1">IFERROR(VLOOKUP($B240,י!$L$69:$N$387,3,0),0)</f>
        <v>0</v>
      </c>
      <c r="M240" s="107">
        <f ca="1">IFERROR(VLOOKUP($B240,יא!$L$69:$N$387,3,0),0)</f>
        <v>0</v>
      </c>
      <c r="N240" s="107">
        <f ca="1">IFERROR(VLOOKUP($B240,יב!$L$69:$N$387,3,0),0)</f>
        <v>0</v>
      </c>
      <c r="O240" s="195">
        <f t="shared" ca="1" si="108"/>
        <v>0</v>
      </c>
    </row>
    <row r="241" spans="2:15" hidden="1" outlineLevel="1">
      <c r="B241" s="60" t="str">
        <f>'רשימת הסעיפים'!I5</f>
        <v>תרופות</v>
      </c>
      <c r="C241" s="107">
        <f ca="1">IFERROR(VLOOKUP($B241,'חודש א'!$L$69:$N$387,3,0),0)</f>
        <v>0</v>
      </c>
      <c r="D241" s="107">
        <f ca="1">IFERROR(VLOOKUP($B241,ב!$L$69:$N$387,3,0),0)</f>
        <v>0</v>
      </c>
      <c r="E241" s="107">
        <f ca="1">IFERROR(VLOOKUP($B241,ג!$L$69:$N$387,3,0),0)</f>
        <v>0</v>
      </c>
      <c r="F241" s="107">
        <f ca="1">IFERROR(VLOOKUP($B241,ד!$L$69:$N$387,3,0),0)</f>
        <v>0</v>
      </c>
      <c r="G241" s="107">
        <f ca="1">IFERROR(VLOOKUP($B241,ה!$L$69:$N$387,3,0),0)</f>
        <v>0</v>
      </c>
      <c r="H241" s="107">
        <f ca="1">IFERROR(VLOOKUP($B241,ו!$L$69:$N$387,3,0),0)</f>
        <v>0</v>
      </c>
      <c r="I241" s="107">
        <f ca="1">IFERROR(VLOOKUP($B241,ז!$L$69:$N$387,3,0),0)</f>
        <v>0</v>
      </c>
      <c r="J241" s="107">
        <f ca="1">IFERROR(VLOOKUP($B241,ח!$L$69:$N$387,3,0),0)</f>
        <v>0</v>
      </c>
      <c r="K241" s="107">
        <f ca="1">IFERROR(VLOOKUP($B241,ט!$L$69:$N$387,3,0),0)</f>
        <v>0</v>
      </c>
      <c r="L241" s="107">
        <f ca="1">IFERROR(VLOOKUP($B241,י!$L$69:$N$387,3,0),0)</f>
        <v>0</v>
      </c>
      <c r="M241" s="107">
        <f ca="1">IFERROR(VLOOKUP($B241,יא!$L$69:$N$387,3,0),0)</f>
        <v>0</v>
      </c>
      <c r="N241" s="107">
        <f ca="1">IFERROR(VLOOKUP($B241,יב!$L$69:$N$387,3,0),0)</f>
        <v>0</v>
      </c>
      <c r="O241" s="195">
        <f t="shared" ca="1" si="108"/>
        <v>0</v>
      </c>
    </row>
    <row r="242" spans="2:15" hidden="1" outlineLevel="1">
      <c r="B242" s="60" t="str">
        <f>'רשימת הסעיפים'!I6</f>
        <v>טיפולי שיניים</v>
      </c>
      <c r="C242" s="107">
        <f ca="1">IFERROR(VLOOKUP($B242,'חודש א'!$L$69:$N$387,3,0),0)</f>
        <v>0</v>
      </c>
      <c r="D242" s="107">
        <f ca="1">IFERROR(VLOOKUP($B242,ב!$L$69:$N$387,3,0),0)</f>
        <v>0</v>
      </c>
      <c r="E242" s="107">
        <f ca="1">IFERROR(VLOOKUP($B242,ג!$L$69:$N$387,3,0),0)</f>
        <v>0</v>
      </c>
      <c r="F242" s="107">
        <f ca="1">IFERROR(VLOOKUP($B242,ד!$L$69:$N$387,3,0),0)</f>
        <v>0</v>
      </c>
      <c r="G242" s="107">
        <f ca="1">IFERROR(VLOOKUP($B242,ה!$L$69:$N$387,3,0),0)</f>
        <v>0</v>
      </c>
      <c r="H242" s="107">
        <f ca="1">IFERROR(VLOOKUP($B242,ו!$L$69:$N$387,3,0),0)</f>
        <v>0</v>
      </c>
      <c r="I242" s="107">
        <f ca="1">IFERROR(VLOOKUP($B242,ז!$L$69:$N$387,3,0),0)</f>
        <v>0</v>
      </c>
      <c r="J242" s="107">
        <f ca="1">IFERROR(VLOOKUP($B242,ח!$L$69:$N$387,3,0),0)</f>
        <v>0</v>
      </c>
      <c r="K242" s="107">
        <f ca="1">IFERROR(VLOOKUP($B242,ט!$L$69:$N$387,3,0),0)</f>
        <v>0</v>
      </c>
      <c r="L242" s="107">
        <f ca="1">IFERROR(VLOOKUP($B242,י!$L$69:$N$387,3,0),0)</f>
        <v>0</v>
      </c>
      <c r="M242" s="107">
        <f ca="1">IFERROR(VLOOKUP($B242,יא!$L$69:$N$387,3,0),0)</f>
        <v>0</v>
      </c>
      <c r="N242" s="107">
        <f ca="1">IFERROR(VLOOKUP($B242,יב!$L$69:$N$387,3,0),0)</f>
        <v>0</v>
      </c>
      <c r="O242" s="195">
        <f t="shared" ca="1" si="108"/>
        <v>0</v>
      </c>
    </row>
    <row r="243" spans="2:15" hidden="1" outlineLevel="1">
      <c r="B243" s="60" t="str">
        <f>'רשימת הסעיפים'!I7</f>
        <v>אופטיקה</v>
      </c>
      <c r="C243" s="107">
        <f ca="1">IFERROR(VLOOKUP($B243,'חודש א'!$L$69:$N$387,3,0),0)</f>
        <v>0</v>
      </c>
      <c r="D243" s="107">
        <f ca="1">IFERROR(VLOOKUP($B243,ב!$L$69:$N$387,3,0),0)</f>
        <v>0</v>
      </c>
      <c r="E243" s="107">
        <f ca="1">IFERROR(VLOOKUP($B243,ג!$L$69:$N$387,3,0),0)</f>
        <v>0</v>
      </c>
      <c r="F243" s="107">
        <f ca="1">IFERROR(VLOOKUP($B243,ד!$L$69:$N$387,3,0),0)</f>
        <v>0</v>
      </c>
      <c r="G243" s="107">
        <f ca="1">IFERROR(VLOOKUP($B243,ה!$L$69:$N$387,3,0),0)</f>
        <v>0</v>
      </c>
      <c r="H243" s="107">
        <f ca="1">IFERROR(VLOOKUP($B243,ו!$L$69:$N$387,3,0),0)</f>
        <v>0</v>
      </c>
      <c r="I243" s="107">
        <f ca="1">IFERROR(VLOOKUP($B243,ז!$L$69:$N$387,3,0),0)</f>
        <v>0</v>
      </c>
      <c r="J243" s="107">
        <f ca="1">IFERROR(VLOOKUP($B243,ח!$L$69:$N$387,3,0),0)</f>
        <v>0</v>
      </c>
      <c r="K243" s="107">
        <f ca="1">IFERROR(VLOOKUP($B243,ט!$L$69:$N$387,3,0),0)</f>
        <v>0</v>
      </c>
      <c r="L243" s="107">
        <f ca="1">IFERROR(VLOOKUP($B243,י!$L$69:$N$387,3,0),0)</f>
        <v>0</v>
      </c>
      <c r="M243" s="107">
        <f ca="1">IFERROR(VLOOKUP($B243,יא!$L$69:$N$387,3,0),0)</f>
        <v>0</v>
      </c>
      <c r="N243" s="107">
        <f ca="1">IFERROR(VLOOKUP($B243,יב!$L$69:$N$387,3,0),0)</f>
        <v>0</v>
      </c>
      <c r="O243" s="195">
        <f t="shared" ca="1" si="108"/>
        <v>0</v>
      </c>
    </row>
    <row r="244" spans="2:15" hidden="1" outlineLevel="1">
      <c r="B244" s="60" t="str">
        <f>'רשימת הסעיפים'!I8</f>
        <v>בריאות - כללי</v>
      </c>
      <c r="C244" s="107">
        <f ca="1">IFERROR(VLOOKUP($B244,'חודש א'!$L$69:$N$387,3,0),0)</f>
        <v>0</v>
      </c>
      <c r="D244" s="107">
        <f ca="1">IFERROR(VLOOKUP($B244,ב!$L$69:$N$387,3,0),0)</f>
        <v>0</v>
      </c>
      <c r="E244" s="107">
        <f ca="1">IFERROR(VLOOKUP($B244,ג!$L$69:$N$387,3,0),0)</f>
        <v>0</v>
      </c>
      <c r="F244" s="107">
        <f ca="1">IFERROR(VLOOKUP($B244,ד!$L$69:$N$387,3,0),0)</f>
        <v>0</v>
      </c>
      <c r="G244" s="107">
        <f ca="1">IFERROR(VLOOKUP($B244,ה!$L$69:$N$387,3,0),0)</f>
        <v>0</v>
      </c>
      <c r="H244" s="107">
        <f ca="1">IFERROR(VLOOKUP($B244,ו!$L$69:$N$387,3,0),0)</f>
        <v>0</v>
      </c>
      <c r="I244" s="107">
        <f ca="1">IFERROR(VLOOKUP($B244,ז!$L$69:$N$387,3,0),0)</f>
        <v>0</v>
      </c>
      <c r="J244" s="107">
        <f ca="1">IFERROR(VLOOKUP($B244,ח!$L$69:$N$387,3,0),0)</f>
        <v>0</v>
      </c>
      <c r="K244" s="107">
        <f ca="1">IFERROR(VLOOKUP($B244,ט!$L$69:$N$387,3,0),0)</f>
        <v>0</v>
      </c>
      <c r="L244" s="107">
        <f ca="1">IFERROR(VLOOKUP($B244,י!$L$69:$N$387,3,0),0)</f>
        <v>0</v>
      </c>
      <c r="M244" s="107">
        <f ca="1">IFERROR(VLOOKUP($B244,יא!$L$69:$N$387,3,0),0)</f>
        <v>0</v>
      </c>
      <c r="N244" s="107">
        <f ca="1">IFERROR(VLOOKUP($B244,יב!$L$69:$N$387,3,0),0)</f>
        <v>0</v>
      </c>
      <c r="O244" s="195">
        <f t="shared" ca="1" si="108"/>
        <v>0</v>
      </c>
    </row>
    <row r="245" spans="2:15" hidden="1" outlineLevel="1">
      <c r="B245" s="60">
        <f>'רשימת הסעיפים'!I9</f>
        <v>0</v>
      </c>
      <c r="C245" s="107">
        <f ca="1">IFERROR(VLOOKUP($B245,'חודש א'!$L$69:$N$387,3,0),0)</f>
        <v>0</v>
      </c>
      <c r="D245" s="107">
        <f ca="1">IFERROR(VLOOKUP($B245,ב!$L$69:$N$387,3,0),0)</f>
        <v>0</v>
      </c>
      <c r="E245" s="107">
        <f ca="1">IFERROR(VLOOKUP($B245,ג!$L$69:$N$387,3,0),0)</f>
        <v>0</v>
      </c>
      <c r="F245" s="107">
        <f ca="1">IFERROR(VLOOKUP($B245,ד!$L$69:$N$387,3,0),0)</f>
        <v>0</v>
      </c>
      <c r="G245" s="107">
        <f ca="1">IFERROR(VLOOKUP($B245,ה!$L$69:$N$387,3,0),0)</f>
        <v>0</v>
      </c>
      <c r="H245" s="107">
        <f ca="1">IFERROR(VLOOKUP($B245,ו!$L$69:$N$387,3,0),0)</f>
        <v>0</v>
      </c>
      <c r="I245" s="107">
        <f ca="1">IFERROR(VLOOKUP($B245,ז!$L$69:$N$387,3,0),0)</f>
        <v>0</v>
      </c>
      <c r="J245" s="107">
        <f ca="1">IFERROR(VLOOKUP($B245,ח!$L$69:$N$387,3,0),0)</f>
        <v>0</v>
      </c>
      <c r="K245" s="107">
        <f ca="1">IFERROR(VLOOKUP($B245,ט!$L$69:$N$387,3,0),0)</f>
        <v>0</v>
      </c>
      <c r="L245" s="107">
        <f ca="1">IFERROR(VLOOKUP($B245,י!$L$69:$N$387,3,0),0)</f>
        <v>0</v>
      </c>
      <c r="M245" s="107">
        <f ca="1">IFERROR(VLOOKUP($B245,יא!$L$69:$N$387,3,0),0)</f>
        <v>0</v>
      </c>
      <c r="N245" s="107">
        <f ca="1">IFERROR(VLOOKUP($B245,יב!$L$69:$N$387,3,0),0)</f>
        <v>0</v>
      </c>
      <c r="O245" s="195">
        <f t="shared" ca="1" si="108"/>
        <v>0</v>
      </c>
    </row>
    <row r="246" spans="2:15" hidden="1" outlineLevel="1">
      <c r="B246" s="60">
        <f>'רשימת הסעיפים'!I10</f>
        <v>0</v>
      </c>
      <c r="C246" s="107">
        <f ca="1">IFERROR(VLOOKUP($B246,'חודש א'!$L$69:$N$387,3,0),0)</f>
        <v>0</v>
      </c>
      <c r="D246" s="107">
        <f ca="1">IFERROR(VLOOKUP($B246,ב!$L$69:$N$387,3,0),0)</f>
        <v>0</v>
      </c>
      <c r="E246" s="107">
        <f ca="1">IFERROR(VLOOKUP($B246,ג!$L$69:$N$387,3,0),0)</f>
        <v>0</v>
      </c>
      <c r="F246" s="107">
        <f ca="1">IFERROR(VLOOKUP($B246,ד!$L$69:$N$387,3,0),0)</f>
        <v>0</v>
      </c>
      <c r="G246" s="107">
        <f ca="1">IFERROR(VLOOKUP($B246,ה!$L$69:$N$387,3,0),0)</f>
        <v>0</v>
      </c>
      <c r="H246" s="107">
        <f ca="1">IFERROR(VLOOKUP($B246,ו!$L$69:$N$387,3,0),0)</f>
        <v>0</v>
      </c>
      <c r="I246" s="107">
        <f ca="1">IFERROR(VLOOKUP($B246,ז!$L$69:$N$387,3,0),0)</f>
        <v>0</v>
      </c>
      <c r="J246" s="107">
        <f ca="1">IFERROR(VLOOKUP($B246,ח!$L$69:$N$387,3,0),0)</f>
        <v>0</v>
      </c>
      <c r="K246" s="107">
        <f ca="1">IFERROR(VLOOKUP($B246,ט!$L$69:$N$387,3,0),0)</f>
        <v>0</v>
      </c>
      <c r="L246" s="107">
        <f ca="1">IFERROR(VLOOKUP($B246,י!$L$69:$N$387,3,0),0)</f>
        <v>0</v>
      </c>
      <c r="M246" s="107">
        <f ca="1">IFERROR(VLOOKUP($B246,יא!$L$69:$N$387,3,0),0)</f>
        <v>0</v>
      </c>
      <c r="N246" s="107">
        <f ca="1">IFERROR(VLOOKUP($B246,יב!$L$69:$N$387,3,0),0)</f>
        <v>0</v>
      </c>
      <c r="O246" s="195">
        <f t="shared" ca="1" si="108"/>
        <v>0</v>
      </c>
    </row>
    <row r="247" spans="2:15" hidden="1" outlineLevel="1">
      <c r="B247" s="60">
        <f>'רשימת הסעיפים'!I11</f>
        <v>0</v>
      </c>
      <c r="C247" s="107">
        <f ca="1">IFERROR(VLOOKUP($B247,'חודש א'!$L$69:$N$387,3,0),0)</f>
        <v>0</v>
      </c>
      <c r="D247" s="107">
        <f ca="1">IFERROR(VLOOKUP($B247,ב!$L$69:$N$387,3,0),0)</f>
        <v>0</v>
      </c>
      <c r="E247" s="107">
        <f ca="1">IFERROR(VLOOKUP($B247,ג!$L$69:$N$387,3,0),0)</f>
        <v>0</v>
      </c>
      <c r="F247" s="107">
        <f ca="1">IFERROR(VLOOKUP($B247,ד!$L$69:$N$387,3,0),0)</f>
        <v>0</v>
      </c>
      <c r="G247" s="107">
        <f ca="1">IFERROR(VLOOKUP($B247,ה!$L$69:$N$387,3,0),0)</f>
        <v>0</v>
      </c>
      <c r="H247" s="107">
        <f ca="1">IFERROR(VLOOKUP($B247,ו!$L$69:$N$387,3,0),0)</f>
        <v>0</v>
      </c>
      <c r="I247" s="107">
        <f ca="1">IFERROR(VLOOKUP($B247,ז!$L$69:$N$387,3,0),0)</f>
        <v>0</v>
      </c>
      <c r="J247" s="107">
        <f ca="1">IFERROR(VLOOKUP($B247,ח!$L$69:$N$387,3,0),0)</f>
        <v>0</v>
      </c>
      <c r="K247" s="107">
        <f ca="1">IFERROR(VLOOKUP($B247,ט!$L$69:$N$387,3,0),0)</f>
        <v>0</v>
      </c>
      <c r="L247" s="107">
        <f ca="1">IFERROR(VLOOKUP($B247,י!$L$69:$N$387,3,0),0)</f>
        <v>0</v>
      </c>
      <c r="M247" s="107">
        <f ca="1">IFERROR(VLOOKUP($B247,יא!$L$69:$N$387,3,0),0)</f>
        <v>0</v>
      </c>
      <c r="N247" s="107">
        <f ca="1">IFERROR(VLOOKUP($B247,יב!$L$69:$N$387,3,0),0)</f>
        <v>0</v>
      </c>
      <c r="O247" s="195">
        <f t="shared" ca="1" si="108"/>
        <v>0</v>
      </c>
    </row>
    <row r="248" spans="2:15" hidden="1" outlineLevel="1">
      <c r="B248" s="60">
        <f>'רשימת הסעיפים'!I12</f>
        <v>0</v>
      </c>
      <c r="C248" s="107">
        <f ca="1">IFERROR(VLOOKUP($B248,'חודש א'!$L$69:$N$387,3,0),0)</f>
        <v>0</v>
      </c>
      <c r="D248" s="107">
        <f ca="1">IFERROR(VLOOKUP($B248,ב!$L$69:$N$387,3,0),0)</f>
        <v>0</v>
      </c>
      <c r="E248" s="107">
        <f ca="1">IFERROR(VLOOKUP($B248,ג!$L$69:$N$387,3,0),0)</f>
        <v>0</v>
      </c>
      <c r="F248" s="107">
        <f ca="1">IFERROR(VLOOKUP($B248,ד!$L$69:$N$387,3,0),0)</f>
        <v>0</v>
      </c>
      <c r="G248" s="107">
        <f ca="1">IFERROR(VLOOKUP($B248,ה!$L$69:$N$387,3,0),0)</f>
        <v>0</v>
      </c>
      <c r="H248" s="107">
        <f ca="1">IFERROR(VLOOKUP($B248,ו!$L$69:$N$387,3,0),0)</f>
        <v>0</v>
      </c>
      <c r="I248" s="107">
        <f ca="1">IFERROR(VLOOKUP($B248,ז!$L$69:$N$387,3,0),0)</f>
        <v>0</v>
      </c>
      <c r="J248" s="107">
        <f ca="1">IFERROR(VLOOKUP($B248,ח!$L$69:$N$387,3,0),0)</f>
        <v>0</v>
      </c>
      <c r="K248" s="107">
        <f ca="1">IFERROR(VLOOKUP($B248,ט!$L$69:$N$387,3,0),0)</f>
        <v>0</v>
      </c>
      <c r="L248" s="107">
        <f ca="1">IFERROR(VLOOKUP($B248,י!$L$69:$N$387,3,0),0)</f>
        <v>0</v>
      </c>
      <c r="M248" s="107">
        <f ca="1">IFERROR(VLOOKUP($B248,יא!$L$69:$N$387,3,0),0)</f>
        <v>0</v>
      </c>
      <c r="N248" s="107">
        <f ca="1">IFERROR(VLOOKUP($B248,יב!$L$69:$N$387,3,0),0)</f>
        <v>0</v>
      </c>
      <c r="O248" s="195">
        <f t="shared" ca="1" si="108"/>
        <v>0</v>
      </c>
    </row>
    <row r="249" spans="2:15" hidden="1" outlineLevel="1">
      <c r="B249" s="60">
        <f>'רשימת הסעיפים'!I13</f>
        <v>0</v>
      </c>
      <c r="C249" s="107">
        <f ca="1">IFERROR(VLOOKUP($B249,'חודש א'!$L$69:$N$387,3,0),0)</f>
        <v>0</v>
      </c>
      <c r="D249" s="107">
        <f ca="1">IFERROR(VLOOKUP($B249,ב!$L$69:$N$387,3,0),0)</f>
        <v>0</v>
      </c>
      <c r="E249" s="107">
        <f ca="1">IFERROR(VLOOKUP($B249,ג!$L$69:$N$387,3,0),0)</f>
        <v>0</v>
      </c>
      <c r="F249" s="107">
        <f ca="1">IFERROR(VLOOKUP($B249,ד!$L$69:$N$387,3,0),0)</f>
        <v>0</v>
      </c>
      <c r="G249" s="107">
        <f ca="1">IFERROR(VLOOKUP($B249,ה!$L$69:$N$387,3,0),0)</f>
        <v>0</v>
      </c>
      <c r="H249" s="107">
        <f ca="1">IFERROR(VLOOKUP($B249,ו!$L$69:$N$387,3,0),0)</f>
        <v>0</v>
      </c>
      <c r="I249" s="107">
        <f ca="1">IFERROR(VLOOKUP($B249,ז!$L$69:$N$387,3,0),0)</f>
        <v>0</v>
      </c>
      <c r="J249" s="107">
        <f ca="1">IFERROR(VLOOKUP($B249,ח!$L$69:$N$387,3,0),0)</f>
        <v>0</v>
      </c>
      <c r="K249" s="107">
        <f ca="1">IFERROR(VLOOKUP($B249,ט!$L$69:$N$387,3,0),0)</f>
        <v>0</v>
      </c>
      <c r="L249" s="107">
        <f ca="1">IFERROR(VLOOKUP($B249,י!$L$69:$N$387,3,0),0)</f>
        <v>0</v>
      </c>
      <c r="M249" s="107">
        <f ca="1">IFERROR(VLOOKUP($B249,יא!$L$69:$N$387,3,0),0)</f>
        <v>0</v>
      </c>
      <c r="N249" s="107">
        <f ca="1">IFERROR(VLOOKUP($B249,יב!$L$69:$N$387,3,0),0)</f>
        <v>0</v>
      </c>
      <c r="O249" s="195">
        <f t="shared" ca="1" si="108"/>
        <v>0</v>
      </c>
    </row>
    <row r="250" spans="2:15" hidden="1" outlineLevel="1">
      <c r="B250" s="60">
        <f>'רשימת הסעיפים'!I14</f>
        <v>0</v>
      </c>
      <c r="C250" s="107">
        <f ca="1">IFERROR(VLOOKUP($B250,'חודש א'!$L$69:$N$387,3,0),0)</f>
        <v>0</v>
      </c>
      <c r="D250" s="107">
        <f ca="1">IFERROR(VLOOKUP($B250,ב!$L$69:$N$387,3,0),0)</f>
        <v>0</v>
      </c>
      <c r="E250" s="107">
        <f ca="1">IFERROR(VLOOKUP($B250,ג!$L$69:$N$387,3,0),0)</f>
        <v>0</v>
      </c>
      <c r="F250" s="107">
        <f ca="1">IFERROR(VLOOKUP($B250,ד!$L$69:$N$387,3,0),0)</f>
        <v>0</v>
      </c>
      <c r="G250" s="107">
        <f ca="1">IFERROR(VLOOKUP($B250,ה!$L$69:$N$387,3,0),0)</f>
        <v>0</v>
      </c>
      <c r="H250" s="107">
        <f ca="1">IFERROR(VLOOKUP($B250,ו!$L$69:$N$387,3,0),0)</f>
        <v>0</v>
      </c>
      <c r="I250" s="107">
        <f ca="1">IFERROR(VLOOKUP($B250,ז!$L$69:$N$387,3,0),0)</f>
        <v>0</v>
      </c>
      <c r="J250" s="107">
        <f ca="1">IFERROR(VLOOKUP($B250,ח!$L$69:$N$387,3,0),0)</f>
        <v>0</v>
      </c>
      <c r="K250" s="107">
        <f ca="1">IFERROR(VLOOKUP($B250,ט!$L$69:$N$387,3,0),0)</f>
        <v>0</v>
      </c>
      <c r="L250" s="107">
        <f ca="1">IFERROR(VLOOKUP($B250,י!$L$69:$N$387,3,0),0)</f>
        <v>0</v>
      </c>
      <c r="M250" s="107">
        <f ca="1">IFERROR(VLOOKUP($B250,יא!$L$69:$N$387,3,0),0)</f>
        <v>0</v>
      </c>
      <c r="N250" s="107">
        <f ca="1">IFERROR(VLOOKUP($B250,יב!$L$69:$N$387,3,0),0)</f>
        <v>0</v>
      </c>
      <c r="O250" s="195">
        <f t="shared" ca="1" si="108"/>
        <v>0</v>
      </c>
    </row>
    <row r="251" spans="2:15" hidden="1" outlineLevel="1">
      <c r="B251" s="60">
        <f>'רשימת הסעיפים'!I15</f>
        <v>0</v>
      </c>
      <c r="C251" s="107">
        <f ca="1">IFERROR(VLOOKUP($B251,'חודש א'!$L$69:$N$387,3,0),0)</f>
        <v>0</v>
      </c>
      <c r="D251" s="107">
        <f ca="1">IFERROR(VLOOKUP($B251,ב!$L$69:$N$387,3,0),0)</f>
        <v>0</v>
      </c>
      <c r="E251" s="107">
        <f ca="1">IFERROR(VLOOKUP($B251,ג!$L$69:$N$387,3,0),0)</f>
        <v>0</v>
      </c>
      <c r="F251" s="107">
        <f ca="1">IFERROR(VLOOKUP($B251,ד!$L$69:$N$387,3,0),0)</f>
        <v>0</v>
      </c>
      <c r="G251" s="107">
        <f ca="1">IFERROR(VLOOKUP($B251,ה!$L$69:$N$387,3,0),0)</f>
        <v>0</v>
      </c>
      <c r="H251" s="107">
        <f ca="1">IFERROR(VLOOKUP($B251,ו!$L$69:$N$387,3,0),0)</f>
        <v>0</v>
      </c>
      <c r="I251" s="107">
        <f ca="1">IFERROR(VLOOKUP($B251,ז!$L$69:$N$387,3,0),0)</f>
        <v>0</v>
      </c>
      <c r="J251" s="107">
        <f ca="1">IFERROR(VLOOKUP($B251,ח!$L$69:$N$387,3,0),0)</f>
        <v>0</v>
      </c>
      <c r="K251" s="107">
        <f ca="1">IFERROR(VLOOKUP($B251,ט!$L$69:$N$387,3,0),0)</f>
        <v>0</v>
      </c>
      <c r="L251" s="107">
        <f ca="1">IFERROR(VLOOKUP($B251,י!$L$69:$N$387,3,0),0)</f>
        <v>0</v>
      </c>
      <c r="M251" s="107">
        <f ca="1">IFERROR(VLOOKUP($B251,יא!$L$69:$N$387,3,0),0)</f>
        <v>0</v>
      </c>
      <c r="N251" s="107">
        <f ca="1">IFERROR(VLOOKUP($B251,יב!$L$69:$N$387,3,0),0)</f>
        <v>0</v>
      </c>
      <c r="O251" s="195">
        <f t="shared" ca="1" si="108"/>
        <v>0</v>
      </c>
    </row>
    <row r="252" spans="2:15" hidden="1" outlineLevel="1">
      <c r="B252" s="60">
        <f>'רשימת הסעיפים'!I16</f>
        <v>0</v>
      </c>
      <c r="C252" s="107">
        <f ca="1">IFERROR(VLOOKUP($B252,'חודש א'!$L$69:$N$387,3,0),0)</f>
        <v>0</v>
      </c>
      <c r="D252" s="107">
        <f ca="1">IFERROR(VLOOKUP($B252,ב!$L$69:$N$387,3,0),0)</f>
        <v>0</v>
      </c>
      <c r="E252" s="107">
        <f ca="1">IFERROR(VLOOKUP($B252,ג!$L$69:$N$387,3,0),0)</f>
        <v>0</v>
      </c>
      <c r="F252" s="107">
        <f ca="1">IFERROR(VLOOKUP($B252,ד!$L$69:$N$387,3,0),0)</f>
        <v>0</v>
      </c>
      <c r="G252" s="107">
        <f ca="1">IFERROR(VLOOKUP($B252,ה!$L$69:$N$387,3,0),0)</f>
        <v>0</v>
      </c>
      <c r="H252" s="107">
        <f ca="1">IFERROR(VLOOKUP($B252,ו!$L$69:$N$387,3,0),0)</f>
        <v>0</v>
      </c>
      <c r="I252" s="107">
        <f ca="1">IFERROR(VLOOKUP($B252,ז!$L$69:$N$387,3,0),0)</f>
        <v>0</v>
      </c>
      <c r="J252" s="107">
        <f ca="1">IFERROR(VLOOKUP($B252,ח!$L$69:$N$387,3,0),0)</f>
        <v>0</v>
      </c>
      <c r="K252" s="107">
        <f ca="1">IFERROR(VLOOKUP($B252,ט!$L$69:$N$387,3,0),0)</f>
        <v>0</v>
      </c>
      <c r="L252" s="107">
        <f ca="1">IFERROR(VLOOKUP($B252,י!$L$69:$N$387,3,0),0)</f>
        <v>0</v>
      </c>
      <c r="M252" s="107">
        <f ca="1">IFERROR(VLOOKUP($B252,יא!$L$69:$N$387,3,0),0)</f>
        <v>0</v>
      </c>
      <c r="N252" s="107">
        <f ca="1">IFERROR(VLOOKUP($B252,יב!$L$69:$N$387,3,0),0)</f>
        <v>0</v>
      </c>
      <c r="O252" s="195">
        <f t="shared" ca="1" si="108"/>
        <v>0</v>
      </c>
    </row>
    <row r="253" spans="2:15" hidden="1" outlineLevel="1">
      <c r="B253" s="60">
        <f>'רשימת הסעיפים'!I17</f>
        <v>0</v>
      </c>
      <c r="C253" s="107">
        <f ca="1">IFERROR(VLOOKUP($B253,'חודש א'!$L$69:$N$387,3,0),0)</f>
        <v>0</v>
      </c>
      <c r="D253" s="107">
        <f ca="1">IFERROR(VLOOKUP($B253,ב!$L$69:$N$387,3,0),0)</f>
        <v>0</v>
      </c>
      <c r="E253" s="107">
        <f ca="1">IFERROR(VLOOKUP($B253,ג!$L$69:$N$387,3,0),0)</f>
        <v>0</v>
      </c>
      <c r="F253" s="107">
        <f ca="1">IFERROR(VLOOKUP($B253,ד!$L$69:$N$387,3,0),0)</f>
        <v>0</v>
      </c>
      <c r="G253" s="107">
        <f ca="1">IFERROR(VLOOKUP($B253,ה!$L$69:$N$387,3,0),0)</f>
        <v>0</v>
      </c>
      <c r="H253" s="107">
        <f ca="1">IFERROR(VLOOKUP($B253,ו!$L$69:$N$387,3,0),0)</f>
        <v>0</v>
      </c>
      <c r="I253" s="107">
        <f ca="1">IFERROR(VLOOKUP($B253,ז!$L$69:$N$387,3,0),0)</f>
        <v>0</v>
      </c>
      <c r="J253" s="107">
        <f ca="1">IFERROR(VLOOKUP($B253,ח!$L$69:$N$387,3,0),0)</f>
        <v>0</v>
      </c>
      <c r="K253" s="107">
        <f ca="1">IFERROR(VLOOKUP($B253,ט!$L$69:$N$387,3,0),0)</f>
        <v>0</v>
      </c>
      <c r="L253" s="107">
        <f ca="1">IFERROR(VLOOKUP($B253,י!$L$69:$N$387,3,0),0)</f>
        <v>0</v>
      </c>
      <c r="M253" s="107">
        <f ca="1">IFERROR(VLOOKUP($B253,יא!$L$69:$N$387,3,0),0)</f>
        <v>0</v>
      </c>
      <c r="N253" s="107">
        <f ca="1">IFERROR(VLOOKUP($B253,יב!$L$69:$N$387,3,0),0)</f>
        <v>0</v>
      </c>
      <c r="O253" s="195">
        <f t="shared" ca="1" si="108"/>
        <v>0</v>
      </c>
    </row>
    <row r="254" spans="2:15" hidden="1" outlineLevel="1">
      <c r="B254" s="60">
        <f>'רשימת הסעיפים'!I18</f>
        <v>0</v>
      </c>
      <c r="C254" s="107">
        <f ca="1">IFERROR(VLOOKUP($B254,'חודש א'!$L$69:$N$387,3,0),0)</f>
        <v>0</v>
      </c>
      <c r="D254" s="107">
        <f ca="1">IFERROR(VLOOKUP($B254,ב!$L$69:$N$387,3,0),0)</f>
        <v>0</v>
      </c>
      <c r="E254" s="107">
        <f ca="1">IFERROR(VLOOKUP($B254,ג!$L$69:$N$387,3,0),0)</f>
        <v>0</v>
      </c>
      <c r="F254" s="107">
        <f ca="1">IFERROR(VLOOKUP($B254,ד!$L$69:$N$387,3,0),0)</f>
        <v>0</v>
      </c>
      <c r="G254" s="107">
        <f ca="1">IFERROR(VLOOKUP($B254,ה!$L$69:$N$387,3,0),0)</f>
        <v>0</v>
      </c>
      <c r="H254" s="107">
        <f ca="1">IFERROR(VLOOKUP($B254,ו!$L$69:$N$387,3,0),0)</f>
        <v>0</v>
      </c>
      <c r="I254" s="107">
        <f ca="1">IFERROR(VLOOKUP($B254,ז!$L$69:$N$387,3,0),0)</f>
        <v>0</v>
      </c>
      <c r="J254" s="107">
        <f ca="1">IFERROR(VLOOKUP($B254,ח!$L$69:$N$387,3,0),0)</f>
        <v>0</v>
      </c>
      <c r="K254" s="107">
        <f ca="1">IFERROR(VLOOKUP($B254,ט!$L$69:$N$387,3,0),0)</f>
        <v>0</v>
      </c>
      <c r="L254" s="107">
        <f ca="1">IFERROR(VLOOKUP($B254,י!$L$69:$N$387,3,0),0)</f>
        <v>0</v>
      </c>
      <c r="M254" s="107">
        <f ca="1">IFERROR(VLOOKUP($B254,יא!$L$69:$N$387,3,0),0)</f>
        <v>0</v>
      </c>
      <c r="N254" s="107">
        <f ca="1">IFERROR(VLOOKUP($B254,יב!$L$69:$N$387,3,0),0)</f>
        <v>0</v>
      </c>
      <c r="O254" s="195">
        <f t="shared" ca="1" si="108"/>
        <v>0</v>
      </c>
    </row>
    <row r="255" spans="2:15" hidden="1" outlineLevel="1">
      <c r="B255" s="60">
        <f>'רשימת הסעיפים'!I19</f>
        <v>0</v>
      </c>
      <c r="C255" s="107">
        <f ca="1">IFERROR(VLOOKUP($B255,'חודש א'!$L$69:$N$387,3,0),0)</f>
        <v>0</v>
      </c>
      <c r="D255" s="107">
        <f ca="1">IFERROR(VLOOKUP($B255,ב!$L$69:$N$387,3,0),0)</f>
        <v>0</v>
      </c>
      <c r="E255" s="107">
        <f ca="1">IFERROR(VLOOKUP($B255,ג!$L$69:$N$387,3,0),0)</f>
        <v>0</v>
      </c>
      <c r="F255" s="107">
        <f ca="1">IFERROR(VLOOKUP($B255,ד!$L$69:$N$387,3,0),0)</f>
        <v>0</v>
      </c>
      <c r="G255" s="107">
        <f ca="1">IFERROR(VLOOKUP($B255,ה!$L$69:$N$387,3,0),0)</f>
        <v>0</v>
      </c>
      <c r="H255" s="107">
        <f ca="1">IFERROR(VLOOKUP($B255,ו!$L$69:$N$387,3,0),0)</f>
        <v>0</v>
      </c>
      <c r="I255" s="107">
        <f ca="1">IFERROR(VLOOKUP($B255,ז!$L$69:$N$387,3,0),0)</f>
        <v>0</v>
      </c>
      <c r="J255" s="107">
        <f ca="1">IFERROR(VLOOKUP($B255,ח!$L$69:$N$387,3,0),0)</f>
        <v>0</v>
      </c>
      <c r="K255" s="107">
        <f ca="1">IFERROR(VLOOKUP($B255,ט!$L$69:$N$387,3,0),0)</f>
        <v>0</v>
      </c>
      <c r="L255" s="107">
        <f ca="1">IFERROR(VLOOKUP($B255,י!$L$69:$N$387,3,0),0)</f>
        <v>0</v>
      </c>
      <c r="M255" s="107">
        <f ca="1">IFERROR(VLOOKUP($B255,יא!$L$69:$N$387,3,0),0)</f>
        <v>0</v>
      </c>
      <c r="N255" s="107">
        <f ca="1">IFERROR(VLOOKUP($B255,יב!$L$69:$N$387,3,0),0)</f>
        <v>0</v>
      </c>
      <c r="O255" s="195">
        <f t="shared" ca="1" si="108"/>
        <v>0</v>
      </c>
    </row>
    <row r="256" spans="2:15" hidden="1" outlineLevel="1">
      <c r="B256" s="60">
        <f>'רשימת הסעיפים'!I20</f>
        <v>0</v>
      </c>
      <c r="C256" s="107">
        <f ca="1">IFERROR(VLOOKUP($B256,'חודש א'!$L$69:$N$387,3,0),0)</f>
        <v>0</v>
      </c>
      <c r="D256" s="107">
        <f ca="1">IFERROR(VLOOKUP($B256,ב!$L$69:$N$387,3,0),0)</f>
        <v>0</v>
      </c>
      <c r="E256" s="107">
        <f ca="1">IFERROR(VLOOKUP($B256,ג!$L$69:$N$387,3,0),0)</f>
        <v>0</v>
      </c>
      <c r="F256" s="107">
        <f ca="1">IFERROR(VLOOKUP($B256,ד!$L$69:$N$387,3,0),0)</f>
        <v>0</v>
      </c>
      <c r="G256" s="107">
        <f ca="1">IFERROR(VLOOKUP($B256,ה!$L$69:$N$387,3,0),0)</f>
        <v>0</v>
      </c>
      <c r="H256" s="107">
        <f ca="1">IFERROR(VLOOKUP($B256,ו!$L$69:$N$387,3,0),0)</f>
        <v>0</v>
      </c>
      <c r="I256" s="107">
        <f ca="1">IFERROR(VLOOKUP($B256,ז!$L$69:$N$387,3,0),0)</f>
        <v>0</v>
      </c>
      <c r="J256" s="107">
        <f ca="1">IFERROR(VLOOKUP($B256,ח!$L$69:$N$387,3,0),0)</f>
        <v>0</v>
      </c>
      <c r="K256" s="107">
        <f ca="1">IFERROR(VLOOKUP($B256,ט!$L$69:$N$387,3,0),0)</f>
        <v>0</v>
      </c>
      <c r="L256" s="107">
        <f ca="1">IFERROR(VLOOKUP($B256,י!$L$69:$N$387,3,0),0)</f>
        <v>0</v>
      </c>
      <c r="M256" s="107">
        <f ca="1">IFERROR(VLOOKUP($B256,יא!$L$69:$N$387,3,0),0)</f>
        <v>0</v>
      </c>
      <c r="N256" s="107">
        <f ca="1">IFERROR(VLOOKUP($B256,יב!$L$69:$N$387,3,0),0)</f>
        <v>0</v>
      </c>
      <c r="O256" s="195">
        <f t="shared" ca="1" si="108"/>
        <v>0</v>
      </c>
    </row>
    <row r="257" spans="2:15" hidden="1" outlineLevel="1">
      <c r="B257" s="60">
        <f>'רשימת הסעיפים'!I21</f>
        <v>0</v>
      </c>
      <c r="C257" s="107">
        <f ca="1">IFERROR(VLOOKUP($B257,'חודש א'!$L$69:$N$387,3,0),0)</f>
        <v>0</v>
      </c>
      <c r="D257" s="107">
        <f ca="1">IFERROR(VLOOKUP($B257,ב!$L$69:$N$387,3,0),0)</f>
        <v>0</v>
      </c>
      <c r="E257" s="107">
        <f ca="1">IFERROR(VLOOKUP($B257,ג!$L$69:$N$387,3,0),0)</f>
        <v>0</v>
      </c>
      <c r="F257" s="107">
        <f ca="1">IFERROR(VLOOKUP($B257,ד!$L$69:$N$387,3,0),0)</f>
        <v>0</v>
      </c>
      <c r="G257" s="107">
        <f ca="1">IFERROR(VLOOKUP($B257,ה!$L$69:$N$387,3,0),0)</f>
        <v>0</v>
      </c>
      <c r="H257" s="107">
        <f ca="1">IFERROR(VLOOKUP($B257,ו!$L$69:$N$387,3,0),0)</f>
        <v>0</v>
      </c>
      <c r="I257" s="107">
        <f ca="1">IFERROR(VLOOKUP($B257,ז!$L$69:$N$387,3,0),0)</f>
        <v>0</v>
      </c>
      <c r="J257" s="107">
        <f ca="1">IFERROR(VLOOKUP($B257,ח!$L$69:$N$387,3,0),0)</f>
        <v>0</v>
      </c>
      <c r="K257" s="107">
        <f ca="1">IFERROR(VLOOKUP($B257,ט!$L$69:$N$387,3,0),0)</f>
        <v>0</v>
      </c>
      <c r="L257" s="107">
        <f ca="1">IFERROR(VLOOKUP($B257,י!$L$69:$N$387,3,0),0)</f>
        <v>0</v>
      </c>
      <c r="M257" s="107">
        <f ca="1">IFERROR(VLOOKUP($B257,יא!$L$69:$N$387,3,0),0)</f>
        <v>0</v>
      </c>
      <c r="N257" s="107">
        <f ca="1">IFERROR(VLOOKUP($B257,יב!$L$69:$N$387,3,0),0)</f>
        <v>0</v>
      </c>
      <c r="O257" s="195">
        <f t="shared" ca="1" si="108"/>
        <v>0</v>
      </c>
    </row>
    <row r="258" spans="2:15" collapsed="1">
      <c r="B258" s="58" t="str">
        <f>'רשימת הסעיפים'!J1</f>
        <v>תחבורה</v>
      </c>
      <c r="C258" s="357">
        <f ca="1">SUM(C259:C278)</f>
        <v>0</v>
      </c>
      <c r="D258" s="357">
        <f t="shared" ref="D258" ca="1" si="131">SUM(D259:D278)</f>
        <v>0</v>
      </c>
      <c r="E258" s="357">
        <f t="shared" ref="E258" ca="1" si="132">SUM(E259:E278)</f>
        <v>0</v>
      </c>
      <c r="F258" s="357">
        <f t="shared" ref="F258" ca="1" si="133">SUM(F259:F278)</f>
        <v>0</v>
      </c>
      <c r="G258" s="357">
        <f t="shared" ref="G258" ca="1" si="134">SUM(G259:G278)</f>
        <v>0</v>
      </c>
      <c r="H258" s="357">
        <f t="shared" ref="H258" ca="1" si="135">SUM(H259:H278)</f>
        <v>0</v>
      </c>
      <c r="I258" s="357">
        <f t="shared" ref="I258" ca="1" si="136">SUM(I259:I278)</f>
        <v>0</v>
      </c>
      <c r="J258" s="357">
        <f t="shared" ref="J258" ca="1" si="137">SUM(J259:J278)</f>
        <v>0</v>
      </c>
      <c r="K258" s="357">
        <f t="shared" ref="K258" ca="1" si="138">SUM(K259:K278)</f>
        <v>0</v>
      </c>
      <c r="L258" s="357">
        <f t="shared" ref="L258" ca="1" si="139">SUM(L259:L278)</f>
        <v>0</v>
      </c>
      <c r="M258" s="357">
        <f t="shared" ref="M258" ca="1" si="140">SUM(M259:M278)</f>
        <v>0</v>
      </c>
      <c r="N258" s="357">
        <f t="shared" ref="N258" ca="1" si="141">SUM(N259:N278)</f>
        <v>0</v>
      </c>
      <c r="O258" s="358">
        <f t="shared" ca="1" si="108"/>
        <v>0</v>
      </c>
    </row>
    <row r="259" spans="2:15" hidden="1" outlineLevel="1">
      <c r="B259" s="60" t="str">
        <f>'רשימת הסעיפים'!J2</f>
        <v>דלק</v>
      </c>
      <c r="C259" s="107">
        <f ca="1">IFERROR(VLOOKUP($B259,'חודש א'!$L$69:$N$387,3,0),0)</f>
        <v>0</v>
      </c>
      <c r="D259" s="107">
        <f ca="1">IFERROR(VLOOKUP($B259,ב!$L$69:$N$387,3,0),0)</f>
        <v>0</v>
      </c>
      <c r="E259" s="107">
        <f ca="1">IFERROR(VLOOKUP($B259,ג!$L$69:$N$387,3,0),0)</f>
        <v>0</v>
      </c>
      <c r="F259" s="107">
        <f ca="1">IFERROR(VLOOKUP($B259,ד!$L$69:$N$387,3,0),0)</f>
        <v>0</v>
      </c>
      <c r="G259" s="107">
        <f ca="1">IFERROR(VLOOKUP($B259,ה!$L$69:$N$387,3,0),0)</f>
        <v>0</v>
      </c>
      <c r="H259" s="107">
        <f ca="1">IFERROR(VLOOKUP($B259,ו!$L$69:$N$387,3,0),0)</f>
        <v>0</v>
      </c>
      <c r="I259" s="107">
        <f ca="1">IFERROR(VLOOKUP($B259,ז!$L$69:$N$387,3,0),0)</f>
        <v>0</v>
      </c>
      <c r="J259" s="107">
        <f ca="1">IFERROR(VLOOKUP($B259,ח!$L$69:$N$387,3,0),0)</f>
        <v>0</v>
      </c>
      <c r="K259" s="107">
        <f ca="1">IFERROR(VLOOKUP($B259,ט!$L$69:$N$387,3,0),0)</f>
        <v>0</v>
      </c>
      <c r="L259" s="107">
        <f ca="1">IFERROR(VLOOKUP($B259,י!$L$69:$N$387,3,0),0)</f>
        <v>0</v>
      </c>
      <c r="M259" s="107">
        <f ca="1">IFERROR(VLOOKUP($B259,יא!$L$69:$N$387,3,0),0)</f>
        <v>0</v>
      </c>
      <c r="N259" s="107">
        <f ca="1">IFERROR(VLOOKUP($B259,יב!$L$69:$N$387,3,0),0)</f>
        <v>0</v>
      </c>
      <c r="O259" s="195">
        <f t="shared" ca="1" si="108"/>
        <v>0</v>
      </c>
    </row>
    <row r="260" spans="2:15" hidden="1" outlineLevel="1">
      <c r="B260" s="60" t="str">
        <f>'רשימת הסעיפים'!J3</f>
        <v>חניה</v>
      </c>
      <c r="C260" s="107">
        <f ca="1">IFERROR(VLOOKUP($B260,'חודש א'!$L$69:$N$387,3,0),0)</f>
        <v>0</v>
      </c>
      <c r="D260" s="107">
        <f ca="1">IFERROR(VLOOKUP($B260,ב!$L$69:$N$387,3,0),0)</f>
        <v>0</v>
      </c>
      <c r="E260" s="107">
        <f ca="1">IFERROR(VLOOKUP($B260,ג!$L$69:$N$387,3,0),0)</f>
        <v>0</v>
      </c>
      <c r="F260" s="107">
        <f ca="1">IFERROR(VLOOKUP($B260,ד!$L$69:$N$387,3,0),0)</f>
        <v>0</v>
      </c>
      <c r="G260" s="107">
        <f ca="1">IFERROR(VLOOKUP($B260,ה!$L$69:$N$387,3,0),0)</f>
        <v>0</v>
      </c>
      <c r="H260" s="107">
        <f ca="1">IFERROR(VLOOKUP($B260,ו!$L$69:$N$387,3,0),0)</f>
        <v>0</v>
      </c>
      <c r="I260" s="107">
        <f ca="1">IFERROR(VLOOKUP($B260,ז!$L$69:$N$387,3,0),0)</f>
        <v>0</v>
      </c>
      <c r="J260" s="107">
        <f ca="1">IFERROR(VLOOKUP($B260,ח!$L$69:$N$387,3,0),0)</f>
        <v>0</v>
      </c>
      <c r="K260" s="107">
        <f ca="1">IFERROR(VLOOKUP($B260,ט!$L$69:$N$387,3,0),0)</f>
        <v>0</v>
      </c>
      <c r="L260" s="107">
        <f ca="1">IFERROR(VLOOKUP($B260,י!$L$69:$N$387,3,0),0)</f>
        <v>0</v>
      </c>
      <c r="M260" s="107">
        <f ca="1">IFERROR(VLOOKUP($B260,יא!$L$69:$N$387,3,0),0)</f>
        <v>0</v>
      </c>
      <c r="N260" s="107">
        <f ca="1">IFERROR(VLOOKUP($B260,יב!$L$69:$N$387,3,0),0)</f>
        <v>0</v>
      </c>
      <c r="O260" s="195">
        <f t="shared" ca="1" si="108"/>
        <v>0</v>
      </c>
    </row>
    <row r="261" spans="2:15" hidden="1" outlineLevel="1">
      <c r="B261" s="60" t="str">
        <f>'רשימת הסעיפים'!J4</f>
        <v>כבישי אגרה</v>
      </c>
      <c r="C261" s="107">
        <f ca="1">IFERROR(VLOOKUP($B261,'חודש א'!$L$69:$N$387,3,0),0)</f>
        <v>0</v>
      </c>
      <c r="D261" s="107">
        <f ca="1">IFERROR(VLOOKUP($B261,ב!$L$69:$N$387,3,0),0)</f>
        <v>0</v>
      </c>
      <c r="E261" s="107">
        <f ca="1">IFERROR(VLOOKUP($B261,ג!$L$69:$N$387,3,0),0)</f>
        <v>0</v>
      </c>
      <c r="F261" s="107">
        <f ca="1">IFERROR(VLOOKUP($B261,ד!$L$69:$N$387,3,0),0)</f>
        <v>0</v>
      </c>
      <c r="G261" s="107">
        <f ca="1">IFERROR(VLOOKUP($B261,ה!$L$69:$N$387,3,0),0)</f>
        <v>0</v>
      </c>
      <c r="H261" s="107">
        <f ca="1">IFERROR(VLOOKUP($B261,ו!$L$69:$N$387,3,0),0)</f>
        <v>0</v>
      </c>
      <c r="I261" s="107">
        <f ca="1">IFERROR(VLOOKUP($B261,ז!$L$69:$N$387,3,0),0)</f>
        <v>0</v>
      </c>
      <c r="J261" s="107">
        <f ca="1">IFERROR(VLOOKUP($B261,ח!$L$69:$N$387,3,0),0)</f>
        <v>0</v>
      </c>
      <c r="K261" s="107">
        <f ca="1">IFERROR(VLOOKUP($B261,ט!$L$69:$N$387,3,0),0)</f>
        <v>0</v>
      </c>
      <c r="L261" s="107">
        <f ca="1">IFERROR(VLOOKUP($B261,י!$L$69:$N$387,3,0),0)</f>
        <v>0</v>
      </c>
      <c r="M261" s="107">
        <f ca="1">IFERROR(VLOOKUP($B261,יא!$L$69:$N$387,3,0),0)</f>
        <v>0</v>
      </c>
      <c r="N261" s="107">
        <f ca="1">IFERROR(VLOOKUP($B261,יב!$L$69:$N$387,3,0),0)</f>
        <v>0</v>
      </c>
      <c r="O261" s="195">
        <f t="shared" ca="1" si="108"/>
        <v>0</v>
      </c>
    </row>
    <row r="262" spans="2:15" hidden="1" outlineLevel="1">
      <c r="B262" s="60" t="str">
        <f>'רשימת הסעיפים'!J5</f>
        <v>ביטוח רכב</v>
      </c>
      <c r="C262" s="107">
        <f ca="1">IFERROR(VLOOKUP($B262,'חודש א'!$L$69:$N$387,3,0),0)</f>
        <v>0</v>
      </c>
      <c r="D262" s="107">
        <f ca="1">IFERROR(VLOOKUP($B262,ב!$L$69:$N$387,3,0),0)</f>
        <v>0</v>
      </c>
      <c r="E262" s="107">
        <f ca="1">IFERROR(VLOOKUP($B262,ג!$L$69:$N$387,3,0),0)</f>
        <v>0</v>
      </c>
      <c r="F262" s="107">
        <f ca="1">IFERROR(VLOOKUP($B262,ד!$L$69:$N$387,3,0),0)</f>
        <v>0</v>
      </c>
      <c r="G262" s="107">
        <f ca="1">IFERROR(VLOOKUP($B262,ה!$L$69:$N$387,3,0),0)</f>
        <v>0</v>
      </c>
      <c r="H262" s="107">
        <f ca="1">IFERROR(VLOOKUP($B262,ו!$L$69:$N$387,3,0),0)</f>
        <v>0</v>
      </c>
      <c r="I262" s="107">
        <f ca="1">IFERROR(VLOOKUP($B262,ז!$L$69:$N$387,3,0),0)</f>
        <v>0</v>
      </c>
      <c r="J262" s="107">
        <f ca="1">IFERROR(VLOOKUP($B262,ח!$L$69:$N$387,3,0),0)</f>
        <v>0</v>
      </c>
      <c r="K262" s="107">
        <f ca="1">IFERROR(VLOOKUP($B262,ט!$L$69:$N$387,3,0),0)</f>
        <v>0</v>
      </c>
      <c r="L262" s="107">
        <f ca="1">IFERROR(VLOOKUP($B262,י!$L$69:$N$387,3,0),0)</f>
        <v>0</v>
      </c>
      <c r="M262" s="107">
        <f ca="1">IFERROR(VLOOKUP($B262,יא!$L$69:$N$387,3,0),0)</f>
        <v>0</v>
      </c>
      <c r="N262" s="107">
        <f ca="1">IFERROR(VLOOKUP($B262,יב!$L$69:$N$387,3,0),0)</f>
        <v>0</v>
      </c>
      <c r="O262" s="195">
        <f t="shared" ca="1" si="108"/>
        <v>0</v>
      </c>
    </row>
    <row r="263" spans="2:15" hidden="1" outlineLevel="1">
      <c r="B263" s="60" t="str">
        <f>'רשימת הסעיפים'!J6</f>
        <v>תחזוקת רכב</v>
      </c>
      <c r="C263" s="107">
        <f ca="1">IFERROR(VLOOKUP($B263,'חודש א'!$L$69:$N$387,3,0),0)</f>
        <v>0</v>
      </c>
      <c r="D263" s="107">
        <f ca="1">IFERROR(VLOOKUP($B263,ב!$L$69:$N$387,3,0),0)</f>
        <v>0</v>
      </c>
      <c r="E263" s="107">
        <f ca="1">IFERROR(VLOOKUP($B263,ג!$L$69:$N$387,3,0),0)</f>
        <v>0</v>
      </c>
      <c r="F263" s="107">
        <f ca="1">IFERROR(VLOOKUP($B263,ד!$L$69:$N$387,3,0),0)</f>
        <v>0</v>
      </c>
      <c r="G263" s="107">
        <f ca="1">IFERROR(VLOOKUP($B263,ה!$L$69:$N$387,3,0),0)</f>
        <v>0</v>
      </c>
      <c r="H263" s="107">
        <f ca="1">IFERROR(VLOOKUP($B263,ו!$L$69:$N$387,3,0),0)</f>
        <v>0</v>
      </c>
      <c r="I263" s="107">
        <f ca="1">IFERROR(VLOOKUP($B263,ז!$L$69:$N$387,3,0),0)</f>
        <v>0</v>
      </c>
      <c r="J263" s="107">
        <f ca="1">IFERROR(VLOOKUP($B263,ח!$L$69:$N$387,3,0),0)</f>
        <v>0</v>
      </c>
      <c r="K263" s="107">
        <f ca="1">IFERROR(VLOOKUP($B263,ט!$L$69:$N$387,3,0),0)</f>
        <v>0</v>
      </c>
      <c r="L263" s="107">
        <f ca="1">IFERROR(VLOOKUP($B263,י!$L$69:$N$387,3,0),0)</f>
        <v>0</v>
      </c>
      <c r="M263" s="107">
        <f ca="1">IFERROR(VLOOKUP($B263,יא!$L$69:$N$387,3,0),0)</f>
        <v>0</v>
      </c>
      <c r="N263" s="107">
        <f ca="1">IFERROR(VLOOKUP($B263,יב!$L$69:$N$387,3,0),0)</f>
        <v>0</v>
      </c>
      <c r="O263" s="195">
        <f t="shared" ref="O263:O326" ca="1" si="142">IF(ISERROR(AVERAGEIF(C263:N263,"&lt;&gt;0")),0,AVERAGEIF(C263:N263,"&lt;&gt;0"))</f>
        <v>0</v>
      </c>
    </row>
    <row r="264" spans="2:15" hidden="1" outlineLevel="1">
      <c r="B264" s="60" t="str">
        <f>'רשימת הסעיפים'!J7</f>
        <v>תחבורה ציבורית</v>
      </c>
      <c r="C264" s="107">
        <f ca="1">IFERROR(VLOOKUP($B264,'חודש א'!$L$69:$N$387,3,0),0)</f>
        <v>0</v>
      </c>
      <c r="D264" s="107">
        <f ca="1">IFERROR(VLOOKUP($B264,ב!$L$69:$N$387,3,0),0)</f>
        <v>0</v>
      </c>
      <c r="E264" s="107">
        <f ca="1">IFERROR(VLOOKUP($B264,ג!$L$69:$N$387,3,0),0)</f>
        <v>0</v>
      </c>
      <c r="F264" s="107">
        <f ca="1">IFERROR(VLOOKUP($B264,ד!$L$69:$N$387,3,0),0)</f>
        <v>0</v>
      </c>
      <c r="G264" s="107">
        <f ca="1">IFERROR(VLOOKUP($B264,ה!$L$69:$N$387,3,0),0)</f>
        <v>0</v>
      </c>
      <c r="H264" s="107">
        <f ca="1">IFERROR(VLOOKUP($B264,ו!$L$69:$N$387,3,0),0)</f>
        <v>0</v>
      </c>
      <c r="I264" s="107">
        <f ca="1">IFERROR(VLOOKUP($B264,ז!$L$69:$N$387,3,0),0)</f>
        <v>0</v>
      </c>
      <c r="J264" s="107">
        <f ca="1">IFERROR(VLOOKUP($B264,ח!$L$69:$N$387,3,0),0)</f>
        <v>0</v>
      </c>
      <c r="K264" s="107">
        <f ca="1">IFERROR(VLOOKUP($B264,ט!$L$69:$N$387,3,0),0)</f>
        <v>0</v>
      </c>
      <c r="L264" s="107">
        <f ca="1">IFERROR(VLOOKUP($B264,י!$L$69:$N$387,3,0),0)</f>
        <v>0</v>
      </c>
      <c r="M264" s="107">
        <f ca="1">IFERROR(VLOOKUP($B264,יא!$L$69:$N$387,3,0),0)</f>
        <v>0</v>
      </c>
      <c r="N264" s="107">
        <f ca="1">IFERROR(VLOOKUP($B264,יב!$L$69:$N$387,3,0),0)</f>
        <v>0</v>
      </c>
      <c r="O264" s="195">
        <f t="shared" ca="1" si="142"/>
        <v>0</v>
      </c>
    </row>
    <row r="265" spans="2:15" hidden="1" outlineLevel="1">
      <c r="B265" s="60" t="str">
        <f>'רשימת הסעיפים'!J8</f>
        <v>רישוי רכב</v>
      </c>
      <c r="C265" s="107">
        <f ca="1">IFERROR(VLOOKUP($B265,'חודש א'!$L$69:$N$387,3,0),0)</f>
        <v>0</v>
      </c>
      <c r="D265" s="107">
        <f ca="1">IFERROR(VLOOKUP($B265,ב!$L$69:$N$387,3,0),0)</f>
        <v>0</v>
      </c>
      <c r="E265" s="107">
        <f ca="1">IFERROR(VLOOKUP($B265,ג!$L$69:$N$387,3,0),0)</f>
        <v>0</v>
      </c>
      <c r="F265" s="107">
        <f ca="1">IFERROR(VLOOKUP($B265,ד!$L$69:$N$387,3,0),0)</f>
        <v>0</v>
      </c>
      <c r="G265" s="107">
        <f ca="1">IFERROR(VLOOKUP($B265,ה!$L$69:$N$387,3,0),0)</f>
        <v>0</v>
      </c>
      <c r="H265" s="107">
        <f ca="1">IFERROR(VLOOKUP($B265,ו!$L$69:$N$387,3,0),0)</f>
        <v>0</v>
      </c>
      <c r="I265" s="107">
        <f ca="1">IFERROR(VLOOKUP($B265,ז!$L$69:$N$387,3,0),0)</f>
        <v>0</v>
      </c>
      <c r="J265" s="107">
        <f ca="1">IFERROR(VLOOKUP($B265,ח!$L$69:$N$387,3,0),0)</f>
        <v>0</v>
      </c>
      <c r="K265" s="107">
        <f ca="1">IFERROR(VLOOKUP($B265,ט!$L$69:$N$387,3,0),0)</f>
        <v>0</v>
      </c>
      <c r="L265" s="107">
        <f ca="1">IFERROR(VLOOKUP($B265,י!$L$69:$N$387,3,0),0)</f>
        <v>0</v>
      </c>
      <c r="M265" s="107">
        <f ca="1">IFERROR(VLOOKUP($B265,יא!$L$69:$N$387,3,0),0)</f>
        <v>0</v>
      </c>
      <c r="N265" s="107">
        <f ca="1">IFERROR(VLOOKUP($B265,יב!$L$69:$N$387,3,0),0)</f>
        <v>0</v>
      </c>
      <c r="O265" s="195">
        <f t="shared" ca="1" si="142"/>
        <v>0</v>
      </c>
    </row>
    <row r="266" spans="2:15" hidden="1" outlineLevel="1">
      <c r="B266" s="60" t="str">
        <f>'רשימת הסעיפים'!J9</f>
        <v>תחבורה שיתופית</v>
      </c>
      <c r="C266" s="107">
        <f ca="1">IFERROR(VLOOKUP($B266,'חודש א'!$L$69:$N$387,3,0),0)</f>
        <v>0</v>
      </c>
      <c r="D266" s="107">
        <f ca="1">IFERROR(VLOOKUP($B266,ב!$L$69:$N$387,3,0),0)</f>
        <v>0</v>
      </c>
      <c r="E266" s="107">
        <f ca="1">IFERROR(VLOOKUP($B266,ג!$L$69:$N$387,3,0),0)</f>
        <v>0</v>
      </c>
      <c r="F266" s="107">
        <f ca="1">IFERROR(VLOOKUP($B266,ד!$L$69:$N$387,3,0),0)</f>
        <v>0</v>
      </c>
      <c r="G266" s="107">
        <f ca="1">IFERROR(VLOOKUP($B266,ה!$L$69:$N$387,3,0),0)</f>
        <v>0</v>
      </c>
      <c r="H266" s="107">
        <f ca="1">IFERROR(VLOOKUP($B266,ו!$L$69:$N$387,3,0),0)</f>
        <v>0</v>
      </c>
      <c r="I266" s="107">
        <f ca="1">IFERROR(VLOOKUP($B266,ז!$L$69:$N$387,3,0),0)</f>
        <v>0</v>
      </c>
      <c r="J266" s="107">
        <f ca="1">IFERROR(VLOOKUP($B266,ח!$L$69:$N$387,3,0),0)</f>
        <v>0</v>
      </c>
      <c r="K266" s="107">
        <f ca="1">IFERROR(VLOOKUP($B266,ט!$L$69:$N$387,3,0),0)</f>
        <v>0</v>
      </c>
      <c r="L266" s="107">
        <f ca="1">IFERROR(VLOOKUP($B266,י!$L$69:$N$387,3,0),0)</f>
        <v>0</v>
      </c>
      <c r="M266" s="107">
        <f ca="1">IFERROR(VLOOKUP($B266,יא!$L$69:$N$387,3,0),0)</f>
        <v>0</v>
      </c>
      <c r="N266" s="107">
        <f ca="1">IFERROR(VLOOKUP($B266,יב!$L$69:$N$387,3,0),0)</f>
        <v>0</v>
      </c>
      <c r="O266" s="195">
        <f t="shared" ca="1" si="142"/>
        <v>0</v>
      </c>
    </row>
    <row r="267" spans="2:15" hidden="1" outlineLevel="1">
      <c r="B267" s="60" t="str">
        <f>'רשימת הסעיפים'!J10</f>
        <v>ליסינג</v>
      </c>
      <c r="C267" s="107">
        <f ca="1">IFERROR(VLOOKUP($B267,'חודש א'!$L$69:$N$387,3,0),0)</f>
        <v>0</v>
      </c>
      <c r="D267" s="107">
        <f ca="1">IFERROR(VLOOKUP($B267,ב!$L$69:$N$387,3,0),0)</f>
        <v>0</v>
      </c>
      <c r="E267" s="107">
        <f ca="1">IFERROR(VLOOKUP($B267,ג!$L$69:$N$387,3,0),0)</f>
        <v>0</v>
      </c>
      <c r="F267" s="107">
        <f ca="1">IFERROR(VLOOKUP($B267,ד!$L$69:$N$387,3,0),0)</f>
        <v>0</v>
      </c>
      <c r="G267" s="107">
        <f ca="1">IFERROR(VLOOKUP($B267,ה!$L$69:$N$387,3,0),0)</f>
        <v>0</v>
      </c>
      <c r="H267" s="107">
        <f ca="1">IFERROR(VLOOKUP($B267,ו!$L$69:$N$387,3,0),0)</f>
        <v>0</v>
      </c>
      <c r="I267" s="107">
        <f ca="1">IFERROR(VLOOKUP($B267,ז!$L$69:$N$387,3,0),0)</f>
        <v>0</v>
      </c>
      <c r="J267" s="107">
        <f ca="1">IFERROR(VLOOKUP($B267,ח!$L$69:$N$387,3,0),0)</f>
        <v>0</v>
      </c>
      <c r="K267" s="107">
        <f ca="1">IFERROR(VLOOKUP($B267,ט!$L$69:$N$387,3,0),0)</f>
        <v>0</v>
      </c>
      <c r="L267" s="107">
        <f ca="1">IFERROR(VLOOKUP($B267,י!$L$69:$N$387,3,0),0)</f>
        <v>0</v>
      </c>
      <c r="M267" s="107">
        <f ca="1">IFERROR(VLOOKUP($B267,יא!$L$69:$N$387,3,0),0)</f>
        <v>0</v>
      </c>
      <c r="N267" s="107">
        <f ca="1">IFERROR(VLOOKUP($B267,יב!$L$69:$N$387,3,0),0)</f>
        <v>0</v>
      </c>
      <c r="O267" s="195">
        <f t="shared" ca="1" si="142"/>
        <v>0</v>
      </c>
    </row>
    <row r="268" spans="2:15" hidden="1" outlineLevel="1">
      <c r="B268" s="60" t="str">
        <f>'רשימת הסעיפים'!J11</f>
        <v>תחבורה - כללי</v>
      </c>
      <c r="C268" s="107">
        <f ca="1">IFERROR(VLOOKUP($B268,'חודש א'!$L$69:$N$387,3,0),0)</f>
        <v>0</v>
      </c>
      <c r="D268" s="107">
        <f ca="1">IFERROR(VLOOKUP($B268,ב!$L$69:$N$387,3,0),0)</f>
        <v>0</v>
      </c>
      <c r="E268" s="107">
        <f ca="1">IFERROR(VLOOKUP($B268,ג!$L$69:$N$387,3,0),0)</f>
        <v>0</v>
      </c>
      <c r="F268" s="107">
        <f ca="1">IFERROR(VLOOKUP($B268,ד!$L$69:$N$387,3,0),0)</f>
        <v>0</v>
      </c>
      <c r="G268" s="107">
        <f ca="1">IFERROR(VLOOKUP($B268,ה!$L$69:$N$387,3,0),0)</f>
        <v>0</v>
      </c>
      <c r="H268" s="107">
        <f ca="1">IFERROR(VLOOKUP($B268,ו!$L$69:$N$387,3,0),0)</f>
        <v>0</v>
      </c>
      <c r="I268" s="107">
        <f ca="1">IFERROR(VLOOKUP($B268,ז!$L$69:$N$387,3,0),0)</f>
        <v>0</v>
      </c>
      <c r="J268" s="107">
        <f ca="1">IFERROR(VLOOKUP($B268,ח!$L$69:$N$387,3,0),0)</f>
        <v>0</v>
      </c>
      <c r="K268" s="107">
        <f ca="1">IFERROR(VLOOKUP($B268,ט!$L$69:$N$387,3,0),0)</f>
        <v>0</v>
      </c>
      <c r="L268" s="107">
        <f ca="1">IFERROR(VLOOKUP($B268,י!$L$69:$N$387,3,0),0)</f>
        <v>0</v>
      </c>
      <c r="M268" s="107">
        <f ca="1">IFERROR(VLOOKUP($B268,יא!$L$69:$N$387,3,0),0)</f>
        <v>0</v>
      </c>
      <c r="N268" s="107">
        <f ca="1">IFERROR(VLOOKUP($B268,יב!$L$69:$N$387,3,0),0)</f>
        <v>0</v>
      </c>
      <c r="O268" s="195">
        <f t="shared" ca="1" si="142"/>
        <v>0</v>
      </c>
    </row>
    <row r="269" spans="2:15" hidden="1" outlineLevel="1">
      <c r="B269" s="60">
        <f>'רשימת הסעיפים'!J12</f>
        <v>0</v>
      </c>
      <c r="C269" s="107">
        <f ca="1">IFERROR(VLOOKUP($B269,'חודש א'!$L$69:$N$387,3,0),0)</f>
        <v>0</v>
      </c>
      <c r="D269" s="107">
        <f ca="1">IFERROR(VLOOKUP($B269,ב!$L$69:$N$387,3,0),0)</f>
        <v>0</v>
      </c>
      <c r="E269" s="107">
        <f ca="1">IFERROR(VLOOKUP($B269,ג!$L$69:$N$387,3,0),0)</f>
        <v>0</v>
      </c>
      <c r="F269" s="107">
        <f ca="1">IFERROR(VLOOKUP($B269,ד!$L$69:$N$387,3,0),0)</f>
        <v>0</v>
      </c>
      <c r="G269" s="107">
        <f ca="1">IFERROR(VLOOKUP($B269,ה!$L$69:$N$387,3,0),0)</f>
        <v>0</v>
      </c>
      <c r="H269" s="107">
        <f ca="1">IFERROR(VLOOKUP($B269,ו!$L$69:$N$387,3,0),0)</f>
        <v>0</v>
      </c>
      <c r="I269" s="107">
        <f ca="1">IFERROR(VLOOKUP($B269,ז!$L$69:$N$387,3,0),0)</f>
        <v>0</v>
      </c>
      <c r="J269" s="107">
        <f ca="1">IFERROR(VLOOKUP($B269,ח!$L$69:$N$387,3,0),0)</f>
        <v>0</v>
      </c>
      <c r="K269" s="107">
        <f ca="1">IFERROR(VLOOKUP($B269,ט!$L$69:$N$387,3,0),0)</f>
        <v>0</v>
      </c>
      <c r="L269" s="107">
        <f ca="1">IFERROR(VLOOKUP($B269,י!$L$69:$N$387,3,0),0)</f>
        <v>0</v>
      </c>
      <c r="M269" s="107">
        <f ca="1">IFERROR(VLOOKUP($B269,יא!$L$69:$N$387,3,0),0)</f>
        <v>0</v>
      </c>
      <c r="N269" s="107">
        <f ca="1">IFERROR(VLOOKUP($B269,יב!$L$69:$N$387,3,0),0)</f>
        <v>0</v>
      </c>
      <c r="O269" s="195">
        <f t="shared" ca="1" si="142"/>
        <v>0</v>
      </c>
    </row>
    <row r="270" spans="2:15" hidden="1" outlineLevel="1">
      <c r="B270" s="60">
        <f>'רשימת הסעיפים'!J13</f>
        <v>0</v>
      </c>
      <c r="C270" s="107">
        <f ca="1">IFERROR(VLOOKUP($B270,'חודש א'!$L$69:$N$387,3,0),0)</f>
        <v>0</v>
      </c>
      <c r="D270" s="107">
        <f ca="1">IFERROR(VLOOKUP($B270,ב!$L$69:$N$387,3,0),0)</f>
        <v>0</v>
      </c>
      <c r="E270" s="107">
        <f ca="1">IFERROR(VLOOKUP($B270,ג!$L$69:$N$387,3,0),0)</f>
        <v>0</v>
      </c>
      <c r="F270" s="107">
        <f ca="1">IFERROR(VLOOKUP($B270,ד!$L$69:$N$387,3,0),0)</f>
        <v>0</v>
      </c>
      <c r="G270" s="107">
        <f ca="1">IFERROR(VLOOKUP($B270,ה!$L$69:$N$387,3,0),0)</f>
        <v>0</v>
      </c>
      <c r="H270" s="107">
        <f ca="1">IFERROR(VLOOKUP($B270,ו!$L$69:$N$387,3,0),0)</f>
        <v>0</v>
      </c>
      <c r="I270" s="107">
        <f ca="1">IFERROR(VLOOKUP($B270,ז!$L$69:$N$387,3,0),0)</f>
        <v>0</v>
      </c>
      <c r="J270" s="107">
        <f ca="1">IFERROR(VLOOKUP($B270,ח!$L$69:$N$387,3,0),0)</f>
        <v>0</v>
      </c>
      <c r="K270" s="107">
        <f ca="1">IFERROR(VLOOKUP($B270,ט!$L$69:$N$387,3,0),0)</f>
        <v>0</v>
      </c>
      <c r="L270" s="107">
        <f ca="1">IFERROR(VLOOKUP($B270,י!$L$69:$N$387,3,0),0)</f>
        <v>0</v>
      </c>
      <c r="M270" s="107">
        <f ca="1">IFERROR(VLOOKUP($B270,יא!$L$69:$N$387,3,0),0)</f>
        <v>0</v>
      </c>
      <c r="N270" s="107">
        <f ca="1">IFERROR(VLOOKUP($B270,יב!$L$69:$N$387,3,0),0)</f>
        <v>0</v>
      </c>
      <c r="O270" s="195">
        <f t="shared" ca="1" si="142"/>
        <v>0</v>
      </c>
    </row>
    <row r="271" spans="2:15" hidden="1" outlineLevel="1">
      <c r="B271" s="60">
        <f>'רשימת הסעיפים'!J14</f>
        <v>0</v>
      </c>
      <c r="C271" s="107">
        <f ca="1">IFERROR(VLOOKUP($B271,'חודש א'!$L$69:$N$387,3,0),0)</f>
        <v>0</v>
      </c>
      <c r="D271" s="107">
        <f ca="1">IFERROR(VLOOKUP($B271,ב!$L$69:$N$387,3,0),0)</f>
        <v>0</v>
      </c>
      <c r="E271" s="107">
        <f ca="1">IFERROR(VLOOKUP($B271,ג!$L$69:$N$387,3,0),0)</f>
        <v>0</v>
      </c>
      <c r="F271" s="107">
        <f ca="1">IFERROR(VLOOKUP($B271,ד!$L$69:$N$387,3,0),0)</f>
        <v>0</v>
      </c>
      <c r="G271" s="107">
        <f ca="1">IFERROR(VLOOKUP($B271,ה!$L$69:$N$387,3,0),0)</f>
        <v>0</v>
      </c>
      <c r="H271" s="107">
        <f ca="1">IFERROR(VLOOKUP($B271,ו!$L$69:$N$387,3,0),0)</f>
        <v>0</v>
      </c>
      <c r="I271" s="107">
        <f ca="1">IFERROR(VLOOKUP($B271,ז!$L$69:$N$387,3,0),0)</f>
        <v>0</v>
      </c>
      <c r="J271" s="107">
        <f ca="1">IFERROR(VLOOKUP($B271,ח!$L$69:$N$387,3,0),0)</f>
        <v>0</v>
      </c>
      <c r="K271" s="107">
        <f ca="1">IFERROR(VLOOKUP($B271,ט!$L$69:$N$387,3,0),0)</f>
        <v>0</v>
      </c>
      <c r="L271" s="107">
        <f ca="1">IFERROR(VLOOKUP($B271,י!$L$69:$N$387,3,0),0)</f>
        <v>0</v>
      </c>
      <c r="M271" s="107">
        <f ca="1">IFERROR(VLOOKUP($B271,יא!$L$69:$N$387,3,0),0)</f>
        <v>0</v>
      </c>
      <c r="N271" s="107">
        <f ca="1">IFERROR(VLOOKUP($B271,יב!$L$69:$N$387,3,0),0)</f>
        <v>0</v>
      </c>
      <c r="O271" s="195">
        <f t="shared" ca="1" si="142"/>
        <v>0</v>
      </c>
    </row>
    <row r="272" spans="2:15" hidden="1" outlineLevel="1">
      <c r="B272" s="60">
        <f>'רשימת הסעיפים'!J15</f>
        <v>0</v>
      </c>
      <c r="C272" s="107">
        <f ca="1">IFERROR(VLOOKUP($B272,'חודש א'!$L$69:$N$387,3,0),0)</f>
        <v>0</v>
      </c>
      <c r="D272" s="107">
        <f ca="1">IFERROR(VLOOKUP($B272,ב!$L$69:$N$387,3,0),0)</f>
        <v>0</v>
      </c>
      <c r="E272" s="107">
        <f ca="1">IFERROR(VLOOKUP($B272,ג!$L$69:$N$387,3,0),0)</f>
        <v>0</v>
      </c>
      <c r="F272" s="107">
        <f ca="1">IFERROR(VLOOKUP($B272,ד!$L$69:$N$387,3,0),0)</f>
        <v>0</v>
      </c>
      <c r="G272" s="107">
        <f ca="1">IFERROR(VLOOKUP($B272,ה!$L$69:$N$387,3,0),0)</f>
        <v>0</v>
      </c>
      <c r="H272" s="107">
        <f ca="1">IFERROR(VLOOKUP($B272,ו!$L$69:$N$387,3,0),0)</f>
        <v>0</v>
      </c>
      <c r="I272" s="107">
        <f ca="1">IFERROR(VLOOKUP($B272,ז!$L$69:$N$387,3,0),0)</f>
        <v>0</v>
      </c>
      <c r="J272" s="107">
        <f ca="1">IFERROR(VLOOKUP($B272,ח!$L$69:$N$387,3,0),0)</f>
        <v>0</v>
      </c>
      <c r="K272" s="107">
        <f ca="1">IFERROR(VLOOKUP($B272,ט!$L$69:$N$387,3,0),0)</f>
        <v>0</v>
      </c>
      <c r="L272" s="107">
        <f ca="1">IFERROR(VLOOKUP($B272,י!$L$69:$N$387,3,0),0)</f>
        <v>0</v>
      </c>
      <c r="M272" s="107">
        <f ca="1">IFERROR(VLOOKUP($B272,יא!$L$69:$N$387,3,0),0)</f>
        <v>0</v>
      </c>
      <c r="N272" s="107">
        <f ca="1">IFERROR(VLOOKUP($B272,יב!$L$69:$N$387,3,0),0)</f>
        <v>0</v>
      </c>
      <c r="O272" s="195">
        <f t="shared" ca="1" si="142"/>
        <v>0</v>
      </c>
    </row>
    <row r="273" spans="2:15" hidden="1" outlineLevel="1">
      <c r="B273" s="60">
        <f>'רשימת הסעיפים'!J16</f>
        <v>0</v>
      </c>
      <c r="C273" s="107">
        <f ca="1">IFERROR(VLOOKUP($B273,'חודש א'!$L$69:$N$387,3,0),0)</f>
        <v>0</v>
      </c>
      <c r="D273" s="107">
        <f ca="1">IFERROR(VLOOKUP($B273,ב!$L$69:$N$387,3,0),0)</f>
        <v>0</v>
      </c>
      <c r="E273" s="107">
        <f ca="1">IFERROR(VLOOKUP($B273,ג!$L$69:$N$387,3,0),0)</f>
        <v>0</v>
      </c>
      <c r="F273" s="107">
        <f ca="1">IFERROR(VLOOKUP($B273,ד!$L$69:$N$387,3,0),0)</f>
        <v>0</v>
      </c>
      <c r="G273" s="107">
        <f ca="1">IFERROR(VLOOKUP($B273,ה!$L$69:$N$387,3,0),0)</f>
        <v>0</v>
      </c>
      <c r="H273" s="107">
        <f ca="1">IFERROR(VLOOKUP($B273,ו!$L$69:$N$387,3,0),0)</f>
        <v>0</v>
      </c>
      <c r="I273" s="107">
        <f ca="1">IFERROR(VLOOKUP($B273,ז!$L$69:$N$387,3,0),0)</f>
        <v>0</v>
      </c>
      <c r="J273" s="107">
        <f ca="1">IFERROR(VLOOKUP($B273,ח!$L$69:$N$387,3,0),0)</f>
        <v>0</v>
      </c>
      <c r="K273" s="107">
        <f ca="1">IFERROR(VLOOKUP($B273,ט!$L$69:$N$387,3,0),0)</f>
        <v>0</v>
      </c>
      <c r="L273" s="107">
        <f ca="1">IFERROR(VLOOKUP($B273,י!$L$69:$N$387,3,0),0)</f>
        <v>0</v>
      </c>
      <c r="M273" s="107">
        <f ca="1">IFERROR(VLOOKUP($B273,יא!$L$69:$N$387,3,0),0)</f>
        <v>0</v>
      </c>
      <c r="N273" s="107">
        <f ca="1">IFERROR(VLOOKUP($B273,יב!$L$69:$N$387,3,0),0)</f>
        <v>0</v>
      </c>
      <c r="O273" s="195">
        <f t="shared" ca="1" si="142"/>
        <v>0</v>
      </c>
    </row>
    <row r="274" spans="2:15" hidden="1" outlineLevel="1">
      <c r="B274" s="60">
        <f>'רשימת הסעיפים'!J17</f>
        <v>0</v>
      </c>
      <c r="C274" s="107">
        <f ca="1">IFERROR(VLOOKUP($B274,'חודש א'!$L$69:$N$387,3,0),0)</f>
        <v>0</v>
      </c>
      <c r="D274" s="107">
        <f ca="1">IFERROR(VLOOKUP($B274,ב!$L$69:$N$387,3,0),0)</f>
        <v>0</v>
      </c>
      <c r="E274" s="107">
        <f ca="1">IFERROR(VLOOKUP($B274,ג!$L$69:$N$387,3,0),0)</f>
        <v>0</v>
      </c>
      <c r="F274" s="107">
        <f ca="1">IFERROR(VLOOKUP($B274,ד!$L$69:$N$387,3,0),0)</f>
        <v>0</v>
      </c>
      <c r="G274" s="107">
        <f ca="1">IFERROR(VLOOKUP($B274,ה!$L$69:$N$387,3,0),0)</f>
        <v>0</v>
      </c>
      <c r="H274" s="107">
        <f ca="1">IFERROR(VLOOKUP($B274,ו!$L$69:$N$387,3,0),0)</f>
        <v>0</v>
      </c>
      <c r="I274" s="107">
        <f ca="1">IFERROR(VLOOKUP($B274,ז!$L$69:$N$387,3,0),0)</f>
        <v>0</v>
      </c>
      <c r="J274" s="107">
        <f ca="1">IFERROR(VLOOKUP($B274,ח!$L$69:$N$387,3,0),0)</f>
        <v>0</v>
      </c>
      <c r="K274" s="107">
        <f ca="1">IFERROR(VLOOKUP($B274,ט!$L$69:$N$387,3,0),0)</f>
        <v>0</v>
      </c>
      <c r="L274" s="107">
        <f ca="1">IFERROR(VLOOKUP($B274,י!$L$69:$N$387,3,0),0)</f>
        <v>0</v>
      </c>
      <c r="M274" s="107">
        <f ca="1">IFERROR(VLOOKUP($B274,יא!$L$69:$N$387,3,0),0)</f>
        <v>0</v>
      </c>
      <c r="N274" s="107">
        <f ca="1">IFERROR(VLOOKUP($B274,יב!$L$69:$N$387,3,0),0)</f>
        <v>0</v>
      </c>
      <c r="O274" s="195">
        <f t="shared" ca="1" si="142"/>
        <v>0</v>
      </c>
    </row>
    <row r="275" spans="2:15" hidden="1" outlineLevel="1">
      <c r="B275" s="60">
        <f>'רשימת הסעיפים'!J18</f>
        <v>0</v>
      </c>
      <c r="C275" s="107">
        <f ca="1">IFERROR(VLOOKUP($B275,'חודש א'!$L$69:$N$387,3,0),0)</f>
        <v>0</v>
      </c>
      <c r="D275" s="107">
        <f ca="1">IFERROR(VLOOKUP($B275,ב!$L$69:$N$387,3,0),0)</f>
        <v>0</v>
      </c>
      <c r="E275" s="107">
        <f ca="1">IFERROR(VLOOKUP($B275,ג!$L$69:$N$387,3,0),0)</f>
        <v>0</v>
      </c>
      <c r="F275" s="107">
        <f ca="1">IFERROR(VLOOKUP($B275,ד!$L$69:$N$387,3,0),0)</f>
        <v>0</v>
      </c>
      <c r="G275" s="107">
        <f ca="1">IFERROR(VLOOKUP($B275,ה!$L$69:$N$387,3,0),0)</f>
        <v>0</v>
      </c>
      <c r="H275" s="107">
        <f ca="1">IFERROR(VLOOKUP($B275,ו!$L$69:$N$387,3,0),0)</f>
        <v>0</v>
      </c>
      <c r="I275" s="107">
        <f ca="1">IFERROR(VLOOKUP($B275,ז!$L$69:$N$387,3,0),0)</f>
        <v>0</v>
      </c>
      <c r="J275" s="107">
        <f ca="1">IFERROR(VLOOKUP($B275,ח!$L$69:$N$387,3,0),0)</f>
        <v>0</v>
      </c>
      <c r="K275" s="107">
        <f ca="1">IFERROR(VLOOKUP($B275,ט!$L$69:$N$387,3,0),0)</f>
        <v>0</v>
      </c>
      <c r="L275" s="107">
        <f ca="1">IFERROR(VLOOKUP($B275,י!$L$69:$N$387,3,0),0)</f>
        <v>0</v>
      </c>
      <c r="M275" s="107">
        <f ca="1">IFERROR(VLOOKUP($B275,יא!$L$69:$N$387,3,0),0)</f>
        <v>0</v>
      </c>
      <c r="N275" s="107">
        <f ca="1">IFERROR(VLOOKUP($B275,יב!$L$69:$N$387,3,0),0)</f>
        <v>0</v>
      </c>
      <c r="O275" s="195">
        <f t="shared" ca="1" si="142"/>
        <v>0</v>
      </c>
    </row>
    <row r="276" spans="2:15" hidden="1" outlineLevel="1">
      <c r="B276" s="60">
        <f>'רשימת הסעיפים'!J19</f>
        <v>0</v>
      </c>
      <c r="C276" s="107">
        <f ca="1">IFERROR(VLOOKUP($B276,'חודש א'!$L$69:$N$387,3,0),0)</f>
        <v>0</v>
      </c>
      <c r="D276" s="107">
        <f ca="1">IFERROR(VLOOKUP($B276,ב!$L$69:$N$387,3,0),0)</f>
        <v>0</v>
      </c>
      <c r="E276" s="107">
        <f ca="1">IFERROR(VLOOKUP($B276,ג!$L$69:$N$387,3,0),0)</f>
        <v>0</v>
      </c>
      <c r="F276" s="107">
        <f ca="1">IFERROR(VLOOKUP($B276,ד!$L$69:$N$387,3,0),0)</f>
        <v>0</v>
      </c>
      <c r="G276" s="107">
        <f ca="1">IFERROR(VLOOKUP($B276,ה!$L$69:$N$387,3,0),0)</f>
        <v>0</v>
      </c>
      <c r="H276" s="107">
        <f ca="1">IFERROR(VLOOKUP($B276,ו!$L$69:$N$387,3,0),0)</f>
        <v>0</v>
      </c>
      <c r="I276" s="107">
        <f ca="1">IFERROR(VLOOKUP($B276,ז!$L$69:$N$387,3,0),0)</f>
        <v>0</v>
      </c>
      <c r="J276" s="107">
        <f ca="1">IFERROR(VLOOKUP($B276,ח!$L$69:$N$387,3,0),0)</f>
        <v>0</v>
      </c>
      <c r="K276" s="107">
        <f ca="1">IFERROR(VLOOKUP($B276,ט!$L$69:$N$387,3,0),0)</f>
        <v>0</v>
      </c>
      <c r="L276" s="107">
        <f ca="1">IFERROR(VLOOKUP($B276,י!$L$69:$N$387,3,0),0)</f>
        <v>0</v>
      </c>
      <c r="M276" s="107">
        <f ca="1">IFERROR(VLOOKUP($B276,יא!$L$69:$N$387,3,0),0)</f>
        <v>0</v>
      </c>
      <c r="N276" s="107">
        <f ca="1">IFERROR(VLOOKUP($B276,יב!$L$69:$N$387,3,0),0)</f>
        <v>0</v>
      </c>
      <c r="O276" s="195">
        <f t="shared" ca="1" si="142"/>
        <v>0</v>
      </c>
    </row>
    <row r="277" spans="2:15" hidden="1" outlineLevel="1">
      <c r="B277" s="60">
        <f>'רשימת הסעיפים'!J20</f>
        <v>0</v>
      </c>
      <c r="C277" s="107">
        <f ca="1">IFERROR(VLOOKUP($B277,'חודש א'!$L$69:$N$387,3,0),0)</f>
        <v>0</v>
      </c>
      <c r="D277" s="107">
        <f ca="1">IFERROR(VLOOKUP($B277,ב!$L$69:$N$387,3,0),0)</f>
        <v>0</v>
      </c>
      <c r="E277" s="107">
        <f ca="1">IFERROR(VLOOKUP($B277,ג!$L$69:$N$387,3,0),0)</f>
        <v>0</v>
      </c>
      <c r="F277" s="107">
        <f ca="1">IFERROR(VLOOKUP($B277,ד!$L$69:$N$387,3,0),0)</f>
        <v>0</v>
      </c>
      <c r="G277" s="107">
        <f ca="1">IFERROR(VLOOKUP($B277,ה!$L$69:$N$387,3,0),0)</f>
        <v>0</v>
      </c>
      <c r="H277" s="107">
        <f ca="1">IFERROR(VLOOKUP($B277,ו!$L$69:$N$387,3,0),0)</f>
        <v>0</v>
      </c>
      <c r="I277" s="107">
        <f ca="1">IFERROR(VLOOKUP($B277,ז!$L$69:$N$387,3,0),0)</f>
        <v>0</v>
      </c>
      <c r="J277" s="107">
        <f ca="1">IFERROR(VLOOKUP($B277,ח!$L$69:$N$387,3,0),0)</f>
        <v>0</v>
      </c>
      <c r="K277" s="107">
        <f ca="1">IFERROR(VLOOKUP($B277,ט!$L$69:$N$387,3,0),0)</f>
        <v>0</v>
      </c>
      <c r="L277" s="107">
        <f ca="1">IFERROR(VLOOKUP($B277,י!$L$69:$N$387,3,0),0)</f>
        <v>0</v>
      </c>
      <c r="M277" s="107">
        <f ca="1">IFERROR(VLOOKUP($B277,יא!$L$69:$N$387,3,0),0)</f>
        <v>0</v>
      </c>
      <c r="N277" s="107">
        <f ca="1">IFERROR(VLOOKUP($B277,יב!$L$69:$N$387,3,0),0)</f>
        <v>0</v>
      </c>
      <c r="O277" s="195">
        <f t="shared" ca="1" si="142"/>
        <v>0</v>
      </c>
    </row>
    <row r="278" spans="2:15" hidden="1" outlineLevel="1">
      <c r="B278" s="60">
        <f>'רשימת הסעיפים'!J21</f>
        <v>0</v>
      </c>
      <c r="C278" s="107">
        <f ca="1">IFERROR(VLOOKUP($B278,'חודש א'!$L$69:$N$387,3,0),0)</f>
        <v>0</v>
      </c>
      <c r="D278" s="107">
        <f ca="1">IFERROR(VLOOKUP($B278,ב!$L$69:$N$387,3,0),0)</f>
        <v>0</v>
      </c>
      <c r="E278" s="107">
        <f ca="1">IFERROR(VLOOKUP($B278,ג!$L$69:$N$387,3,0),0)</f>
        <v>0</v>
      </c>
      <c r="F278" s="107">
        <f ca="1">IFERROR(VLOOKUP($B278,ד!$L$69:$N$387,3,0),0)</f>
        <v>0</v>
      </c>
      <c r="G278" s="107">
        <f ca="1">IFERROR(VLOOKUP($B278,ה!$L$69:$N$387,3,0),0)</f>
        <v>0</v>
      </c>
      <c r="H278" s="107">
        <f ca="1">IFERROR(VLOOKUP($B278,ו!$L$69:$N$387,3,0),0)</f>
        <v>0</v>
      </c>
      <c r="I278" s="107">
        <f ca="1">IFERROR(VLOOKUP($B278,ז!$L$69:$N$387,3,0),0)</f>
        <v>0</v>
      </c>
      <c r="J278" s="107">
        <f ca="1">IFERROR(VLOOKUP($B278,ח!$L$69:$N$387,3,0),0)</f>
        <v>0</v>
      </c>
      <c r="K278" s="107">
        <f ca="1">IFERROR(VLOOKUP($B278,ט!$L$69:$N$387,3,0),0)</f>
        <v>0</v>
      </c>
      <c r="L278" s="107">
        <f ca="1">IFERROR(VLOOKUP($B278,י!$L$69:$N$387,3,0),0)</f>
        <v>0</v>
      </c>
      <c r="M278" s="107">
        <f ca="1">IFERROR(VLOOKUP($B278,יא!$L$69:$N$387,3,0),0)</f>
        <v>0</v>
      </c>
      <c r="N278" s="107">
        <f ca="1">IFERROR(VLOOKUP($B278,יב!$L$69:$N$387,3,0),0)</f>
        <v>0</v>
      </c>
      <c r="O278" s="195">
        <f t="shared" ca="1" si="142"/>
        <v>0</v>
      </c>
    </row>
    <row r="279" spans="2:15" collapsed="1">
      <c r="B279" s="58" t="str">
        <f>'רשימת הסעיפים'!K1</f>
        <v>משפחה</v>
      </c>
      <c r="C279" s="357">
        <f ca="1">SUM(C280:C299)</f>
        <v>0</v>
      </c>
      <c r="D279" s="357">
        <f t="shared" ref="D279" ca="1" si="143">SUM(D280:D299)</f>
        <v>0</v>
      </c>
      <c r="E279" s="357">
        <f t="shared" ref="E279" ca="1" si="144">SUM(E280:E299)</f>
        <v>0</v>
      </c>
      <c r="F279" s="357">
        <f t="shared" ref="F279" ca="1" si="145">SUM(F280:F299)</f>
        <v>0</v>
      </c>
      <c r="G279" s="357">
        <f t="shared" ref="G279" ca="1" si="146">SUM(G280:G299)</f>
        <v>0</v>
      </c>
      <c r="H279" s="357">
        <f t="shared" ref="H279" ca="1" si="147">SUM(H280:H299)</f>
        <v>0</v>
      </c>
      <c r="I279" s="357">
        <f t="shared" ref="I279" ca="1" si="148">SUM(I280:I299)</f>
        <v>0</v>
      </c>
      <c r="J279" s="357">
        <f t="shared" ref="J279" ca="1" si="149">SUM(J280:J299)</f>
        <v>0</v>
      </c>
      <c r="K279" s="357">
        <f t="shared" ref="K279" ca="1" si="150">SUM(K280:K299)</f>
        <v>0</v>
      </c>
      <c r="L279" s="357">
        <f t="shared" ref="L279" ca="1" si="151">SUM(L280:L299)</f>
        <v>0</v>
      </c>
      <c r="M279" s="357">
        <f t="shared" ref="M279" ca="1" si="152">SUM(M280:M299)</f>
        <v>0</v>
      </c>
      <c r="N279" s="357">
        <f t="shared" ref="N279" ca="1" si="153">SUM(N280:N299)</f>
        <v>0</v>
      </c>
      <c r="O279" s="358">
        <f t="shared" ca="1" si="142"/>
        <v>0</v>
      </c>
    </row>
    <row r="280" spans="2:15" hidden="1" outlineLevel="1">
      <c r="B280" s="60" t="str">
        <f>'רשימת הסעיפים'!K2</f>
        <v>ארועי שמחות במשפחה</v>
      </c>
      <c r="C280" s="107">
        <f ca="1">IFERROR(VLOOKUP($B280,'חודש א'!$L$69:$N$387,3,0),0)</f>
        <v>0</v>
      </c>
      <c r="D280" s="107">
        <f ca="1">IFERROR(VLOOKUP($B280,ב!$L$69:$N$387,3,0),0)</f>
        <v>0</v>
      </c>
      <c r="E280" s="107">
        <f ca="1">IFERROR(VLOOKUP($B280,ג!$L$69:$N$387,3,0),0)</f>
        <v>0</v>
      </c>
      <c r="F280" s="107">
        <f ca="1">IFERROR(VLOOKUP($B280,ד!$L$69:$N$387,3,0),0)</f>
        <v>0</v>
      </c>
      <c r="G280" s="107">
        <f ca="1">IFERROR(VLOOKUP($B280,ה!$L$69:$N$387,3,0),0)</f>
        <v>0</v>
      </c>
      <c r="H280" s="107">
        <f ca="1">IFERROR(VLOOKUP($B280,ו!$L$69:$N$387,3,0),0)</f>
        <v>0</v>
      </c>
      <c r="I280" s="107">
        <f ca="1">IFERROR(VLOOKUP($B280,ז!$L$69:$N$387,3,0),0)</f>
        <v>0</v>
      </c>
      <c r="J280" s="107">
        <f ca="1">IFERROR(VLOOKUP($B280,ח!$L$69:$N$387,3,0),0)</f>
        <v>0</v>
      </c>
      <c r="K280" s="107">
        <f ca="1">IFERROR(VLOOKUP($B280,ט!$L$69:$N$387,3,0),0)</f>
        <v>0</v>
      </c>
      <c r="L280" s="107">
        <f ca="1">IFERROR(VLOOKUP($B280,י!$L$69:$N$387,3,0),0)</f>
        <v>0</v>
      </c>
      <c r="M280" s="107">
        <f ca="1">IFERROR(VLOOKUP($B280,יא!$L$69:$N$387,3,0),0)</f>
        <v>0</v>
      </c>
      <c r="N280" s="107">
        <f ca="1">IFERROR(VLOOKUP($B280,יב!$L$69:$N$387,3,0),0)</f>
        <v>0</v>
      </c>
      <c r="O280" s="195">
        <f t="shared" ca="1" si="142"/>
        <v>0</v>
      </c>
    </row>
    <row r="281" spans="2:15" hidden="1" outlineLevel="1">
      <c r="B281" s="60" t="str">
        <f>'רשימת הסעיפים'!K3</f>
        <v>דמי כיס</v>
      </c>
      <c r="C281" s="107">
        <f ca="1">IFERROR(VLOOKUP($B281,'חודש א'!$L$69:$N$387,3,0),0)</f>
        <v>0</v>
      </c>
      <c r="D281" s="107">
        <f ca="1">IFERROR(VLOOKUP($B281,ב!$L$69:$N$387,3,0),0)</f>
        <v>0</v>
      </c>
      <c r="E281" s="107">
        <f ca="1">IFERROR(VLOOKUP($B281,ג!$L$69:$N$387,3,0),0)</f>
        <v>0</v>
      </c>
      <c r="F281" s="107">
        <f ca="1">IFERROR(VLOOKUP($B281,ד!$L$69:$N$387,3,0),0)</f>
        <v>0</v>
      </c>
      <c r="G281" s="107">
        <f ca="1">IFERROR(VLOOKUP($B281,ה!$L$69:$N$387,3,0),0)</f>
        <v>0</v>
      </c>
      <c r="H281" s="107">
        <f ca="1">IFERROR(VLOOKUP($B281,ו!$L$69:$N$387,3,0),0)</f>
        <v>0</v>
      </c>
      <c r="I281" s="107">
        <f ca="1">IFERROR(VLOOKUP($B281,ז!$L$69:$N$387,3,0),0)</f>
        <v>0</v>
      </c>
      <c r="J281" s="107">
        <f ca="1">IFERROR(VLOOKUP($B281,ח!$L$69:$N$387,3,0),0)</f>
        <v>0</v>
      </c>
      <c r="K281" s="107">
        <f ca="1">IFERROR(VLOOKUP($B281,ט!$L$69:$N$387,3,0),0)</f>
        <v>0</v>
      </c>
      <c r="L281" s="107">
        <f ca="1">IFERROR(VLOOKUP($B281,י!$L$69:$N$387,3,0),0)</f>
        <v>0</v>
      </c>
      <c r="M281" s="107">
        <f ca="1">IFERROR(VLOOKUP($B281,יא!$L$69:$N$387,3,0),0)</f>
        <v>0</v>
      </c>
      <c r="N281" s="107">
        <f ca="1">IFERROR(VLOOKUP($B281,יב!$L$69:$N$387,3,0),0)</f>
        <v>0</v>
      </c>
      <c r="O281" s="195">
        <f t="shared" ca="1" si="142"/>
        <v>0</v>
      </c>
    </row>
    <row r="282" spans="2:15" hidden="1" outlineLevel="1">
      <c r="B282" s="60" t="str">
        <f>'רשימת הסעיפים'!K4</f>
        <v>עזרה למשפחה</v>
      </c>
      <c r="C282" s="107">
        <f ca="1">IFERROR(VLOOKUP($B282,'חודש א'!$L$69:$N$387,3,0),0)</f>
        <v>0</v>
      </c>
      <c r="D282" s="107">
        <f ca="1">IFERROR(VLOOKUP($B282,ב!$L$69:$N$387,3,0),0)</f>
        <v>0</v>
      </c>
      <c r="E282" s="107">
        <f ca="1">IFERROR(VLOOKUP($B282,ג!$L$69:$N$387,3,0),0)</f>
        <v>0</v>
      </c>
      <c r="F282" s="107">
        <f ca="1">IFERROR(VLOOKUP($B282,ד!$L$69:$N$387,3,0),0)</f>
        <v>0</v>
      </c>
      <c r="G282" s="107">
        <f ca="1">IFERROR(VLOOKUP($B282,ה!$L$69:$N$387,3,0),0)</f>
        <v>0</v>
      </c>
      <c r="H282" s="107">
        <f ca="1">IFERROR(VLOOKUP($B282,ו!$L$69:$N$387,3,0),0)</f>
        <v>0</v>
      </c>
      <c r="I282" s="107">
        <f ca="1">IFERROR(VLOOKUP($B282,ז!$L$69:$N$387,3,0),0)</f>
        <v>0</v>
      </c>
      <c r="J282" s="107">
        <f ca="1">IFERROR(VLOOKUP($B282,ח!$L$69:$N$387,3,0),0)</f>
        <v>0</v>
      </c>
      <c r="K282" s="107">
        <f ca="1">IFERROR(VLOOKUP($B282,ט!$L$69:$N$387,3,0),0)</f>
        <v>0</v>
      </c>
      <c r="L282" s="107">
        <f ca="1">IFERROR(VLOOKUP($B282,י!$L$69:$N$387,3,0),0)</f>
        <v>0</v>
      </c>
      <c r="M282" s="107">
        <f ca="1">IFERROR(VLOOKUP($B282,יא!$L$69:$N$387,3,0),0)</f>
        <v>0</v>
      </c>
      <c r="N282" s="107">
        <f ca="1">IFERROR(VLOOKUP($B282,יב!$L$69:$N$387,3,0),0)</f>
        <v>0</v>
      </c>
      <c r="O282" s="195">
        <f t="shared" ca="1" si="142"/>
        <v>0</v>
      </c>
    </row>
    <row r="283" spans="2:15" hidden="1" outlineLevel="1">
      <c r="B283" s="60" t="str">
        <f>'רשימת הסעיפים'!K5</f>
        <v>תשלום מזונות</v>
      </c>
      <c r="C283" s="107">
        <f ca="1">IFERROR(VLOOKUP($B283,'חודש א'!$L$69:$N$387,3,0),0)</f>
        <v>0</v>
      </c>
      <c r="D283" s="107">
        <f ca="1">IFERROR(VLOOKUP($B283,ב!$L$69:$N$387,3,0),0)</f>
        <v>0</v>
      </c>
      <c r="E283" s="107">
        <f ca="1">IFERROR(VLOOKUP($B283,ג!$L$69:$N$387,3,0),0)</f>
        <v>0</v>
      </c>
      <c r="F283" s="107">
        <f ca="1">IFERROR(VLOOKUP($B283,ד!$L$69:$N$387,3,0),0)</f>
        <v>0</v>
      </c>
      <c r="G283" s="107">
        <f ca="1">IFERROR(VLOOKUP($B283,ה!$L$69:$N$387,3,0),0)</f>
        <v>0</v>
      </c>
      <c r="H283" s="107">
        <f ca="1">IFERROR(VLOOKUP($B283,ו!$L$69:$N$387,3,0),0)</f>
        <v>0</v>
      </c>
      <c r="I283" s="107">
        <f ca="1">IFERROR(VLOOKUP($B283,ז!$L$69:$N$387,3,0),0)</f>
        <v>0</v>
      </c>
      <c r="J283" s="107">
        <f ca="1">IFERROR(VLOOKUP($B283,ח!$L$69:$N$387,3,0),0)</f>
        <v>0</v>
      </c>
      <c r="K283" s="107">
        <f ca="1">IFERROR(VLOOKUP($B283,ט!$L$69:$N$387,3,0),0)</f>
        <v>0</v>
      </c>
      <c r="L283" s="107">
        <f ca="1">IFERROR(VLOOKUP($B283,י!$L$69:$N$387,3,0),0)</f>
        <v>0</v>
      </c>
      <c r="M283" s="107">
        <f ca="1">IFERROR(VLOOKUP($B283,יא!$L$69:$N$387,3,0),0)</f>
        <v>0</v>
      </c>
      <c r="N283" s="107">
        <f ca="1">IFERROR(VLOOKUP($B283,יב!$L$69:$N$387,3,0),0)</f>
        <v>0</v>
      </c>
      <c r="O283" s="195">
        <f t="shared" ca="1" si="142"/>
        <v>0</v>
      </c>
    </row>
    <row r="284" spans="2:15" hidden="1" outlineLevel="1">
      <c r="B284" s="60" t="str">
        <f>'רשימת הסעיפים'!K6</f>
        <v>משפחה - כללי</v>
      </c>
      <c r="C284" s="107">
        <f ca="1">IFERROR(VLOOKUP($B284,'חודש א'!$L$69:$N$387,3,0),0)</f>
        <v>0</v>
      </c>
      <c r="D284" s="107">
        <f ca="1">IFERROR(VLOOKUP($B284,ב!$L$69:$N$387,3,0),0)</f>
        <v>0</v>
      </c>
      <c r="E284" s="107">
        <f ca="1">IFERROR(VLOOKUP($B284,ג!$L$69:$N$387,3,0),0)</f>
        <v>0</v>
      </c>
      <c r="F284" s="107">
        <f ca="1">IFERROR(VLOOKUP($B284,ד!$L$69:$N$387,3,0),0)</f>
        <v>0</v>
      </c>
      <c r="G284" s="107">
        <f ca="1">IFERROR(VLOOKUP($B284,ה!$L$69:$N$387,3,0),0)</f>
        <v>0</v>
      </c>
      <c r="H284" s="107">
        <f ca="1">IFERROR(VLOOKUP($B284,ו!$L$69:$N$387,3,0),0)</f>
        <v>0</v>
      </c>
      <c r="I284" s="107">
        <f ca="1">IFERROR(VLOOKUP($B284,ז!$L$69:$N$387,3,0),0)</f>
        <v>0</v>
      </c>
      <c r="J284" s="107">
        <f ca="1">IFERROR(VLOOKUP($B284,ח!$L$69:$N$387,3,0),0)</f>
        <v>0</v>
      </c>
      <c r="K284" s="107">
        <f ca="1">IFERROR(VLOOKUP($B284,ט!$L$69:$N$387,3,0),0)</f>
        <v>0</v>
      </c>
      <c r="L284" s="107">
        <f ca="1">IFERROR(VLOOKUP($B284,י!$L$69:$N$387,3,0),0)</f>
        <v>0</v>
      </c>
      <c r="M284" s="107">
        <f ca="1">IFERROR(VLOOKUP($B284,יא!$L$69:$N$387,3,0),0)</f>
        <v>0</v>
      </c>
      <c r="N284" s="107">
        <f ca="1">IFERROR(VLOOKUP($B284,יב!$L$69:$N$387,3,0),0)</f>
        <v>0</v>
      </c>
      <c r="O284" s="195">
        <f t="shared" ca="1" si="142"/>
        <v>0</v>
      </c>
    </row>
    <row r="285" spans="2:15" hidden="1" outlineLevel="1">
      <c r="B285" s="60">
        <f>'רשימת הסעיפים'!K7</f>
        <v>0</v>
      </c>
      <c r="C285" s="107">
        <f ca="1">IFERROR(VLOOKUP($B285,'חודש א'!$L$69:$N$387,3,0),0)</f>
        <v>0</v>
      </c>
      <c r="D285" s="107">
        <f ca="1">IFERROR(VLOOKUP($B285,ב!$L$69:$N$387,3,0),0)</f>
        <v>0</v>
      </c>
      <c r="E285" s="107">
        <f ca="1">IFERROR(VLOOKUP($B285,ג!$L$69:$N$387,3,0),0)</f>
        <v>0</v>
      </c>
      <c r="F285" s="107">
        <f ca="1">IFERROR(VLOOKUP($B285,ד!$L$69:$N$387,3,0),0)</f>
        <v>0</v>
      </c>
      <c r="G285" s="107">
        <f ca="1">IFERROR(VLOOKUP($B285,ה!$L$69:$N$387,3,0),0)</f>
        <v>0</v>
      </c>
      <c r="H285" s="107">
        <f ca="1">IFERROR(VLOOKUP($B285,ו!$L$69:$N$387,3,0),0)</f>
        <v>0</v>
      </c>
      <c r="I285" s="107">
        <f ca="1">IFERROR(VLOOKUP($B285,ז!$L$69:$N$387,3,0),0)</f>
        <v>0</v>
      </c>
      <c r="J285" s="107">
        <f ca="1">IFERROR(VLOOKUP($B285,ח!$L$69:$N$387,3,0),0)</f>
        <v>0</v>
      </c>
      <c r="K285" s="107">
        <f ca="1">IFERROR(VLOOKUP($B285,ט!$L$69:$N$387,3,0),0)</f>
        <v>0</v>
      </c>
      <c r="L285" s="107">
        <f ca="1">IFERROR(VLOOKUP($B285,י!$L$69:$N$387,3,0),0)</f>
        <v>0</v>
      </c>
      <c r="M285" s="107">
        <f ca="1">IFERROR(VLOOKUP($B285,יא!$L$69:$N$387,3,0),0)</f>
        <v>0</v>
      </c>
      <c r="N285" s="107">
        <f ca="1">IFERROR(VLOOKUP($B285,יב!$L$69:$N$387,3,0),0)</f>
        <v>0</v>
      </c>
      <c r="O285" s="195">
        <f t="shared" ca="1" si="142"/>
        <v>0</v>
      </c>
    </row>
    <row r="286" spans="2:15" hidden="1" outlineLevel="1">
      <c r="B286" s="60">
        <f>'רשימת הסעיפים'!K8</f>
        <v>0</v>
      </c>
      <c r="C286" s="107">
        <f ca="1">IFERROR(VLOOKUP($B286,'חודש א'!$L$69:$N$387,3,0),0)</f>
        <v>0</v>
      </c>
      <c r="D286" s="107">
        <f ca="1">IFERROR(VLOOKUP($B286,ב!$L$69:$N$387,3,0),0)</f>
        <v>0</v>
      </c>
      <c r="E286" s="107">
        <f ca="1">IFERROR(VLOOKUP($B286,ג!$L$69:$N$387,3,0),0)</f>
        <v>0</v>
      </c>
      <c r="F286" s="107">
        <f ca="1">IFERROR(VLOOKUP($B286,ד!$L$69:$N$387,3,0),0)</f>
        <v>0</v>
      </c>
      <c r="G286" s="107">
        <f ca="1">IFERROR(VLOOKUP($B286,ה!$L$69:$N$387,3,0),0)</f>
        <v>0</v>
      </c>
      <c r="H286" s="107">
        <f ca="1">IFERROR(VLOOKUP($B286,ו!$L$69:$N$387,3,0),0)</f>
        <v>0</v>
      </c>
      <c r="I286" s="107">
        <f ca="1">IFERROR(VLOOKUP($B286,ז!$L$69:$N$387,3,0),0)</f>
        <v>0</v>
      </c>
      <c r="J286" s="107">
        <f ca="1">IFERROR(VLOOKUP($B286,ח!$L$69:$N$387,3,0),0)</f>
        <v>0</v>
      </c>
      <c r="K286" s="107">
        <f ca="1">IFERROR(VLOOKUP($B286,ט!$L$69:$N$387,3,0),0)</f>
        <v>0</v>
      </c>
      <c r="L286" s="107">
        <f ca="1">IFERROR(VLOOKUP($B286,י!$L$69:$N$387,3,0),0)</f>
        <v>0</v>
      </c>
      <c r="M286" s="107">
        <f ca="1">IFERROR(VLOOKUP($B286,יא!$L$69:$N$387,3,0),0)</f>
        <v>0</v>
      </c>
      <c r="N286" s="107">
        <f ca="1">IFERROR(VLOOKUP($B286,יב!$L$69:$N$387,3,0),0)</f>
        <v>0</v>
      </c>
      <c r="O286" s="195">
        <f t="shared" ca="1" si="142"/>
        <v>0</v>
      </c>
    </row>
    <row r="287" spans="2:15" hidden="1" outlineLevel="1">
      <c r="B287" s="60">
        <f>'רשימת הסעיפים'!K9</f>
        <v>0</v>
      </c>
      <c r="C287" s="107">
        <f ca="1">IFERROR(VLOOKUP($B287,'חודש א'!$L$69:$N$387,3,0),0)</f>
        <v>0</v>
      </c>
      <c r="D287" s="107">
        <f ca="1">IFERROR(VLOOKUP($B287,ב!$L$69:$N$387,3,0),0)</f>
        <v>0</v>
      </c>
      <c r="E287" s="107">
        <f ca="1">IFERROR(VLOOKUP($B287,ג!$L$69:$N$387,3,0),0)</f>
        <v>0</v>
      </c>
      <c r="F287" s="107">
        <f ca="1">IFERROR(VLOOKUP($B287,ד!$L$69:$N$387,3,0),0)</f>
        <v>0</v>
      </c>
      <c r="G287" s="107">
        <f ca="1">IFERROR(VLOOKUP($B287,ה!$L$69:$N$387,3,0),0)</f>
        <v>0</v>
      </c>
      <c r="H287" s="107">
        <f ca="1">IFERROR(VLOOKUP($B287,ו!$L$69:$N$387,3,0),0)</f>
        <v>0</v>
      </c>
      <c r="I287" s="107">
        <f ca="1">IFERROR(VLOOKUP($B287,ז!$L$69:$N$387,3,0),0)</f>
        <v>0</v>
      </c>
      <c r="J287" s="107">
        <f ca="1">IFERROR(VLOOKUP($B287,ח!$L$69:$N$387,3,0),0)</f>
        <v>0</v>
      </c>
      <c r="K287" s="107">
        <f ca="1">IFERROR(VLOOKUP($B287,ט!$L$69:$N$387,3,0),0)</f>
        <v>0</v>
      </c>
      <c r="L287" s="107">
        <f ca="1">IFERROR(VLOOKUP($B287,י!$L$69:$N$387,3,0),0)</f>
        <v>0</v>
      </c>
      <c r="M287" s="107">
        <f ca="1">IFERROR(VLOOKUP($B287,יא!$L$69:$N$387,3,0),0)</f>
        <v>0</v>
      </c>
      <c r="N287" s="107">
        <f ca="1">IFERROR(VLOOKUP($B287,יב!$L$69:$N$387,3,0),0)</f>
        <v>0</v>
      </c>
      <c r="O287" s="195">
        <f t="shared" ca="1" si="142"/>
        <v>0</v>
      </c>
    </row>
    <row r="288" spans="2:15" hidden="1" outlineLevel="1">
      <c r="B288" s="60">
        <f>'רשימת הסעיפים'!K10</f>
        <v>0</v>
      </c>
      <c r="C288" s="107">
        <f ca="1">IFERROR(VLOOKUP($B288,'חודש א'!$L$69:$N$387,3,0),0)</f>
        <v>0</v>
      </c>
      <c r="D288" s="107">
        <f ca="1">IFERROR(VLOOKUP($B288,ב!$L$69:$N$387,3,0),0)</f>
        <v>0</v>
      </c>
      <c r="E288" s="107">
        <f ca="1">IFERROR(VLOOKUP($B288,ג!$L$69:$N$387,3,0),0)</f>
        <v>0</v>
      </c>
      <c r="F288" s="107">
        <f ca="1">IFERROR(VLOOKUP($B288,ד!$L$69:$N$387,3,0),0)</f>
        <v>0</v>
      </c>
      <c r="G288" s="107">
        <f ca="1">IFERROR(VLOOKUP($B288,ה!$L$69:$N$387,3,0),0)</f>
        <v>0</v>
      </c>
      <c r="H288" s="107">
        <f ca="1">IFERROR(VLOOKUP($B288,ו!$L$69:$N$387,3,0),0)</f>
        <v>0</v>
      </c>
      <c r="I288" s="107">
        <f ca="1">IFERROR(VLOOKUP($B288,ז!$L$69:$N$387,3,0),0)</f>
        <v>0</v>
      </c>
      <c r="J288" s="107">
        <f ca="1">IFERROR(VLOOKUP($B288,ח!$L$69:$N$387,3,0),0)</f>
        <v>0</v>
      </c>
      <c r="K288" s="107">
        <f ca="1">IFERROR(VLOOKUP($B288,ט!$L$69:$N$387,3,0),0)</f>
        <v>0</v>
      </c>
      <c r="L288" s="107">
        <f ca="1">IFERROR(VLOOKUP($B288,י!$L$69:$N$387,3,0),0)</f>
        <v>0</v>
      </c>
      <c r="M288" s="107">
        <f ca="1">IFERROR(VLOOKUP($B288,יא!$L$69:$N$387,3,0),0)</f>
        <v>0</v>
      </c>
      <c r="N288" s="107">
        <f ca="1">IFERROR(VLOOKUP($B288,יב!$L$69:$N$387,3,0),0)</f>
        <v>0</v>
      </c>
      <c r="O288" s="195">
        <f t="shared" ca="1" si="142"/>
        <v>0</v>
      </c>
    </row>
    <row r="289" spans="2:15" hidden="1" outlineLevel="1">
      <c r="B289" s="60">
        <f>'רשימת הסעיפים'!K11</f>
        <v>0</v>
      </c>
      <c r="C289" s="107">
        <f ca="1">IFERROR(VLOOKUP($B289,'חודש א'!$L$69:$N$387,3,0),0)</f>
        <v>0</v>
      </c>
      <c r="D289" s="107">
        <f ca="1">IFERROR(VLOOKUP($B289,ב!$L$69:$N$387,3,0),0)</f>
        <v>0</v>
      </c>
      <c r="E289" s="107">
        <f ca="1">IFERROR(VLOOKUP($B289,ג!$L$69:$N$387,3,0),0)</f>
        <v>0</v>
      </c>
      <c r="F289" s="107">
        <f ca="1">IFERROR(VLOOKUP($B289,ד!$L$69:$N$387,3,0),0)</f>
        <v>0</v>
      </c>
      <c r="G289" s="107">
        <f ca="1">IFERROR(VLOOKUP($B289,ה!$L$69:$N$387,3,0),0)</f>
        <v>0</v>
      </c>
      <c r="H289" s="107">
        <f ca="1">IFERROR(VLOOKUP($B289,ו!$L$69:$N$387,3,0),0)</f>
        <v>0</v>
      </c>
      <c r="I289" s="107">
        <f ca="1">IFERROR(VLOOKUP($B289,ז!$L$69:$N$387,3,0),0)</f>
        <v>0</v>
      </c>
      <c r="J289" s="107">
        <f ca="1">IFERROR(VLOOKUP($B289,ח!$L$69:$N$387,3,0),0)</f>
        <v>0</v>
      </c>
      <c r="K289" s="107">
        <f ca="1">IFERROR(VLOOKUP($B289,ט!$L$69:$N$387,3,0),0)</f>
        <v>0</v>
      </c>
      <c r="L289" s="107">
        <f ca="1">IFERROR(VLOOKUP($B289,י!$L$69:$N$387,3,0),0)</f>
        <v>0</v>
      </c>
      <c r="M289" s="107">
        <f ca="1">IFERROR(VLOOKUP($B289,יא!$L$69:$N$387,3,0),0)</f>
        <v>0</v>
      </c>
      <c r="N289" s="107">
        <f ca="1">IFERROR(VLOOKUP($B289,יב!$L$69:$N$387,3,0),0)</f>
        <v>0</v>
      </c>
      <c r="O289" s="195">
        <f t="shared" ca="1" si="142"/>
        <v>0</v>
      </c>
    </row>
    <row r="290" spans="2:15" hidden="1" outlineLevel="1">
      <c r="B290" s="60">
        <f>'רשימת הסעיפים'!K12</f>
        <v>0</v>
      </c>
      <c r="C290" s="107">
        <f ca="1">IFERROR(VLOOKUP($B290,'חודש א'!$L$69:$N$387,3,0),0)</f>
        <v>0</v>
      </c>
      <c r="D290" s="107">
        <f ca="1">IFERROR(VLOOKUP($B290,ב!$L$69:$N$387,3,0),0)</f>
        <v>0</v>
      </c>
      <c r="E290" s="107">
        <f ca="1">IFERROR(VLOOKUP($B290,ג!$L$69:$N$387,3,0),0)</f>
        <v>0</v>
      </c>
      <c r="F290" s="107">
        <f ca="1">IFERROR(VLOOKUP($B290,ד!$L$69:$N$387,3,0),0)</f>
        <v>0</v>
      </c>
      <c r="G290" s="107">
        <f ca="1">IFERROR(VLOOKUP($B290,ה!$L$69:$N$387,3,0),0)</f>
        <v>0</v>
      </c>
      <c r="H290" s="107">
        <f ca="1">IFERROR(VLOOKUP($B290,ו!$L$69:$N$387,3,0),0)</f>
        <v>0</v>
      </c>
      <c r="I290" s="107">
        <f ca="1">IFERROR(VLOOKUP($B290,ז!$L$69:$N$387,3,0),0)</f>
        <v>0</v>
      </c>
      <c r="J290" s="107">
        <f ca="1">IFERROR(VLOOKUP($B290,ח!$L$69:$N$387,3,0),0)</f>
        <v>0</v>
      </c>
      <c r="K290" s="107">
        <f ca="1">IFERROR(VLOOKUP($B290,ט!$L$69:$N$387,3,0),0)</f>
        <v>0</v>
      </c>
      <c r="L290" s="107">
        <f ca="1">IFERROR(VLOOKUP($B290,י!$L$69:$N$387,3,0),0)</f>
        <v>0</v>
      </c>
      <c r="M290" s="107">
        <f ca="1">IFERROR(VLOOKUP($B290,יא!$L$69:$N$387,3,0),0)</f>
        <v>0</v>
      </c>
      <c r="N290" s="107">
        <f ca="1">IFERROR(VLOOKUP($B290,יב!$L$69:$N$387,3,0),0)</f>
        <v>0</v>
      </c>
      <c r="O290" s="195">
        <f t="shared" ca="1" si="142"/>
        <v>0</v>
      </c>
    </row>
    <row r="291" spans="2:15" hidden="1" outlineLevel="1">
      <c r="B291" s="60">
        <f>'רשימת הסעיפים'!K13</f>
        <v>0</v>
      </c>
      <c r="C291" s="107">
        <f ca="1">IFERROR(VLOOKUP($B291,'חודש א'!$L$69:$N$387,3,0),0)</f>
        <v>0</v>
      </c>
      <c r="D291" s="107">
        <f ca="1">IFERROR(VLOOKUP($B291,ב!$L$69:$N$387,3,0),0)</f>
        <v>0</v>
      </c>
      <c r="E291" s="107">
        <f ca="1">IFERROR(VLOOKUP($B291,ג!$L$69:$N$387,3,0),0)</f>
        <v>0</v>
      </c>
      <c r="F291" s="107">
        <f ca="1">IFERROR(VLOOKUP($B291,ד!$L$69:$N$387,3,0),0)</f>
        <v>0</v>
      </c>
      <c r="G291" s="107">
        <f ca="1">IFERROR(VLOOKUP($B291,ה!$L$69:$N$387,3,0),0)</f>
        <v>0</v>
      </c>
      <c r="H291" s="107">
        <f ca="1">IFERROR(VLOOKUP($B291,ו!$L$69:$N$387,3,0),0)</f>
        <v>0</v>
      </c>
      <c r="I291" s="107">
        <f ca="1">IFERROR(VLOOKUP($B291,ז!$L$69:$N$387,3,0),0)</f>
        <v>0</v>
      </c>
      <c r="J291" s="107">
        <f ca="1">IFERROR(VLOOKUP($B291,ח!$L$69:$N$387,3,0),0)</f>
        <v>0</v>
      </c>
      <c r="K291" s="107">
        <f ca="1">IFERROR(VLOOKUP($B291,ט!$L$69:$N$387,3,0),0)</f>
        <v>0</v>
      </c>
      <c r="L291" s="107">
        <f ca="1">IFERROR(VLOOKUP($B291,י!$L$69:$N$387,3,0),0)</f>
        <v>0</v>
      </c>
      <c r="M291" s="107">
        <f ca="1">IFERROR(VLOOKUP($B291,יא!$L$69:$N$387,3,0),0)</f>
        <v>0</v>
      </c>
      <c r="N291" s="107">
        <f ca="1">IFERROR(VLOOKUP($B291,יב!$L$69:$N$387,3,0),0)</f>
        <v>0</v>
      </c>
      <c r="O291" s="195">
        <f t="shared" ca="1" si="142"/>
        <v>0</v>
      </c>
    </row>
    <row r="292" spans="2:15" hidden="1" outlineLevel="1">
      <c r="B292" s="60">
        <f>'רשימת הסעיפים'!K14</f>
        <v>0</v>
      </c>
      <c r="C292" s="107">
        <f ca="1">IFERROR(VLOOKUP($B292,'חודש א'!$L$69:$N$387,3,0),0)</f>
        <v>0</v>
      </c>
      <c r="D292" s="107">
        <f ca="1">IFERROR(VLOOKUP($B292,ב!$L$69:$N$387,3,0),0)</f>
        <v>0</v>
      </c>
      <c r="E292" s="107">
        <f ca="1">IFERROR(VLOOKUP($B292,ג!$L$69:$N$387,3,0),0)</f>
        <v>0</v>
      </c>
      <c r="F292" s="107">
        <f ca="1">IFERROR(VLOOKUP($B292,ד!$L$69:$N$387,3,0),0)</f>
        <v>0</v>
      </c>
      <c r="G292" s="107">
        <f ca="1">IFERROR(VLOOKUP($B292,ה!$L$69:$N$387,3,0),0)</f>
        <v>0</v>
      </c>
      <c r="H292" s="107">
        <f ca="1">IFERROR(VLOOKUP($B292,ו!$L$69:$N$387,3,0),0)</f>
        <v>0</v>
      </c>
      <c r="I292" s="107">
        <f ca="1">IFERROR(VLOOKUP($B292,ז!$L$69:$N$387,3,0),0)</f>
        <v>0</v>
      </c>
      <c r="J292" s="107">
        <f ca="1">IFERROR(VLOOKUP($B292,ח!$L$69:$N$387,3,0),0)</f>
        <v>0</v>
      </c>
      <c r="K292" s="107">
        <f ca="1">IFERROR(VLOOKUP($B292,ט!$L$69:$N$387,3,0),0)</f>
        <v>0</v>
      </c>
      <c r="L292" s="107">
        <f ca="1">IFERROR(VLOOKUP($B292,י!$L$69:$N$387,3,0),0)</f>
        <v>0</v>
      </c>
      <c r="M292" s="107">
        <f ca="1">IFERROR(VLOOKUP($B292,יא!$L$69:$N$387,3,0),0)</f>
        <v>0</v>
      </c>
      <c r="N292" s="107">
        <f ca="1">IFERROR(VLOOKUP($B292,יב!$L$69:$N$387,3,0),0)</f>
        <v>0</v>
      </c>
      <c r="O292" s="195">
        <f t="shared" ca="1" si="142"/>
        <v>0</v>
      </c>
    </row>
    <row r="293" spans="2:15" hidden="1" outlineLevel="1">
      <c r="B293" s="60">
        <f>'רשימת הסעיפים'!K15</f>
        <v>0</v>
      </c>
      <c r="C293" s="107">
        <f ca="1">IFERROR(VLOOKUP($B293,'חודש א'!$L$69:$N$387,3,0),0)</f>
        <v>0</v>
      </c>
      <c r="D293" s="107">
        <f ca="1">IFERROR(VLOOKUP($B293,ב!$L$69:$N$387,3,0),0)</f>
        <v>0</v>
      </c>
      <c r="E293" s="107">
        <f ca="1">IFERROR(VLOOKUP($B293,ג!$L$69:$N$387,3,0),0)</f>
        <v>0</v>
      </c>
      <c r="F293" s="107">
        <f ca="1">IFERROR(VLOOKUP($B293,ד!$L$69:$N$387,3,0),0)</f>
        <v>0</v>
      </c>
      <c r="G293" s="107">
        <f ca="1">IFERROR(VLOOKUP($B293,ה!$L$69:$N$387,3,0),0)</f>
        <v>0</v>
      </c>
      <c r="H293" s="107">
        <f ca="1">IFERROR(VLOOKUP($B293,ו!$L$69:$N$387,3,0),0)</f>
        <v>0</v>
      </c>
      <c r="I293" s="107">
        <f ca="1">IFERROR(VLOOKUP($B293,ז!$L$69:$N$387,3,0),0)</f>
        <v>0</v>
      </c>
      <c r="J293" s="107">
        <f ca="1">IFERROR(VLOOKUP($B293,ח!$L$69:$N$387,3,0),0)</f>
        <v>0</v>
      </c>
      <c r="K293" s="107">
        <f ca="1">IFERROR(VLOOKUP($B293,ט!$L$69:$N$387,3,0),0)</f>
        <v>0</v>
      </c>
      <c r="L293" s="107">
        <f ca="1">IFERROR(VLOOKUP($B293,י!$L$69:$N$387,3,0),0)</f>
        <v>0</v>
      </c>
      <c r="M293" s="107">
        <f ca="1">IFERROR(VLOOKUP($B293,יא!$L$69:$N$387,3,0),0)</f>
        <v>0</v>
      </c>
      <c r="N293" s="107">
        <f ca="1">IFERROR(VLOOKUP($B293,יב!$L$69:$N$387,3,0),0)</f>
        <v>0</v>
      </c>
      <c r="O293" s="195">
        <f t="shared" ca="1" si="142"/>
        <v>0</v>
      </c>
    </row>
    <row r="294" spans="2:15" hidden="1" outlineLevel="1">
      <c r="B294" s="60">
        <f>'רשימת הסעיפים'!K16</f>
        <v>0</v>
      </c>
      <c r="C294" s="107">
        <f ca="1">IFERROR(VLOOKUP($B294,'חודש א'!$L$69:$N$387,3,0),0)</f>
        <v>0</v>
      </c>
      <c r="D294" s="107">
        <f ca="1">IFERROR(VLOOKUP($B294,ב!$L$69:$N$387,3,0),0)</f>
        <v>0</v>
      </c>
      <c r="E294" s="107">
        <f ca="1">IFERROR(VLOOKUP($B294,ג!$L$69:$N$387,3,0),0)</f>
        <v>0</v>
      </c>
      <c r="F294" s="107">
        <f ca="1">IFERROR(VLOOKUP($B294,ד!$L$69:$N$387,3,0),0)</f>
        <v>0</v>
      </c>
      <c r="G294" s="107">
        <f ca="1">IFERROR(VLOOKUP($B294,ה!$L$69:$N$387,3,0),0)</f>
        <v>0</v>
      </c>
      <c r="H294" s="107">
        <f ca="1">IFERROR(VLOOKUP($B294,ו!$L$69:$N$387,3,0),0)</f>
        <v>0</v>
      </c>
      <c r="I294" s="107">
        <f ca="1">IFERROR(VLOOKUP($B294,ז!$L$69:$N$387,3,0),0)</f>
        <v>0</v>
      </c>
      <c r="J294" s="107">
        <f ca="1">IFERROR(VLOOKUP($B294,ח!$L$69:$N$387,3,0),0)</f>
        <v>0</v>
      </c>
      <c r="K294" s="107">
        <f ca="1">IFERROR(VLOOKUP($B294,ט!$L$69:$N$387,3,0),0)</f>
        <v>0</v>
      </c>
      <c r="L294" s="107">
        <f ca="1">IFERROR(VLOOKUP($B294,י!$L$69:$N$387,3,0),0)</f>
        <v>0</v>
      </c>
      <c r="M294" s="107">
        <f ca="1">IFERROR(VLOOKUP($B294,יא!$L$69:$N$387,3,0),0)</f>
        <v>0</v>
      </c>
      <c r="N294" s="107">
        <f ca="1">IFERROR(VLOOKUP($B294,יב!$L$69:$N$387,3,0),0)</f>
        <v>0</v>
      </c>
      <c r="O294" s="195">
        <f t="shared" ca="1" si="142"/>
        <v>0</v>
      </c>
    </row>
    <row r="295" spans="2:15" hidden="1" outlineLevel="1">
      <c r="B295" s="60">
        <f>'רשימת הסעיפים'!K17</f>
        <v>0</v>
      </c>
      <c r="C295" s="107">
        <f ca="1">IFERROR(VLOOKUP($B295,'חודש א'!$L$69:$N$387,3,0),0)</f>
        <v>0</v>
      </c>
      <c r="D295" s="107">
        <f ca="1">IFERROR(VLOOKUP($B295,ב!$L$69:$N$387,3,0),0)</f>
        <v>0</v>
      </c>
      <c r="E295" s="107">
        <f ca="1">IFERROR(VLOOKUP($B295,ג!$L$69:$N$387,3,0),0)</f>
        <v>0</v>
      </c>
      <c r="F295" s="107">
        <f ca="1">IFERROR(VLOOKUP($B295,ד!$L$69:$N$387,3,0),0)</f>
        <v>0</v>
      </c>
      <c r="G295" s="107">
        <f ca="1">IFERROR(VLOOKUP($B295,ה!$L$69:$N$387,3,0),0)</f>
        <v>0</v>
      </c>
      <c r="H295" s="107">
        <f ca="1">IFERROR(VLOOKUP($B295,ו!$L$69:$N$387,3,0),0)</f>
        <v>0</v>
      </c>
      <c r="I295" s="107">
        <f ca="1">IFERROR(VLOOKUP($B295,ז!$L$69:$N$387,3,0),0)</f>
        <v>0</v>
      </c>
      <c r="J295" s="107">
        <f ca="1">IFERROR(VLOOKUP($B295,ח!$L$69:$N$387,3,0),0)</f>
        <v>0</v>
      </c>
      <c r="K295" s="107">
        <f ca="1">IFERROR(VLOOKUP($B295,ט!$L$69:$N$387,3,0),0)</f>
        <v>0</v>
      </c>
      <c r="L295" s="107">
        <f ca="1">IFERROR(VLOOKUP($B295,י!$L$69:$N$387,3,0),0)</f>
        <v>0</v>
      </c>
      <c r="M295" s="107">
        <f ca="1">IFERROR(VLOOKUP($B295,יא!$L$69:$N$387,3,0),0)</f>
        <v>0</v>
      </c>
      <c r="N295" s="107">
        <f ca="1">IFERROR(VLOOKUP($B295,יב!$L$69:$N$387,3,0),0)</f>
        <v>0</v>
      </c>
      <c r="O295" s="195">
        <f t="shared" ca="1" si="142"/>
        <v>0</v>
      </c>
    </row>
    <row r="296" spans="2:15" hidden="1" outlineLevel="1">
      <c r="B296" s="60">
        <f>'רשימת הסעיפים'!K18</f>
        <v>0</v>
      </c>
      <c r="C296" s="107">
        <f ca="1">IFERROR(VLOOKUP($B296,'חודש א'!$L$69:$N$387,3,0),0)</f>
        <v>0</v>
      </c>
      <c r="D296" s="107">
        <f ca="1">IFERROR(VLOOKUP($B296,ב!$L$69:$N$387,3,0),0)</f>
        <v>0</v>
      </c>
      <c r="E296" s="107">
        <f ca="1">IFERROR(VLOOKUP($B296,ג!$L$69:$N$387,3,0),0)</f>
        <v>0</v>
      </c>
      <c r="F296" s="107">
        <f ca="1">IFERROR(VLOOKUP($B296,ד!$L$69:$N$387,3,0),0)</f>
        <v>0</v>
      </c>
      <c r="G296" s="107">
        <f ca="1">IFERROR(VLOOKUP($B296,ה!$L$69:$N$387,3,0),0)</f>
        <v>0</v>
      </c>
      <c r="H296" s="107">
        <f ca="1">IFERROR(VLOOKUP($B296,ו!$L$69:$N$387,3,0),0)</f>
        <v>0</v>
      </c>
      <c r="I296" s="107">
        <f ca="1">IFERROR(VLOOKUP($B296,ז!$L$69:$N$387,3,0),0)</f>
        <v>0</v>
      </c>
      <c r="J296" s="107">
        <f ca="1">IFERROR(VLOOKUP($B296,ח!$L$69:$N$387,3,0),0)</f>
        <v>0</v>
      </c>
      <c r="K296" s="107">
        <f ca="1">IFERROR(VLOOKUP($B296,ט!$L$69:$N$387,3,0),0)</f>
        <v>0</v>
      </c>
      <c r="L296" s="107">
        <f ca="1">IFERROR(VLOOKUP($B296,י!$L$69:$N$387,3,0),0)</f>
        <v>0</v>
      </c>
      <c r="M296" s="107">
        <f ca="1">IFERROR(VLOOKUP($B296,יא!$L$69:$N$387,3,0),0)</f>
        <v>0</v>
      </c>
      <c r="N296" s="107">
        <f ca="1">IFERROR(VLOOKUP($B296,יב!$L$69:$N$387,3,0),0)</f>
        <v>0</v>
      </c>
      <c r="O296" s="195">
        <f t="shared" ca="1" si="142"/>
        <v>0</v>
      </c>
    </row>
    <row r="297" spans="2:15" hidden="1" outlineLevel="1">
      <c r="B297" s="60">
        <f>'רשימת הסעיפים'!K19</f>
        <v>0</v>
      </c>
      <c r="C297" s="107">
        <f ca="1">IFERROR(VLOOKUP($B297,'חודש א'!$L$69:$N$387,3,0),0)</f>
        <v>0</v>
      </c>
      <c r="D297" s="107">
        <f ca="1">IFERROR(VLOOKUP($B297,ב!$L$69:$N$387,3,0),0)</f>
        <v>0</v>
      </c>
      <c r="E297" s="107">
        <f ca="1">IFERROR(VLOOKUP($B297,ג!$L$69:$N$387,3,0),0)</f>
        <v>0</v>
      </c>
      <c r="F297" s="107">
        <f ca="1">IFERROR(VLOOKUP($B297,ד!$L$69:$N$387,3,0),0)</f>
        <v>0</v>
      </c>
      <c r="G297" s="107">
        <f ca="1">IFERROR(VLOOKUP($B297,ה!$L$69:$N$387,3,0),0)</f>
        <v>0</v>
      </c>
      <c r="H297" s="107">
        <f ca="1">IFERROR(VLOOKUP($B297,ו!$L$69:$N$387,3,0),0)</f>
        <v>0</v>
      </c>
      <c r="I297" s="107">
        <f ca="1">IFERROR(VLOOKUP($B297,ז!$L$69:$N$387,3,0),0)</f>
        <v>0</v>
      </c>
      <c r="J297" s="107">
        <f ca="1">IFERROR(VLOOKUP($B297,ח!$L$69:$N$387,3,0),0)</f>
        <v>0</v>
      </c>
      <c r="K297" s="107">
        <f ca="1">IFERROR(VLOOKUP($B297,ט!$L$69:$N$387,3,0),0)</f>
        <v>0</v>
      </c>
      <c r="L297" s="107">
        <f ca="1">IFERROR(VLOOKUP($B297,י!$L$69:$N$387,3,0),0)</f>
        <v>0</v>
      </c>
      <c r="M297" s="107">
        <f ca="1">IFERROR(VLOOKUP($B297,יא!$L$69:$N$387,3,0),0)</f>
        <v>0</v>
      </c>
      <c r="N297" s="107">
        <f ca="1">IFERROR(VLOOKUP($B297,יב!$L$69:$N$387,3,0),0)</f>
        <v>0</v>
      </c>
      <c r="O297" s="195">
        <f t="shared" ca="1" si="142"/>
        <v>0</v>
      </c>
    </row>
    <row r="298" spans="2:15" hidden="1" outlineLevel="1">
      <c r="B298" s="60">
        <f>'רשימת הסעיפים'!K20</f>
        <v>0</v>
      </c>
      <c r="C298" s="107">
        <f ca="1">IFERROR(VLOOKUP($B298,'חודש א'!$L$69:$N$387,3,0),0)</f>
        <v>0</v>
      </c>
      <c r="D298" s="107">
        <f ca="1">IFERROR(VLOOKUP($B298,ב!$L$69:$N$387,3,0),0)</f>
        <v>0</v>
      </c>
      <c r="E298" s="107">
        <f ca="1">IFERROR(VLOOKUP($B298,ג!$L$69:$N$387,3,0),0)</f>
        <v>0</v>
      </c>
      <c r="F298" s="107">
        <f ca="1">IFERROR(VLOOKUP($B298,ד!$L$69:$N$387,3,0),0)</f>
        <v>0</v>
      </c>
      <c r="G298" s="107">
        <f ca="1">IFERROR(VLOOKUP($B298,ה!$L$69:$N$387,3,0),0)</f>
        <v>0</v>
      </c>
      <c r="H298" s="107">
        <f ca="1">IFERROR(VLOOKUP($B298,ו!$L$69:$N$387,3,0),0)</f>
        <v>0</v>
      </c>
      <c r="I298" s="107">
        <f ca="1">IFERROR(VLOOKUP($B298,ז!$L$69:$N$387,3,0),0)</f>
        <v>0</v>
      </c>
      <c r="J298" s="107">
        <f ca="1">IFERROR(VLOOKUP($B298,ח!$L$69:$N$387,3,0),0)</f>
        <v>0</v>
      </c>
      <c r="K298" s="107">
        <f ca="1">IFERROR(VLOOKUP($B298,ט!$L$69:$N$387,3,0),0)</f>
        <v>0</v>
      </c>
      <c r="L298" s="107">
        <f ca="1">IFERROR(VLOOKUP($B298,י!$L$69:$N$387,3,0),0)</f>
        <v>0</v>
      </c>
      <c r="M298" s="107">
        <f ca="1">IFERROR(VLOOKUP($B298,יא!$L$69:$N$387,3,0),0)</f>
        <v>0</v>
      </c>
      <c r="N298" s="107">
        <f ca="1">IFERROR(VLOOKUP($B298,יב!$L$69:$N$387,3,0),0)</f>
        <v>0</v>
      </c>
      <c r="O298" s="195">
        <f t="shared" ca="1" si="142"/>
        <v>0</v>
      </c>
    </row>
    <row r="299" spans="2:15" hidden="1" outlineLevel="1">
      <c r="B299" s="60">
        <f>'רשימת הסעיפים'!K21</f>
        <v>0</v>
      </c>
      <c r="C299" s="107">
        <f ca="1">IFERROR(VLOOKUP($B299,'חודש א'!$L$69:$N$387,3,0),0)</f>
        <v>0</v>
      </c>
      <c r="D299" s="107">
        <f ca="1">IFERROR(VLOOKUP($B299,ב!$L$69:$N$387,3,0),0)</f>
        <v>0</v>
      </c>
      <c r="E299" s="107">
        <f ca="1">IFERROR(VLOOKUP($B299,ג!$L$69:$N$387,3,0),0)</f>
        <v>0</v>
      </c>
      <c r="F299" s="107">
        <f ca="1">IFERROR(VLOOKUP($B299,ד!$L$69:$N$387,3,0),0)</f>
        <v>0</v>
      </c>
      <c r="G299" s="107">
        <f ca="1">IFERROR(VLOOKUP($B299,ה!$L$69:$N$387,3,0),0)</f>
        <v>0</v>
      </c>
      <c r="H299" s="107">
        <f ca="1">IFERROR(VLOOKUP($B299,ו!$L$69:$N$387,3,0),0)</f>
        <v>0</v>
      </c>
      <c r="I299" s="107">
        <f ca="1">IFERROR(VLOOKUP($B299,ז!$L$69:$N$387,3,0),0)</f>
        <v>0</v>
      </c>
      <c r="J299" s="107">
        <f ca="1">IFERROR(VLOOKUP($B299,ח!$L$69:$N$387,3,0),0)</f>
        <v>0</v>
      </c>
      <c r="K299" s="107">
        <f ca="1">IFERROR(VLOOKUP($B299,ט!$L$69:$N$387,3,0),0)</f>
        <v>0</v>
      </c>
      <c r="L299" s="107">
        <f ca="1">IFERROR(VLOOKUP($B299,י!$L$69:$N$387,3,0),0)</f>
        <v>0</v>
      </c>
      <c r="M299" s="107">
        <f ca="1">IFERROR(VLOOKUP($B299,יא!$L$69:$N$387,3,0),0)</f>
        <v>0</v>
      </c>
      <c r="N299" s="107">
        <f ca="1">IFERROR(VLOOKUP($B299,יב!$L$69:$N$387,3,0),0)</f>
        <v>0</v>
      </c>
      <c r="O299" s="195">
        <f t="shared" ca="1" si="142"/>
        <v>0</v>
      </c>
    </row>
    <row r="300" spans="2:15" collapsed="1">
      <c r="B300" s="58" t="str">
        <f>'רשימת הסעיפים'!L1</f>
        <v>תקשורת</v>
      </c>
      <c r="C300" s="357">
        <f ca="1">SUM(C301:C320)</f>
        <v>0</v>
      </c>
      <c r="D300" s="357">
        <f t="shared" ref="D300" ca="1" si="154">SUM(D301:D320)</f>
        <v>0</v>
      </c>
      <c r="E300" s="357">
        <f t="shared" ref="E300" ca="1" si="155">SUM(E301:E320)</f>
        <v>0</v>
      </c>
      <c r="F300" s="357">
        <f t="shared" ref="F300" ca="1" si="156">SUM(F301:F320)</f>
        <v>0</v>
      </c>
      <c r="G300" s="357">
        <f t="shared" ref="G300" ca="1" si="157">SUM(G301:G320)</f>
        <v>0</v>
      </c>
      <c r="H300" s="357">
        <f t="shared" ref="H300" ca="1" si="158">SUM(H301:H320)</f>
        <v>0</v>
      </c>
      <c r="I300" s="357">
        <f t="shared" ref="I300" ca="1" si="159">SUM(I301:I320)</f>
        <v>0</v>
      </c>
      <c r="J300" s="357">
        <f t="shared" ref="J300" ca="1" si="160">SUM(J301:J320)</f>
        <v>0</v>
      </c>
      <c r="K300" s="357">
        <f t="shared" ref="K300" ca="1" si="161">SUM(K301:K320)</f>
        <v>0</v>
      </c>
      <c r="L300" s="357">
        <f t="shared" ref="L300" ca="1" si="162">SUM(L301:L320)</f>
        <v>0</v>
      </c>
      <c r="M300" s="357">
        <f t="shared" ref="M300" ca="1" si="163">SUM(M301:M320)</f>
        <v>0</v>
      </c>
      <c r="N300" s="357">
        <f t="shared" ref="N300" ca="1" si="164">SUM(N301:N320)</f>
        <v>0</v>
      </c>
      <c r="O300" s="358">
        <f t="shared" ca="1" si="142"/>
        <v>0</v>
      </c>
    </row>
    <row r="301" spans="2:15" hidden="1" outlineLevel="1">
      <c r="B301" s="60" t="str">
        <f>'רשימת הסעיפים'!L2</f>
        <v>טלפון נייד ונייח</v>
      </c>
      <c r="C301" s="107">
        <f ca="1">IFERROR(VLOOKUP($B301,'חודש א'!$L$69:$N$387,3,0),0)</f>
        <v>0</v>
      </c>
      <c r="D301" s="107">
        <f ca="1">IFERROR(VLOOKUP($B301,ב!$L$69:$N$387,3,0),0)</f>
        <v>0</v>
      </c>
      <c r="E301" s="107">
        <f ca="1">IFERROR(VLOOKUP($B301,ג!$L$69:$N$387,3,0),0)</f>
        <v>0</v>
      </c>
      <c r="F301" s="107">
        <f ca="1">IFERROR(VLOOKUP($B301,ד!$L$69:$N$387,3,0),0)</f>
        <v>0</v>
      </c>
      <c r="G301" s="107">
        <f ca="1">IFERROR(VLOOKUP($B301,ה!$L$69:$N$387,3,0),0)</f>
        <v>0</v>
      </c>
      <c r="H301" s="107">
        <f ca="1">IFERROR(VLOOKUP($B301,ו!$L$69:$N$387,3,0),0)</f>
        <v>0</v>
      </c>
      <c r="I301" s="107">
        <f ca="1">IFERROR(VLOOKUP($B301,ז!$L$69:$N$387,3,0),0)</f>
        <v>0</v>
      </c>
      <c r="J301" s="107">
        <f ca="1">IFERROR(VLOOKUP($B301,ח!$L$69:$N$387,3,0),0)</f>
        <v>0</v>
      </c>
      <c r="K301" s="107">
        <f ca="1">IFERROR(VLOOKUP($B301,ט!$L$69:$N$387,3,0),0)</f>
        <v>0</v>
      </c>
      <c r="L301" s="107">
        <f ca="1">IFERROR(VLOOKUP($B301,י!$L$69:$N$387,3,0),0)</f>
        <v>0</v>
      </c>
      <c r="M301" s="107">
        <f ca="1">IFERROR(VLOOKUP($B301,יא!$L$69:$N$387,3,0),0)</f>
        <v>0</v>
      </c>
      <c r="N301" s="107">
        <f ca="1">IFERROR(VLOOKUP($B301,יב!$L$69:$N$387,3,0),0)</f>
        <v>0</v>
      </c>
      <c r="O301" s="195">
        <f t="shared" ca="1" si="142"/>
        <v>0</v>
      </c>
    </row>
    <row r="302" spans="2:15" hidden="1" outlineLevel="1">
      <c r="B302" s="60" t="str">
        <f>'רשימת הסעיפים'!L3</f>
        <v>טלויזיה ואינטרנט (ספק ותשתית)</v>
      </c>
      <c r="C302" s="107">
        <f ca="1">IFERROR(VLOOKUP($B302,'חודש א'!$L$69:$N$387,3,0),0)</f>
        <v>0</v>
      </c>
      <c r="D302" s="107">
        <f ca="1">IFERROR(VLOOKUP($B302,ב!$L$69:$N$387,3,0),0)</f>
        <v>0</v>
      </c>
      <c r="E302" s="107">
        <f ca="1">IFERROR(VLOOKUP($B302,ג!$L$69:$N$387,3,0),0)</f>
        <v>0</v>
      </c>
      <c r="F302" s="107">
        <f ca="1">IFERROR(VLOOKUP($B302,ד!$L$69:$N$387,3,0),0)</f>
        <v>0</v>
      </c>
      <c r="G302" s="107">
        <f ca="1">IFERROR(VLOOKUP($B302,ה!$L$69:$N$387,3,0),0)</f>
        <v>0</v>
      </c>
      <c r="H302" s="107">
        <f ca="1">IFERROR(VLOOKUP($B302,ו!$L$69:$N$387,3,0),0)</f>
        <v>0</v>
      </c>
      <c r="I302" s="107">
        <f ca="1">IFERROR(VLOOKUP($B302,ז!$L$69:$N$387,3,0),0)</f>
        <v>0</v>
      </c>
      <c r="J302" s="107">
        <f ca="1">IFERROR(VLOOKUP($B302,ח!$L$69:$N$387,3,0),0)</f>
        <v>0</v>
      </c>
      <c r="K302" s="107">
        <f ca="1">IFERROR(VLOOKUP($B302,ט!$L$69:$N$387,3,0),0)</f>
        <v>0</v>
      </c>
      <c r="L302" s="107">
        <f ca="1">IFERROR(VLOOKUP($B302,י!$L$69:$N$387,3,0),0)</f>
        <v>0</v>
      </c>
      <c r="M302" s="107">
        <f ca="1">IFERROR(VLOOKUP($B302,יא!$L$69:$N$387,3,0),0)</f>
        <v>0</v>
      </c>
      <c r="N302" s="107">
        <f ca="1">IFERROR(VLOOKUP($B302,יב!$L$69:$N$387,3,0),0)</f>
        <v>0</v>
      </c>
      <c r="O302" s="195">
        <f t="shared" ca="1" si="142"/>
        <v>0</v>
      </c>
    </row>
    <row r="303" spans="2:15" hidden="1" outlineLevel="1">
      <c r="B303" s="60" t="str">
        <f>'רשימת הסעיפים'!L4</f>
        <v>שירותי תוכן</v>
      </c>
      <c r="C303" s="107">
        <f ca="1">IFERROR(VLOOKUP($B303,'חודש א'!$L$69:$N$387,3,0),0)</f>
        <v>0</v>
      </c>
      <c r="D303" s="107">
        <f ca="1">IFERROR(VLOOKUP($B303,ב!$L$69:$N$387,3,0),0)</f>
        <v>0</v>
      </c>
      <c r="E303" s="107">
        <f ca="1">IFERROR(VLOOKUP($B303,ג!$L$69:$N$387,3,0),0)</f>
        <v>0</v>
      </c>
      <c r="F303" s="107">
        <f ca="1">IFERROR(VLOOKUP($B303,ד!$L$69:$N$387,3,0),0)</f>
        <v>0</v>
      </c>
      <c r="G303" s="107">
        <f ca="1">IFERROR(VLOOKUP($B303,ה!$L$69:$N$387,3,0),0)</f>
        <v>0</v>
      </c>
      <c r="H303" s="107">
        <f ca="1">IFERROR(VLOOKUP($B303,ו!$L$69:$N$387,3,0),0)</f>
        <v>0</v>
      </c>
      <c r="I303" s="107">
        <f ca="1">IFERROR(VLOOKUP($B303,ז!$L$69:$N$387,3,0),0)</f>
        <v>0</v>
      </c>
      <c r="J303" s="107">
        <f ca="1">IFERROR(VLOOKUP($B303,ח!$L$69:$N$387,3,0),0)</f>
        <v>0</v>
      </c>
      <c r="K303" s="107">
        <f ca="1">IFERROR(VLOOKUP($B303,ט!$L$69:$N$387,3,0),0)</f>
        <v>0</v>
      </c>
      <c r="L303" s="107">
        <f ca="1">IFERROR(VLOOKUP($B303,י!$L$69:$N$387,3,0),0)</f>
        <v>0</v>
      </c>
      <c r="M303" s="107">
        <f ca="1">IFERROR(VLOOKUP($B303,יא!$L$69:$N$387,3,0),0)</f>
        <v>0</v>
      </c>
      <c r="N303" s="107">
        <f ca="1">IFERROR(VLOOKUP($B303,יב!$L$69:$N$387,3,0),0)</f>
        <v>0</v>
      </c>
      <c r="O303" s="195">
        <f t="shared" ca="1" si="142"/>
        <v>0</v>
      </c>
    </row>
    <row r="304" spans="2:15" hidden="1" outlineLevel="1">
      <c r="B304" s="60" t="str">
        <f>'רשימת הסעיפים'!L5</f>
        <v>תקשורת - כללי</v>
      </c>
      <c r="C304" s="107">
        <f ca="1">IFERROR(VLOOKUP($B304,'חודש א'!$L$69:$N$387,3,0),0)</f>
        <v>0</v>
      </c>
      <c r="D304" s="107">
        <f ca="1">IFERROR(VLOOKUP($B304,ב!$L$69:$N$387,3,0),0)</f>
        <v>0</v>
      </c>
      <c r="E304" s="107">
        <f ca="1">IFERROR(VLOOKUP($B304,ג!$L$69:$N$387,3,0),0)</f>
        <v>0</v>
      </c>
      <c r="F304" s="107">
        <f ca="1">IFERROR(VLOOKUP($B304,ד!$L$69:$N$387,3,0),0)</f>
        <v>0</v>
      </c>
      <c r="G304" s="107">
        <f ca="1">IFERROR(VLOOKUP($B304,ה!$L$69:$N$387,3,0),0)</f>
        <v>0</v>
      </c>
      <c r="H304" s="107">
        <f ca="1">IFERROR(VLOOKUP($B304,ו!$L$69:$N$387,3,0),0)</f>
        <v>0</v>
      </c>
      <c r="I304" s="107">
        <f ca="1">IFERROR(VLOOKUP($B304,ז!$L$69:$N$387,3,0),0)</f>
        <v>0</v>
      </c>
      <c r="J304" s="107">
        <f ca="1">IFERROR(VLOOKUP($B304,ח!$L$69:$N$387,3,0),0)</f>
        <v>0</v>
      </c>
      <c r="K304" s="107">
        <f ca="1">IFERROR(VLOOKUP($B304,ט!$L$69:$N$387,3,0),0)</f>
        <v>0</v>
      </c>
      <c r="L304" s="107">
        <f ca="1">IFERROR(VLOOKUP($B304,י!$L$69:$N$387,3,0),0)</f>
        <v>0</v>
      </c>
      <c r="M304" s="107">
        <f ca="1">IFERROR(VLOOKUP($B304,יא!$L$69:$N$387,3,0),0)</f>
        <v>0</v>
      </c>
      <c r="N304" s="107">
        <f ca="1">IFERROR(VLOOKUP($B304,יב!$L$69:$N$387,3,0),0)</f>
        <v>0</v>
      </c>
      <c r="O304" s="195">
        <f t="shared" ca="1" si="142"/>
        <v>0</v>
      </c>
    </row>
    <row r="305" spans="2:15" hidden="1" outlineLevel="1">
      <c r="B305" s="60">
        <f>'רשימת הסעיפים'!L6</f>
        <v>0</v>
      </c>
      <c r="C305" s="107">
        <f ca="1">IFERROR(VLOOKUP($B305,'חודש א'!$L$69:$N$387,3,0),0)</f>
        <v>0</v>
      </c>
      <c r="D305" s="107">
        <f ca="1">IFERROR(VLOOKUP($B305,ב!$L$69:$N$387,3,0),0)</f>
        <v>0</v>
      </c>
      <c r="E305" s="107">
        <f ca="1">IFERROR(VLOOKUP($B305,ג!$L$69:$N$387,3,0),0)</f>
        <v>0</v>
      </c>
      <c r="F305" s="107">
        <f ca="1">IFERROR(VLOOKUP($B305,ד!$L$69:$N$387,3,0),0)</f>
        <v>0</v>
      </c>
      <c r="G305" s="107">
        <f ca="1">IFERROR(VLOOKUP($B305,ה!$L$69:$N$387,3,0),0)</f>
        <v>0</v>
      </c>
      <c r="H305" s="107">
        <f ca="1">IFERROR(VLOOKUP($B305,ו!$L$69:$N$387,3,0),0)</f>
        <v>0</v>
      </c>
      <c r="I305" s="107">
        <f ca="1">IFERROR(VLOOKUP($B305,ז!$L$69:$N$387,3,0),0)</f>
        <v>0</v>
      </c>
      <c r="J305" s="107">
        <f ca="1">IFERROR(VLOOKUP($B305,ח!$L$69:$N$387,3,0),0)</f>
        <v>0</v>
      </c>
      <c r="K305" s="107">
        <f ca="1">IFERROR(VLOOKUP($B305,ט!$L$69:$N$387,3,0),0)</f>
        <v>0</v>
      </c>
      <c r="L305" s="107">
        <f ca="1">IFERROR(VLOOKUP($B305,י!$L$69:$N$387,3,0),0)</f>
        <v>0</v>
      </c>
      <c r="M305" s="107">
        <f ca="1">IFERROR(VLOOKUP($B305,יא!$L$69:$N$387,3,0),0)</f>
        <v>0</v>
      </c>
      <c r="N305" s="107">
        <f ca="1">IFERROR(VLOOKUP($B305,יב!$L$69:$N$387,3,0),0)</f>
        <v>0</v>
      </c>
      <c r="O305" s="195">
        <f t="shared" ca="1" si="142"/>
        <v>0</v>
      </c>
    </row>
    <row r="306" spans="2:15" hidden="1" outlineLevel="1">
      <c r="B306" s="60">
        <f>'רשימת הסעיפים'!L7</f>
        <v>0</v>
      </c>
      <c r="C306" s="107">
        <f ca="1">IFERROR(VLOOKUP($B306,'חודש א'!$L$69:$N$387,3,0),0)</f>
        <v>0</v>
      </c>
      <c r="D306" s="107">
        <f ca="1">IFERROR(VLOOKUP($B306,ב!$L$69:$N$387,3,0),0)</f>
        <v>0</v>
      </c>
      <c r="E306" s="107">
        <f ca="1">IFERROR(VLOOKUP($B306,ג!$L$69:$N$387,3,0),0)</f>
        <v>0</v>
      </c>
      <c r="F306" s="107">
        <f ca="1">IFERROR(VLOOKUP($B306,ד!$L$69:$N$387,3,0),0)</f>
        <v>0</v>
      </c>
      <c r="G306" s="107">
        <f ca="1">IFERROR(VLOOKUP($B306,ה!$L$69:$N$387,3,0),0)</f>
        <v>0</v>
      </c>
      <c r="H306" s="107">
        <f ca="1">IFERROR(VLOOKUP($B306,ו!$L$69:$N$387,3,0),0)</f>
        <v>0</v>
      </c>
      <c r="I306" s="107">
        <f ca="1">IFERROR(VLOOKUP($B306,ז!$L$69:$N$387,3,0),0)</f>
        <v>0</v>
      </c>
      <c r="J306" s="107">
        <f ca="1">IFERROR(VLOOKUP($B306,ח!$L$69:$N$387,3,0),0)</f>
        <v>0</v>
      </c>
      <c r="K306" s="107">
        <f ca="1">IFERROR(VLOOKUP($B306,ט!$L$69:$N$387,3,0),0)</f>
        <v>0</v>
      </c>
      <c r="L306" s="107">
        <f ca="1">IFERROR(VLOOKUP($B306,י!$L$69:$N$387,3,0),0)</f>
        <v>0</v>
      </c>
      <c r="M306" s="107">
        <f ca="1">IFERROR(VLOOKUP($B306,יא!$L$69:$N$387,3,0),0)</f>
        <v>0</v>
      </c>
      <c r="N306" s="107">
        <f ca="1">IFERROR(VLOOKUP($B306,יב!$L$69:$N$387,3,0),0)</f>
        <v>0</v>
      </c>
      <c r="O306" s="195">
        <f t="shared" ca="1" si="142"/>
        <v>0</v>
      </c>
    </row>
    <row r="307" spans="2:15" hidden="1" outlineLevel="1">
      <c r="B307" s="60">
        <f>'רשימת הסעיפים'!L8</f>
        <v>0</v>
      </c>
      <c r="C307" s="107">
        <f ca="1">IFERROR(VLOOKUP($B307,'חודש א'!$L$69:$N$387,3,0),0)</f>
        <v>0</v>
      </c>
      <c r="D307" s="107">
        <f ca="1">IFERROR(VLOOKUP($B307,ב!$L$69:$N$387,3,0),0)</f>
        <v>0</v>
      </c>
      <c r="E307" s="107">
        <f ca="1">IFERROR(VLOOKUP($B307,ג!$L$69:$N$387,3,0),0)</f>
        <v>0</v>
      </c>
      <c r="F307" s="107">
        <f ca="1">IFERROR(VLOOKUP($B307,ד!$L$69:$N$387,3,0),0)</f>
        <v>0</v>
      </c>
      <c r="G307" s="107">
        <f ca="1">IFERROR(VLOOKUP($B307,ה!$L$69:$N$387,3,0),0)</f>
        <v>0</v>
      </c>
      <c r="H307" s="107">
        <f ca="1">IFERROR(VLOOKUP($B307,ו!$L$69:$N$387,3,0),0)</f>
        <v>0</v>
      </c>
      <c r="I307" s="107">
        <f ca="1">IFERROR(VLOOKUP($B307,ז!$L$69:$N$387,3,0),0)</f>
        <v>0</v>
      </c>
      <c r="J307" s="107">
        <f ca="1">IFERROR(VLOOKUP($B307,ח!$L$69:$N$387,3,0),0)</f>
        <v>0</v>
      </c>
      <c r="K307" s="107">
        <f ca="1">IFERROR(VLOOKUP($B307,ט!$L$69:$N$387,3,0),0)</f>
        <v>0</v>
      </c>
      <c r="L307" s="107">
        <f ca="1">IFERROR(VLOOKUP($B307,י!$L$69:$N$387,3,0),0)</f>
        <v>0</v>
      </c>
      <c r="M307" s="107">
        <f ca="1">IFERROR(VLOOKUP($B307,יא!$L$69:$N$387,3,0),0)</f>
        <v>0</v>
      </c>
      <c r="N307" s="107">
        <f ca="1">IFERROR(VLOOKUP($B307,יב!$L$69:$N$387,3,0),0)</f>
        <v>0</v>
      </c>
      <c r="O307" s="195">
        <f t="shared" ca="1" si="142"/>
        <v>0</v>
      </c>
    </row>
    <row r="308" spans="2:15" hidden="1" outlineLevel="1">
      <c r="B308" s="60">
        <f>'רשימת הסעיפים'!L9</f>
        <v>0</v>
      </c>
      <c r="C308" s="107">
        <f ca="1">IFERROR(VLOOKUP($B308,'חודש א'!$L$69:$N$387,3,0),0)</f>
        <v>0</v>
      </c>
      <c r="D308" s="107">
        <f ca="1">IFERROR(VLOOKUP($B308,ב!$L$69:$N$387,3,0),0)</f>
        <v>0</v>
      </c>
      <c r="E308" s="107">
        <f ca="1">IFERROR(VLOOKUP($B308,ג!$L$69:$N$387,3,0),0)</f>
        <v>0</v>
      </c>
      <c r="F308" s="107">
        <f ca="1">IFERROR(VLOOKUP($B308,ד!$L$69:$N$387,3,0),0)</f>
        <v>0</v>
      </c>
      <c r="G308" s="107">
        <f ca="1">IFERROR(VLOOKUP($B308,ה!$L$69:$N$387,3,0),0)</f>
        <v>0</v>
      </c>
      <c r="H308" s="107">
        <f ca="1">IFERROR(VLOOKUP($B308,ו!$L$69:$N$387,3,0),0)</f>
        <v>0</v>
      </c>
      <c r="I308" s="107">
        <f ca="1">IFERROR(VLOOKUP($B308,ז!$L$69:$N$387,3,0),0)</f>
        <v>0</v>
      </c>
      <c r="J308" s="107">
        <f ca="1">IFERROR(VLOOKUP($B308,ח!$L$69:$N$387,3,0),0)</f>
        <v>0</v>
      </c>
      <c r="K308" s="107">
        <f ca="1">IFERROR(VLOOKUP($B308,ט!$L$69:$N$387,3,0),0)</f>
        <v>0</v>
      </c>
      <c r="L308" s="107">
        <f ca="1">IFERROR(VLOOKUP($B308,י!$L$69:$N$387,3,0),0)</f>
        <v>0</v>
      </c>
      <c r="M308" s="107">
        <f ca="1">IFERROR(VLOOKUP($B308,יא!$L$69:$N$387,3,0),0)</f>
        <v>0</v>
      </c>
      <c r="N308" s="107">
        <f ca="1">IFERROR(VLOOKUP($B308,יב!$L$69:$N$387,3,0),0)</f>
        <v>0</v>
      </c>
      <c r="O308" s="195">
        <f t="shared" ca="1" si="142"/>
        <v>0</v>
      </c>
    </row>
    <row r="309" spans="2:15" hidden="1" outlineLevel="1">
      <c r="B309" s="60">
        <f>'רשימת הסעיפים'!L10</f>
        <v>0</v>
      </c>
      <c r="C309" s="107">
        <f ca="1">IFERROR(VLOOKUP($B309,'חודש א'!$L$69:$N$387,3,0),0)</f>
        <v>0</v>
      </c>
      <c r="D309" s="107">
        <f ca="1">IFERROR(VLOOKUP($B309,ב!$L$69:$N$387,3,0),0)</f>
        <v>0</v>
      </c>
      <c r="E309" s="107">
        <f ca="1">IFERROR(VLOOKUP($B309,ג!$L$69:$N$387,3,0),0)</f>
        <v>0</v>
      </c>
      <c r="F309" s="107">
        <f ca="1">IFERROR(VLOOKUP($B309,ד!$L$69:$N$387,3,0),0)</f>
        <v>0</v>
      </c>
      <c r="G309" s="107">
        <f ca="1">IFERROR(VLOOKUP($B309,ה!$L$69:$N$387,3,0),0)</f>
        <v>0</v>
      </c>
      <c r="H309" s="107">
        <f ca="1">IFERROR(VLOOKUP($B309,ו!$L$69:$N$387,3,0),0)</f>
        <v>0</v>
      </c>
      <c r="I309" s="107">
        <f ca="1">IFERROR(VLOOKUP($B309,ז!$L$69:$N$387,3,0),0)</f>
        <v>0</v>
      </c>
      <c r="J309" s="107">
        <f ca="1">IFERROR(VLOOKUP($B309,ח!$L$69:$N$387,3,0),0)</f>
        <v>0</v>
      </c>
      <c r="K309" s="107">
        <f ca="1">IFERROR(VLOOKUP($B309,ט!$L$69:$N$387,3,0),0)</f>
        <v>0</v>
      </c>
      <c r="L309" s="107">
        <f ca="1">IFERROR(VLOOKUP($B309,י!$L$69:$N$387,3,0),0)</f>
        <v>0</v>
      </c>
      <c r="M309" s="107">
        <f ca="1">IFERROR(VLOOKUP($B309,יא!$L$69:$N$387,3,0),0)</f>
        <v>0</v>
      </c>
      <c r="N309" s="107">
        <f ca="1">IFERROR(VLOOKUP($B309,יב!$L$69:$N$387,3,0),0)</f>
        <v>0</v>
      </c>
      <c r="O309" s="195">
        <f t="shared" ca="1" si="142"/>
        <v>0</v>
      </c>
    </row>
    <row r="310" spans="2:15" hidden="1" outlineLevel="1">
      <c r="B310" s="60">
        <f>'רשימת הסעיפים'!L11</f>
        <v>0</v>
      </c>
      <c r="C310" s="107">
        <f ca="1">IFERROR(VLOOKUP($B310,'חודש א'!$L$69:$N$387,3,0),0)</f>
        <v>0</v>
      </c>
      <c r="D310" s="107">
        <f ca="1">IFERROR(VLOOKUP($B310,ב!$L$69:$N$387,3,0),0)</f>
        <v>0</v>
      </c>
      <c r="E310" s="107">
        <f ca="1">IFERROR(VLOOKUP($B310,ג!$L$69:$N$387,3,0),0)</f>
        <v>0</v>
      </c>
      <c r="F310" s="107">
        <f ca="1">IFERROR(VLOOKUP($B310,ד!$L$69:$N$387,3,0),0)</f>
        <v>0</v>
      </c>
      <c r="G310" s="107">
        <f ca="1">IFERROR(VLOOKUP($B310,ה!$L$69:$N$387,3,0),0)</f>
        <v>0</v>
      </c>
      <c r="H310" s="107">
        <f ca="1">IFERROR(VLOOKUP($B310,ו!$L$69:$N$387,3,0),0)</f>
        <v>0</v>
      </c>
      <c r="I310" s="107">
        <f ca="1">IFERROR(VLOOKUP($B310,ז!$L$69:$N$387,3,0),0)</f>
        <v>0</v>
      </c>
      <c r="J310" s="107">
        <f ca="1">IFERROR(VLOOKUP($B310,ח!$L$69:$N$387,3,0),0)</f>
        <v>0</v>
      </c>
      <c r="K310" s="107">
        <f ca="1">IFERROR(VLOOKUP($B310,ט!$L$69:$N$387,3,0),0)</f>
        <v>0</v>
      </c>
      <c r="L310" s="107">
        <f ca="1">IFERROR(VLOOKUP($B310,י!$L$69:$N$387,3,0),0)</f>
        <v>0</v>
      </c>
      <c r="M310" s="107">
        <f ca="1">IFERROR(VLOOKUP($B310,יא!$L$69:$N$387,3,0),0)</f>
        <v>0</v>
      </c>
      <c r="N310" s="107">
        <f ca="1">IFERROR(VLOOKUP($B310,יב!$L$69:$N$387,3,0),0)</f>
        <v>0</v>
      </c>
      <c r="O310" s="195">
        <f t="shared" ca="1" si="142"/>
        <v>0</v>
      </c>
    </row>
    <row r="311" spans="2:15" hidden="1" outlineLevel="1">
      <c r="B311" s="60">
        <f>'רשימת הסעיפים'!L12</f>
        <v>0</v>
      </c>
      <c r="C311" s="107">
        <f ca="1">IFERROR(VLOOKUP($B311,'חודש א'!$L$69:$N$387,3,0),0)</f>
        <v>0</v>
      </c>
      <c r="D311" s="107">
        <f ca="1">IFERROR(VLOOKUP($B311,ב!$L$69:$N$387,3,0),0)</f>
        <v>0</v>
      </c>
      <c r="E311" s="107">
        <f ca="1">IFERROR(VLOOKUP($B311,ג!$L$69:$N$387,3,0),0)</f>
        <v>0</v>
      </c>
      <c r="F311" s="107">
        <f ca="1">IFERROR(VLOOKUP($B311,ד!$L$69:$N$387,3,0),0)</f>
        <v>0</v>
      </c>
      <c r="G311" s="107">
        <f ca="1">IFERROR(VLOOKUP($B311,ה!$L$69:$N$387,3,0),0)</f>
        <v>0</v>
      </c>
      <c r="H311" s="107">
        <f ca="1">IFERROR(VLOOKUP($B311,ו!$L$69:$N$387,3,0),0)</f>
        <v>0</v>
      </c>
      <c r="I311" s="107">
        <f ca="1">IFERROR(VLOOKUP($B311,ז!$L$69:$N$387,3,0),0)</f>
        <v>0</v>
      </c>
      <c r="J311" s="107">
        <f ca="1">IFERROR(VLOOKUP($B311,ח!$L$69:$N$387,3,0),0)</f>
        <v>0</v>
      </c>
      <c r="K311" s="107">
        <f ca="1">IFERROR(VLOOKUP($B311,ט!$L$69:$N$387,3,0),0)</f>
        <v>0</v>
      </c>
      <c r="L311" s="107">
        <f ca="1">IFERROR(VLOOKUP($B311,י!$L$69:$N$387,3,0),0)</f>
        <v>0</v>
      </c>
      <c r="M311" s="107">
        <f ca="1">IFERROR(VLOOKUP($B311,יא!$L$69:$N$387,3,0),0)</f>
        <v>0</v>
      </c>
      <c r="N311" s="107">
        <f ca="1">IFERROR(VLOOKUP($B311,יב!$L$69:$N$387,3,0),0)</f>
        <v>0</v>
      </c>
      <c r="O311" s="195">
        <f t="shared" ca="1" si="142"/>
        <v>0</v>
      </c>
    </row>
    <row r="312" spans="2:15" hidden="1" outlineLevel="1">
      <c r="B312" s="60">
        <f>'רשימת הסעיפים'!L13</f>
        <v>0</v>
      </c>
      <c r="C312" s="107">
        <f ca="1">IFERROR(VLOOKUP($B312,'חודש א'!$L$69:$N$387,3,0),0)</f>
        <v>0</v>
      </c>
      <c r="D312" s="107">
        <f ca="1">IFERROR(VLOOKUP($B312,ב!$L$69:$N$387,3,0),0)</f>
        <v>0</v>
      </c>
      <c r="E312" s="107">
        <f ca="1">IFERROR(VLOOKUP($B312,ג!$L$69:$N$387,3,0),0)</f>
        <v>0</v>
      </c>
      <c r="F312" s="107">
        <f ca="1">IFERROR(VLOOKUP($B312,ד!$L$69:$N$387,3,0),0)</f>
        <v>0</v>
      </c>
      <c r="G312" s="107">
        <f ca="1">IFERROR(VLOOKUP($B312,ה!$L$69:$N$387,3,0),0)</f>
        <v>0</v>
      </c>
      <c r="H312" s="107">
        <f ca="1">IFERROR(VLOOKUP($B312,ו!$L$69:$N$387,3,0),0)</f>
        <v>0</v>
      </c>
      <c r="I312" s="107">
        <f ca="1">IFERROR(VLOOKUP($B312,ז!$L$69:$N$387,3,0),0)</f>
        <v>0</v>
      </c>
      <c r="J312" s="107">
        <f ca="1">IFERROR(VLOOKUP($B312,ח!$L$69:$N$387,3,0),0)</f>
        <v>0</v>
      </c>
      <c r="K312" s="107">
        <f ca="1">IFERROR(VLOOKUP($B312,ט!$L$69:$N$387,3,0),0)</f>
        <v>0</v>
      </c>
      <c r="L312" s="107">
        <f ca="1">IFERROR(VLOOKUP($B312,י!$L$69:$N$387,3,0),0)</f>
        <v>0</v>
      </c>
      <c r="M312" s="107">
        <f ca="1">IFERROR(VLOOKUP($B312,יא!$L$69:$N$387,3,0),0)</f>
        <v>0</v>
      </c>
      <c r="N312" s="107">
        <f ca="1">IFERROR(VLOOKUP($B312,יב!$L$69:$N$387,3,0),0)</f>
        <v>0</v>
      </c>
      <c r="O312" s="195">
        <f t="shared" ca="1" si="142"/>
        <v>0</v>
      </c>
    </row>
    <row r="313" spans="2:15" hidden="1" outlineLevel="1">
      <c r="B313" s="60">
        <f>'רשימת הסעיפים'!L14</f>
        <v>0</v>
      </c>
      <c r="C313" s="107">
        <f ca="1">IFERROR(VLOOKUP($B313,'חודש א'!$L$69:$N$387,3,0),0)</f>
        <v>0</v>
      </c>
      <c r="D313" s="107">
        <f ca="1">IFERROR(VLOOKUP($B313,ב!$L$69:$N$387,3,0),0)</f>
        <v>0</v>
      </c>
      <c r="E313" s="107">
        <f ca="1">IFERROR(VLOOKUP($B313,ג!$L$69:$N$387,3,0),0)</f>
        <v>0</v>
      </c>
      <c r="F313" s="107">
        <f ca="1">IFERROR(VLOOKUP($B313,ד!$L$69:$N$387,3,0),0)</f>
        <v>0</v>
      </c>
      <c r="G313" s="107">
        <f ca="1">IFERROR(VLOOKUP($B313,ה!$L$69:$N$387,3,0),0)</f>
        <v>0</v>
      </c>
      <c r="H313" s="107">
        <f ca="1">IFERROR(VLOOKUP($B313,ו!$L$69:$N$387,3,0),0)</f>
        <v>0</v>
      </c>
      <c r="I313" s="107">
        <f ca="1">IFERROR(VLOOKUP($B313,ז!$L$69:$N$387,3,0),0)</f>
        <v>0</v>
      </c>
      <c r="J313" s="107">
        <f ca="1">IFERROR(VLOOKUP($B313,ח!$L$69:$N$387,3,0),0)</f>
        <v>0</v>
      </c>
      <c r="K313" s="107">
        <f ca="1">IFERROR(VLOOKUP($B313,ט!$L$69:$N$387,3,0),0)</f>
        <v>0</v>
      </c>
      <c r="L313" s="107">
        <f ca="1">IFERROR(VLOOKUP($B313,י!$L$69:$N$387,3,0),0)</f>
        <v>0</v>
      </c>
      <c r="M313" s="107">
        <f ca="1">IFERROR(VLOOKUP($B313,יא!$L$69:$N$387,3,0),0)</f>
        <v>0</v>
      </c>
      <c r="N313" s="107">
        <f ca="1">IFERROR(VLOOKUP($B313,יב!$L$69:$N$387,3,0),0)</f>
        <v>0</v>
      </c>
      <c r="O313" s="195">
        <f t="shared" ca="1" si="142"/>
        <v>0</v>
      </c>
    </row>
    <row r="314" spans="2:15" hidden="1" outlineLevel="1">
      <c r="B314" s="60">
        <f>'רשימת הסעיפים'!L15</f>
        <v>0</v>
      </c>
      <c r="C314" s="107">
        <f ca="1">IFERROR(VLOOKUP($B314,'חודש א'!$L$69:$N$387,3,0),0)</f>
        <v>0</v>
      </c>
      <c r="D314" s="107">
        <f ca="1">IFERROR(VLOOKUP($B314,ב!$L$69:$N$387,3,0),0)</f>
        <v>0</v>
      </c>
      <c r="E314" s="107">
        <f ca="1">IFERROR(VLOOKUP($B314,ג!$L$69:$N$387,3,0),0)</f>
        <v>0</v>
      </c>
      <c r="F314" s="107">
        <f ca="1">IFERROR(VLOOKUP($B314,ד!$L$69:$N$387,3,0),0)</f>
        <v>0</v>
      </c>
      <c r="G314" s="107">
        <f ca="1">IFERROR(VLOOKUP($B314,ה!$L$69:$N$387,3,0),0)</f>
        <v>0</v>
      </c>
      <c r="H314" s="107">
        <f ca="1">IFERROR(VLOOKUP($B314,ו!$L$69:$N$387,3,0),0)</f>
        <v>0</v>
      </c>
      <c r="I314" s="107">
        <f ca="1">IFERROR(VLOOKUP($B314,ז!$L$69:$N$387,3,0),0)</f>
        <v>0</v>
      </c>
      <c r="J314" s="107">
        <f ca="1">IFERROR(VLOOKUP($B314,ח!$L$69:$N$387,3,0),0)</f>
        <v>0</v>
      </c>
      <c r="K314" s="107">
        <f ca="1">IFERROR(VLOOKUP($B314,ט!$L$69:$N$387,3,0),0)</f>
        <v>0</v>
      </c>
      <c r="L314" s="107">
        <f ca="1">IFERROR(VLOOKUP($B314,י!$L$69:$N$387,3,0),0)</f>
        <v>0</v>
      </c>
      <c r="M314" s="107">
        <f ca="1">IFERROR(VLOOKUP($B314,יא!$L$69:$N$387,3,0),0)</f>
        <v>0</v>
      </c>
      <c r="N314" s="107">
        <f ca="1">IFERROR(VLOOKUP($B314,יב!$L$69:$N$387,3,0),0)</f>
        <v>0</v>
      </c>
      <c r="O314" s="195">
        <f t="shared" ca="1" si="142"/>
        <v>0</v>
      </c>
    </row>
    <row r="315" spans="2:15" hidden="1" outlineLevel="1">
      <c r="B315" s="60">
        <f>'רשימת הסעיפים'!L16</f>
        <v>0</v>
      </c>
      <c r="C315" s="107">
        <f ca="1">IFERROR(VLOOKUP($B315,'חודש א'!$L$69:$N$387,3,0),0)</f>
        <v>0</v>
      </c>
      <c r="D315" s="107">
        <f ca="1">IFERROR(VLOOKUP($B315,ב!$L$69:$N$387,3,0),0)</f>
        <v>0</v>
      </c>
      <c r="E315" s="107">
        <f ca="1">IFERROR(VLOOKUP($B315,ג!$L$69:$N$387,3,0),0)</f>
        <v>0</v>
      </c>
      <c r="F315" s="107">
        <f ca="1">IFERROR(VLOOKUP($B315,ד!$L$69:$N$387,3,0),0)</f>
        <v>0</v>
      </c>
      <c r="G315" s="107">
        <f ca="1">IFERROR(VLOOKUP($B315,ה!$L$69:$N$387,3,0),0)</f>
        <v>0</v>
      </c>
      <c r="H315" s="107">
        <f ca="1">IFERROR(VLOOKUP($B315,ו!$L$69:$N$387,3,0),0)</f>
        <v>0</v>
      </c>
      <c r="I315" s="107">
        <f ca="1">IFERROR(VLOOKUP($B315,ז!$L$69:$N$387,3,0),0)</f>
        <v>0</v>
      </c>
      <c r="J315" s="107">
        <f ca="1">IFERROR(VLOOKUP($B315,ח!$L$69:$N$387,3,0),0)</f>
        <v>0</v>
      </c>
      <c r="K315" s="107">
        <f ca="1">IFERROR(VLOOKUP($B315,ט!$L$69:$N$387,3,0),0)</f>
        <v>0</v>
      </c>
      <c r="L315" s="107">
        <f ca="1">IFERROR(VLOOKUP($B315,י!$L$69:$N$387,3,0),0)</f>
        <v>0</v>
      </c>
      <c r="M315" s="107">
        <f ca="1">IFERROR(VLOOKUP($B315,יא!$L$69:$N$387,3,0),0)</f>
        <v>0</v>
      </c>
      <c r="N315" s="107">
        <f ca="1">IFERROR(VLOOKUP($B315,יב!$L$69:$N$387,3,0),0)</f>
        <v>0</v>
      </c>
      <c r="O315" s="195">
        <f t="shared" ca="1" si="142"/>
        <v>0</v>
      </c>
    </row>
    <row r="316" spans="2:15" hidden="1" outlineLevel="1">
      <c r="B316" s="60">
        <f>'רשימת הסעיפים'!L17</f>
        <v>0</v>
      </c>
      <c r="C316" s="107">
        <f ca="1">IFERROR(VLOOKUP($B316,'חודש א'!$L$69:$N$387,3,0),0)</f>
        <v>0</v>
      </c>
      <c r="D316" s="107">
        <f ca="1">IFERROR(VLOOKUP($B316,ב!$L$69:$N$387,3,0),0)</f>
        <v>0</v>
      </c>
      <c r="E316" s="107">
        <f ca="1">IFERROR(VLOOKUP($B316,ג!$L$69:$N$387,3,0),0)</f>
        <v>0</v>
      </c>
      <c r="F316" s="107">
        <f ca="1">IFERROR(VLOOKUP($B316,ד!$L$69:$N$387,3,0),0)</f>
        <v>0</v>
      </c>
      <c r="G316" s="107">
        <f ca="1">IFERROR(VLOOKUP($B316,ה!$L$69:$N$387,3,0),0)</f>
        <v>0</v>
      </c>
      <c r="H316" s="107">
        <f ca="1">IFERROR(VLOOKUP($B316,ו!$L$69:$N$387,3,0),0)</f>
        <v>0</v>
      </c>
      <c r="I316" s="107">
        <f ca="1">IFERROR(VLOOKUP($B316,ז!$L$69:$N$387,3,0),0)</f>
        <v>0</v>
      </c>
      <c r="J316" s="107">
        <f ca="1">IFERROR(VLOOKUP($B316,ח!$L$69:$N$387,3,0),0)</f>
        <v>0</v>
      </c>
      <c r="K316" s="107">
        <f ca="1">IFERROR(VLOOKUP($B316,ט!$L$69:$N$387,3,0),0)</f>
        <v>0</v>
      </c>
      <c r="L316" s="107">
        <f ca="1">IFERROR(VLOOKUP($B316,י!$L$69:$N$387,3,0),0)</f>
        <v>0</v>
      </c>
      <c r="M316" s="107">
        <f ca="1">IFERROR(VLOOKUP($B316,יא!$L$69:$N$387,3,0),0)</f>
        <v>0</v>
      </c>
      <c r="N316" s="107">
        <f ca="1">IFERROR(VLOOKUP($B316,יב!$L$69:$N$387,3,0),0)</f>
        <v>0</v>
      </c>
      <c r="O316" s="195">
        <f t="shared" ca="1" si="142"/>
        <v>0</v>
      </c>
    </row>
    <row r="317" spans="2:15" hidden="1" outlineLevel="1">
      <c r="B317" s="60">
        <f>'רשימת הסעיפים'!L18</f>
        <v>0</v>
      </c>
      <c r="C317" s="107">
        <f ca="1">IFERROR(VLOOKUP($B317,'חודש א'!$L$69:$N$387,3,0),0)</f>
        <v>0</v>
      </c>
      <c r="D317" s="107">
        <f ca="1">IFERROR(VLOOKUP($B317,ב!$L$69:$N$387,3,0),0)</f>
        <v>0</v>
      </c>
      <c r="E317" s="107">
        <f ca="1">IFERROR(VLOOKUP($B317,ג!$L$69:$N$387,3,0),0)</f>
        <v>0</v>
      </c>
      <c r="F317" s="107">
        <f ca="1">IFERROR(VLOOKUP($B317,ד!$L$69:$N$387,3,0),0)</f>
        <v>0</v>
      </c>
      <c r="G317" s="107">
        <f ca="1">IFERROR(VLOOKUP($B317,ה!$L$69:$N$387,3,0),0)</f>
        <v>0</v>
      </c>
      <c r="H317" s="107">
        <f ca="1">IFERROR(VLOOKUP($B317,ו!$L$69:$N$387,3,0),0)</f>
        <v>0</v>
      </c>
      <c r="I317" s="107">
        <f ca="1">IFERROR(VLOOKUP($B317,ז!$L$69:$N$387,3,0),0)</f>
        <v>0</v>
      </c>
      <c r="J317" s="107">
        <f ca="1">IFERROR(VLOOKUP($B317,ח!$L$69:$N$387,3,0),0)</f>
        <v>0</v>
      </c>
      <c r="K317" s="107">
        <f ca="1">IFERROR(VLOOKUP($B317,ט!$L$69:$N$387,3,0),0)</f>
        <v>0</v>
      </c>
      <c r="L317" s="107">
        <f ca="1">IFERROR(VLOOKUP($B317,י!$L$69:$N$387,3,0),0)</f>
        <v>0</v>
      </c>
      <c r="M317" s="107">
        <f ca="1">IFERROR(VLOOKUP($B317,יא!$L$69:$N$387,3,0),0)</f>
        <v>0</v>
      </c>
      <c r="N317" s="107">
        <f ca="1">IFERROR(VLOOKUP($B317,יב!$L$69:$N$387,3,0),0)</f>
        <v>0</v>
      </c>
      <c r="O317" s="195">
        <f t="shared" ca="1" si="142"/>
        <v>0</v>
      </c>
    </row>
    <row r="318" spans="2:15" hidden="1" outlineLevel="1">
      <c r="B318" s="60">
        <f>'רשימת הסעיפים'!L19</f>
        <v>0</v>
      </c>
      <c r="C318" s="107">
        <f ca="1">IFERROR(VLOOKUP($B318,'חודש א'!$L$69:$N$387,3,0),0)</f>
        <v>0</v>
      </c>
      <c r="D318" s="107">
        <f ca="1">IFERROR(VLOOKUP($B318,ב!$L$69:$N$387,3,0),0)</f>
        <v>0</v>
      </c>
      <c r="E318" s="107">
        <f ca="1">IFERROR(VLOOKUP($B318,ג!$L$69:$N$387,3,0),0)</f>
        <v>0</v>
      </c>
      <c r="F318" s="107">
        <f ca="1">IFERROR(VLOOKUP($B318,ד!$L$69:$N$387,3,0),0)</f>
        <v>0</v>
      </c>
      <c r="G318" s="107">
        <f ca="1">IFERROR(VLOOKUP($B318,ה!$L$69:$N$387,3,0),0)</f>
        <v>0</v>
      </c>
      <c r="H318" s="107">
        <f ca="1">IFERROR(VLOOKUP($B318,ו!$L$69:$N$387,3,0),0)</f>
        <v>0</v>
      </c>
      <c r="I318" s="107">
        <f ca="1">IFERROR(VLOOKUP($B318,ז!$L$69:$N$387,3,0),0)</f>
        <v>0</v>
      </c>
      <c r="J318" s="107">
        <f ca="1">IFERROR(VLOOKUP($B318,ח!$L$69:$N$387,3,0),0)</f>
        <v>0</v>
      </c>
      <c r="K318" s="107">
        <f ca="1">IFERROR(VLOOKUP($B318,ט!$L$69:$N$387,3,0),0)</f>
        <v>0</v>
      </c>
      <c r="L318" s="107">
        <f ca="1">IFERROR(VLOOKUP($B318,י!$L$69:$N$387,3,0),0)</f>
        <v>0</v>
      </c>
      <c r="M318" s="107">
        <f ca="1">IFERROR(VLOOKUP($B318,יא!$L$69:$N$387,3,0),0)</f>
        <v>0</v>
      </c>
      <c r="N318" s="107">
        <f ca="1">IFERROR(VLOOKUP($B318,יב!$L$69:$N$387,3,0),0)</f>
        <v>0</v>
      </c>
      <c r="O318" s="195">
        <f t="shared" ca="1" si="142"/>
        <v>0</v>
      </c>
    </row>
    <row r="319" spans="2:15" hidden="1" outlineLevel="1">
      <c r="B319" s="60">
        <f>'רשימת הסעיפים'!L20</f>
        <v>0</v>
      </c>
      <c r="C319" s="107">
        <f ca="1">IFERROR(VLOOKUP($B319,'חודש א'!$L$69:$N$387,3,0),0)</f>
        <v>0</v>
      </c>
      <c r="D319" s="107">
        <f ca="1">IFERROR(VLOOKUP($B319,ב!$L$69:$N$387,3,0),0)</f>
        <v>0</v>
      </c>
      <c r="E319" s="107">
        <f ca="1">IFERROR(VLOOKUP($B319,ג!$L$69:$N$387,3,0),0)</f>
        <v>0</v>
      </c>
      <c r="F319" s="107">
        <f ca="1">IFERROR(VLOOKUP($B319,ד!$L$69:$N$387,3,0),0)</f>
        <v>0</v>
      </c>
      <c r="G319" s="107">
        <f ca="1">IFERROR(VLOOKUP($B319,ה!$L$69:$N$387,3,0),0)</f>
        <v>0</v>
      </c>
      <c r="H319" s="107">
        <f ca="1">IFERROR(VLOOKUP($B319,ו!$L$69:$N$387,3,0),0)</f>
        <v>0</v>
      </c>
      <c r="I319" s="107">
        <f ca="1">IFERROR(VLOOKUP($B319,ז!$L$69:$N$387,3,0),0)</f>
        <v>0</v>
      </c>
      <c r="J319" s="107">
        <f ca="1">IFERROR(VLOOKUP($B319,ח!$L$69:$N$387,3,0),0)</f>
        <v>0</v>
      </c>
      <c r="K319" s="107">
        <f ca="1">IFERROR(VLOOKUP($B319,ט!$L$69:$N$387,3,0),0)</f>
        <v>0</v>
      </c>
      <c r="L319" s="107">
        <f ca="1">IFERROR(VLOOKUP($B319,י!$L$69:$N$387,3,0),0)</f>
        <v>0</v>
      </c>
      <c r="M319" s="107">
        <f ca="1">IFERROR(VLOOKUP($B319,יא!$L$69:$N$387,3,0),0)</f>
        <v>0</v>
      </c>
      <c r="N319" s="107">
        <f ca="1">IFERROR(VLOOKUP($B319,יב!$L$69:$N$387,3,0),0)</f>
        <v>0</v>
      </c>
      <c r="O319" s="195">
        <f t="shared" ca="1" si="142"/>
        <v>0</v>
      </c>
    </row>
    <row r="320" spans="2:15" hidden="1" outlineLevel="1">
      <c r="B320" s="60">
        <f>'רשימת הסעיפים'!L21</f>
        <v>0</v>
      </c>
      <c r="C320" s="107">
        <f ca="1">IFERROR(VLOOKUP($B320,'חודש א'!$L$69:$N$387,3,0),0)</f>
        <v>0</v>
      </c>
      <c r="D320" s="107">
        <f ca="1">IFERROR(VLOOKUP($B320,ב!$L$69:$N$387,3,0),0)</f>
        <v>0</v>
      </c>
      <c r="E320" s="107">
        <f ca="1">IFERROR(VLOOKUP($B320,ג!$L$69:$N$387,3,0),0)</f>
        <v>0</v>
      </c>
      <c r="F320" s="107">
        <f ca="1">IFERROR(VLOOKUP($B320,ד!$L$69:$N$387,3,0),0)</f>
        <v>0</v>
      </c>
      <c r="G320" s="107">
        <f ca="1">IFERROR(VLOOKUP($B320,ה!$L$69:$N$387,3,0),0)</f>
        <v>0</v>
      </c>
      <c r="H320" s="107">
        <f ca="1">IFERROR(VLOOKUP($B320,ו!$L$69:$N$387,3,0),0)</f>
        <v>0</v>
      </c>
      <c r="I320" s="107">
        <f ca="1">IFERROR(VLOOKUP($B320,ז!$L$69:$N$387,3,0),0)</f>
        <v>0</v>
      </c>
      <c r="J320" s="107">
        <f ca="1">IFERROR(VLOOKUP($B320,ח!$L$69:$N$387,3,0),0)</f>
        <v>0</v>
      </c>
      <c r="K320" s="107">
        <f ca="1">IFERROR(VLOOKUP($B320,ט!$L$69:$N$387,3,0),0)</f>
        <v>0</v>
      </c>
      <c r="L320" s="107">
        <f ca="1">IFERROR(VLOOKUP($B320,י!$L$69:$N$387,3,0),0)</f>
        <v>0</v>
      </c>
      <c r="M320" s="107">
        <f ca="1">IFERROR(VLOOKUP($B320,יא!$L$69:$N$387,3,0),0)</f>
        <v>0</v>
      </c>
      <c r="N320" s="107">
        <f ca="1">IFERROR(VLOOKUP($B320,יב!$L$69:$N$387,3,0),0)</f>
        <v>0</v>
      </c>
      <c r="O320" s="195">
        <f t="shared" ca="1" si="142"/>
        <v>0</v>
      </c>
    </row>
    <row r="321" spans="2:15" collapsed="1">
      <c r="B321" s="58" t="str">
        <f>'רשימת הסעיפים'!M1</f>
        <v>דיור</v>
      </c>
      <c r="C321" s="357">
        <f ca="1">SUM(C322:C341)</f>
        <v>0</v>
      </c>
      <c r="D321" s="357">
        <f t="shared" ref="D321" ca="1" si="165">SUM(D322:D341)</f>
        <v>0</v>
      </c>
      <c r="E321" s="357">
        <f t="shared" ref="E321" ca="1" si="166">SUM(E322:E341)</f>
        <v>0</v>
      </c>
      <c r="F321" s="357">
        <f t="shared" ref="F321" ca="1" si="167">SUM(F322:F341)</f>
        <v>0</v>
      </c>
      <c r="G321" s="357">
        <f t="shared" ref="G321" ca="1" si="168">SUM(G322:G341)</f>
        <v>0</v>
      </c>
      <c r="H321" s="357">
        <f t="shared" ref="H321" ca="1" si="169">SUM(H322:H341)</f>
        <v>0</v>
      </c>
      <c r="I321" s="357">
        <f t="shared" ref="I321" ca="1" si="170">SUM(I322:I341)</f>
        <v>0</v>
      </c>
      <c r="J321" s="357">
        <f t="shared" ref="J321" ca="1" si="171">SUM(J322:J341)</f>
        <v>0</v>
      </c>
      <c r="K321" s="357">
        <f t="shared" ref="K321" ca="1" si="172">SUM(K322:K341)</f>
        <v>0</v>
      </c>
      <c r="L321" s="357">
        <f t="shared" ref="L321" ca="1" si="173">SUM(L322:L341)</f>
        <v>0</v>
      </c>
      <c r="M321" s="357">
        <f t="shared" ref="M321" ca="1" si="174">SUM(M322:M341)</f>
        <v>0</v>
      </c>
      <c r="N321" s="357">
        <f t="shared" ref="N321" ca="1" si="175">SUM(N322:N341)</f>
        <v>0</v>
      </c>
      <c r="O321" s="358">
        <f t="shared" ca="1" si="142"/>
        <v>0</v>
      </c>
    </row>
    <row r="322" spans="2:15" hidden="1" outlineLevel="1">
      <c r="B322" s="60" t="str">
        <f>'רשימת הסעיפים'!M2</f>
        <v>משכנתה</v>
      </c>
      <c r="C322" s="107">
        <f ca="1">IFERROR(VLOOKUP($B322,'חודש א'!$L$69:$N$387,3,0),0)</f>
        <v>0</v>
      </c>
      <c r="D322" s="107">
        <f ca="1">IFERROR(VLOOKUP($B322,ב!$L$69:$N$387,3,0),0)</f>
        <v>0</v>
      </c>
      <c r="E322" s="107">
        <f ca="1">IFERROR(VLOOKUP($B322,ג!$L$69:$N$387,3,0),0)</f>
        <v>0</v>
      </c>
      <c r="F322" s="107">
        <f ca="1">IFERROR(VLOOKUP($B322,ד!$L$69:$N$387,3,0),0)</f>
        <v>0</v>
      </c>
      <c r="G322" s="107">
        <f ca="1">IFERROR(VLOOKUP($B322,ה!$L$69:$N$387,3,0),0)</f>
        <v>0</v>
      </c>
      <c r="H322" s="107">
        <f ca="1">IFERROR(VLOOKUP($B322,ו!$L$69:$N$387,3,0),0)</f>
        <v>0</v>
      </c>
      <c r="I322" s="107">
        <f ca="1">IFERROR(VLOOKUP($B322,ז!$L$69:$N$387,3,0),0)</f>
        <v>0</v>
      </c>
      <c r="J322" s="107">
        <f ca="1">IFERROR(VLOOKUP($B322,ח!$L$69:$N$387,3,0),0)</f>
        <v>0</v>
      </c>
      <c r="K322" s="107">
        <f ca="1">IFERROR(VLOOKUP($B322,ט!$L$69:$N$387,3,0),0)</f>
        <v>0</v>
      </c>
      <c r="L322" s="107">
        <f ca="1">IFERROR(VLOOKUP($B322,י!$L$69:$N$387,3,0),0)</f>
        <v>0</v>
      </c>
      <c r="M322" s="107">
        <f ca="1">IFERROR(VLOOKUP($B322,יא!$L$69:$N$387,3,0),0)</f>
        <v>0</v>
      </c>
      <c r="N322" s="107">
        <f ca="1">IFERROR(VLOOKUP($B322,יב!$L$69:$N$387,3,0),0)</f>
        <v>0</v>
      </c>
      <c r="O322" s="195">
        <f t="shared" ca="1" si="142"/>
        <v>0</v>
      </c>
    </row>
    <row r="323" spans="2:15" hidden="1" outlineLevel="1">
      <c r="B323" s="60" t="str">
        <f>'רשימת הסעיפים'!M3</f>
        <v>שכר דירה</v>
      </c>
      <c r="C323" s="107">
        <f ca="1">IFERROR(VLOOKUP($B323,'חודש א'!$L$69:$N$387,3,0),0)</f>
        <v>0</v>
      </c>
      <c r="D323" s="107">
        <f ca="1">IFERROR(VLOOKUP($B323,ב!$L$69:$N$387,3,0),0)</f>
        <v>0</v>
      </c>
      <c r="E323" s="107">
        <f ca="1">IFERROR(VLOOKUP($B323,ג!$L$69:$N$387,3,0),0)</f>
        <v>0</v>
      </c>
      <c r="F323" s="107">
        <f ca="1">IFERROR(VLOOKUP($B323,ד!$L$69:$N$387,3,0),0)</f>
        <v>0</v>
      </c>
      <c r="G323" s="107">
        <f ca="1">IFERROR(VLOOKUP($B323,ה!$L$69:$N$387,3,0),0)</f>
        <v>0</v>
      </c>
      <c r="H323" s="107">
        <f ca="1">IFERROR(VLOOKUP($B323,ו!$L$69:$N$387,3,0),0)</f>
        <v>0</v>
      </c>
      <c r="I323" s="107">
        <f ca="1">IFERROR(VLOOKUP($B323,ז!$L$69:$N$387,3,0),0)</f>
        <v>0</v>
      </c>
      <c r="J323" s="107">
        <f ca="1">IFERROR(VLOOKUP($B323,ח!$L$69:$N$387,3,0),0)</f>
        <v>0</v>
      </c>
      <c r="K323" s="107">
        <f ca="1">IFERROR(VLOOKUP($B323,ט!$L$69:$N$387,3,0),0)</f>
        <v>0</v>
      </c>
      <c r="L323" s="107">
        <f ca="1">IFERROR(VLOOKUP($B323,י!$L$69:$N$387,3,0),0)</f>
        <v>0</v>
      </c>
      <c r="M323" s="107">
        <f ca="1">IFERROR(VLOOKUP($B323,יא!$L$69:$N$387,3,0),0)</f>
        <v>0</v>
      </c>
      <c r="N323" s="107">
        <f ca="1">IFERROR(VLOOKUP($B323,יב!$L$69:$N$387,3,0),0)</f>
        <v>0</v>
      </c>
      <c r="O323" s="195">
        <f t="shared" ca="1" si="142"/>
        <v>0</v>
      </c>
    </row>
    <row r="324" spans="2:15" hidden="1" outlineLevel="1">
      <c r="B324" s="60" t="str">
        <f>'רשימת הסעיפים'!M4</f>
        <v>מיסי ישוב / ועד בית</v>
      </c>
      <c r="C324" s="107">
        <f ca="1">IFERROR(VLOOKUP($B324,'חודש א'!$L$69:$N$387,3,0),0)</f>
        <v>0</v>
      </c>
      <c r="D324" s="107">
        <f ca="1">IFERROR(VLOOKUP($B324,ב!$L$69:$N$387,3,0),0)</f>
        <v>0</v>
      </c>
      <c r="E324" s="107">
        <f ca="1">IFERROR(VLOOKUP($B324,ג!$L$69:$N$387,3,0),0)</f>
        <v>0</v>
      </c>
      <c r="F324" s="107">
        <f ca="1">IFERROR(VLOOKUP($B324,ד!$L$69:$N$387,3,0),0)</f>
        <v>0</v>
      </c>
      <c r="G324" s="107">
        <f ca="1">IFERROR(VLOOKUP($B324,ה!$L$69:$N$387,3,0),0)</f>
        <v>0</v>
      </c>
      <c r="H324" s="107">
        <f ca="1">IFERROR(VLOOKUP($B324,ו!$L$69:$N$387,3,0),0)</f>
        <v>0</v>
      </c>
      <c r="I324" s="107">
        <f ca="1">IFERROR(VLOOKUP($B324,ז!$L$69:$N$387,3,0),0)</f>
        <v>0</v>
      </c>
      <c r="J324" s="107">
        <f ca="1">IFERROR(VLOOKUP($B324,ח!$L$69:$N$387,3,0),0)</f>
        <v>0</v>
      </c>
      <c r="K324" s="107">
        <f ca="1">IFERROR(VLOOKUP($B324,ט!$L$69:$N$387,3,0),0)</f>
        <v>0</v>
      </c>
      <c r="L324" s="107">
        <f ca="1">IFERROR(VLOOKUP($B324,י!$L$69:$N$387,3,0),0)</f>
        <v>0</v>
      </c>
      <c r="M324" s="107">
        <f ca="1">IFERROR(VLOOKUP($B324,יא!$L$69:$N$387,3,0),0)</f>
        <v>0</v>
      </c>
      <c r="N324" s="107">
        <f ca="1">IFERROR(VLOOKUP($B324,יב!$L$69:$N$387,3,0),0)</f>
        <v>0</v>
      </c>
      <c r="O324" s="195">
        <f t="shared" ca="1" si="142"/>
        <v>0</v>
      </c>
    </row>
    <row r="325" spans="2:15" hidden="1" outlineLevel="1">
      <c r="B325" s="60" t="str">
        <f>'רשימת הסעיפים'!M5</f>
        <v>ארנונה</v>
      </c>
      <c r="C325" s="107">
        <f ca="1">IFERROR(VLOOKUP($B325,'חודש א'!$L$69:$N$387,3,0),0)</f>
        <v>0</v>
      </c>
      <c r="D325" s="107">
        <f ca="1">IFERROR(VLOOKUP($B325,ב!$L$69:$N$387,3,0),0)</f>
        <v>0</v>
      </c>
      <c r="E325" s="107">
        <f ca="1">IFERROR(VLOOKUP($B325,ג!$L$69:$N$387,3,0),0)</f>
        <v>0</v>
      </c>
      <c r="F325" s="107">
        <f ca="1">IFERROR(VLOOKUP($B325,ד!$L$69:$N$387,3,0),0)</f>
        <v>0</v>
      </c>
      <c r="G325" s="107">
        <f ca="1">IFERROR(VLOOKUP($B325,ה!$L$69:$N$387,3,0),0)</f>
        <v>0</v>
      </c>
      <c r="H325" s="107">
        <f ca="1">IFERROR(VLOOKUP($B325,ו!$L$69:$N$387,3,0),0)</f>
        <v>0</v>
      </c>
      <c r="I325" s="107">
        <f ca="1">IFERROR(VLOOKUP($B325,ז!$L$69:$N$387,3,0),0)</f>
        <v>0</v>
      </c>
      <c r="J325" s="107">
        <f ca="1">IFERROR(VLOOKUP($B325,ח!$L$69:$N$387,3,0),0)</f>
        <v>0</v>
      </c>
      <c r="K325" s="107">
        <f ca="1">IFERROR(VLOOKUP($B325,ט!$L$69:$N$387,3,0),0)</f>
        <v>0</v>
      </c>
      <c r="L325" s="107">
        <f ca="1">IFERROR(VLOOKUP($B325,י!$L$69:$N$387,3,0),0)</f>
        <v>0</v>
      </c>
      <c r="M325" s="107">
        <f ca="1">IFERROR(VLOOKUP($B325,יא!$L$69:$N$387,3,0),0)</f>
        <v>0</v>
      </c>
      <c r="N325" s="107">
        <f ca="1">IFERROR(VLOOKUP($B325,יב!$L$69:$N$387,3,0),0)</f>
        <v>0</v>
      </c>
      <c r="O325" s="195">
        <f t="shared" ca="1" si="142"/>
        <v>0</v>
      </c>
    </row>
    <row r="326" spans="2:15" hidden="1" outlineLevel="1">
      <c r="B326" s="60" t="str">
        <f>'רשימת הסעיפים'!M6</f>
        <v>ביטוח נכס ותכולה</v>
      </c>
      <c r="C326" s="107">
        <f ca="1">IFERROR(VLOOKUP($B326,'חודש א'!$L$69:$N$387,3,0),0)</f>
        <v>0</v>
      </c>
      <c r="D326" s="107">
        <f ca="1">IFERROR(VLOOKUP($B326,ב!$L$69:$N$387,3,0),0)</f>
        <v>0</v>
      </c>
      <c r="E326" s="107">
        <f ca="1">IFERROR(VLOOKUP($B326,ג!$L$69:$N$387,3,0),0)</f>
        <v>0</v>
      </c>
      <c r="F326" s="107">
        <f ca="1">IFERROR(VLOOKUP($B326,ד!$L$69:$N$387,3,0),0)</f>
        <v>0</v>
      </c>
      <c r="G326" s="107">
        <f ca="1">IFERROR(VLOOKUP($B326,ה!$L$69:$N$387,3,0),0)</f>
        <v>0</v>
      </c>
      <c r="H326" s="107">
        <f ca="1">IFERROR(VLOOKUP($B326,ו!$L$69:$N$387,3,0),0)</f>
        <v>0</v>
      </c>
      <c r="I326" s="107">
        <f ca="1">IFERROR(VLOOKUP($B326,ז!$L$69:$N$387,3,0),0)</f>
        <v>0</v>
      </c>
      <c r="J326" s="107">
        <f ca="1">IFERROR(VLOOKUP($B326,ח!$L$69:$N$387,3,0),0)</f>
        <v>0</v>
      </c>
      <c r="K326" s="107">
        <f ca="1">IFERROR(VLOOKUP($B326,ט!$L$69:$N$387,3,0),0)</f>
        <v>0</v>
      </c>
      <c r="L326" s="107">
        <f ca="1">IFERROR(VLOOKUP($B326,י!$L$69:$N$387,3,0),0)</f>
        <v>0</v>
      </c>
      <c r="M326" s="107">
        <f ca="1">IFERROR(VLOOKUP($B326,יא!$L$69:$N$387,3,0),0)</f>
        <v>0</v>
      </c>
      <c r="N326" s="107">
        <f ca="1">IFERROR(VLOOKUP($B326,יב!$L$69:$N$387,3,0),0)</f>
        <v>0</v>
      </c>
      <c r="O326" s="195">
        <f t="shared" ca="1" si="142"/>
        <v>0</v>
      </c>
    </row>
    <row r="327" spans="2:15" hidden="1" outlineLevel="1">
      <c r="B327" s="60" t="str">
        <f>'רשימת הסעיפים'!M7</f>
        <v>דיור - כללי</v>
      </c>
      <c r="C327" s="107">
        <f ca="1">IFERROR(VLOOKUP($B327,'חודש א'!$L$69:$N$387,3,0),0)</f>
        <v>0</v>
      </c>
      <c r="D327" s="107">
        <f ca="1">IFERROR(VLOOKUP($B327,ב!$L$69:$N$387,3,0),0)</f>
        <v>0</v>
      </c>
      <c r="E327" s="107">
        <f ca="1">IFERROR(VLOOKUP($B327,ג!$L$69:$N$387,3,0),0)</f>
        <v>0</v>
      </c>
      <c r="F327" s="107">
        <f ca="1">IFERROR(VLOOKUP($B327,ד!$L$69:$N$387,3,0),0)</f>
        <v>0</v>
      </c>
      <c r="G327" s="107">
        <f ca="1">IFERROR(VLOOKUP($B327,ה!$L$69:$N$387,3,0),0)</f>
        <v>0</v>
      </c>
      <c r="H327" s="107">
        <f ca="1">IFERROR(VLOOKUP($B327,ו!$L$69:$N$387,3,0),0)</f>
        <v>0</v>
      </c>
      <c r="I327" s="107">
        <f ca="1">IFERROR(VLOOKUP($B327,ז!$L$69:$N$387,3,0),0)</f>
        <v>0</v>
      </c>
      <c r="J327" s="107">
        <f ca="1">IFERROR(VLOOKUP($B327,ח!$L$69:$N$387,3,0),0)</f>
        <v>0</v>
      </c>
      <c r="K327" s="107">
        <f ca="1">IFERROR(VLOOKUP($B327,ט!$L$69:$N$387,3,0),0)</f>
        <v>0</v>
      </c>
      <c r="L327" s="107">
        <f ca="1">IFERROR(VLOOKUP($B327,י!$L$69:$N$387,3,0),0)</f>
        <v>0</v>
      </c>
      <c r="M327" s="107">
        <f ca="1">IFERROR(VLOOKUP($B327,יא!$L$69:$N$387,3,0),0)</f>
        <v>0</v>
      </c>
      <c r="N327" s="107">
        <f ca="1">IFERROR(VLOOKUP($B327,יב!$L$69:$N$387,3,0),0)</f>
        <v>0</v>
      </c>
      <c r="O327" s="195">
        <f t="shared" ref="O327:O390" ca="1" si="176">IF(ISERROR(AVERAGEIF(C327:N327,"&lt;&gt;0")),0,AVERAGEIF(C327:N327,"&lt;&gt;0"))</f>
        <v>0</v>
      </c>
    </row>
    <row r="328" spans="2:15" hidden="1" outlineLevel="1">
      <c r="B328" s="60">
        <f>'רשימת הסעיפים'!M8</f>
        <v>0</v>
      </c>
      <c r="C328" s="107">
        <f ca="1">IFERROR(VLOOKUP($B328,'חודש א'!$L$69:$N$387,3,0),0)</f>
        <v>0</v>
      </c>
      <c r="D328" s="107">
        <f ca="1">IFERROR(VLOOKUP($B328,ב!$L$69:$N$387,3,0),0)</f>
        <v>0</v>
      </c>
      <c r="E328" s="107">
        <f ca="1">IFERROR(VLOOKUP($B328,ג!$L$69:$N$387,3,0),0)</f>
        <v>0</v>
      </c>
      <c r="F328" s="107">
        <f ca="1">IFERROR(VLOOKUP($B328,ד!$L$69:$N$387,3,0),0)</f>
        <v>0</v>
      </c>
      <c r="G328" s="107">
        <f ca="1">IFERROR(VLOOKUP($B328,ה!$L$69:$N$387,3,0),0)</f>
        <v>0</v>
      </c>
      <c r="H328" s="107">
        <f ca="1">IFERROR(VLOOKUP($B328,ו!$L$69:$N$387,3,0),0)</f>
        <v>0</v>
      </c>
      <c r="I328" s="107">
        <f ca="1">IFERROR(VLOOKUP($B328,ז!$L$69:$N$387,3,0),0)</f>
        <v>0</v>
      </c>
      <c r="J328" s="107">
        <f ca="1">IFERROR(VLOOKUP($B328,ח!$L$69:$N$387,3,0),0)</f>
        <v>0</v>
      </c>
      <c r="K328" s="107">
        <f ca="1">IFERROR(VLOOKUP($B328,ט!$L$69:$N$387,3,0),0)</f>
        <v>0</v>
      </c>
      <c r="L328" s="107">
        <f ca="1">IFERROR(VLOOKUP($B328,י!$L$69:$N$387,3,0),0)</f>
        <v>0</v>
      </c>
      <c r="M328" s="107">
        <f ca="1">IFERROR(VLOOKUP($B328,יא!$L$69:$N$387,3,0),0)</f>
        <v>0</v>
      </c>
      <c r="N328" s="107">
        <f ca="1">IFERROR(VLOOKUP($B328,יב!$L$69:$N$387,3,0),0)</f>
        <v>0</v>
      </c>
      <c r="O328" s="195">
        <f t="shared" ca="1" si="176"/>
        <v>0</v>
      </c>
    </row>
    <row r="329" spans="2:15" hidden="1" outlineLevel="1">
      <c r="B329" s="60">
        <f>'רשימת הסעיפים'!M9</f>
        <v>0</v>
      </c>
      <c r="C329" s="107">
        <f ca="1">IFERROR(VLOOKUP($B329,'חודש א'!$L$69:$N$387,3,0),0)</f>
        <v>0</v>
      </c>
      <c r="D329" s="107">
        <f ca="1">IFERROR(VLOOKUP($B329,ב!$L$69:$N$387,3,0),0)</f>
        <v>0</v>
      </c>
      <c r="E329" s="107">
        <f ca="1">IFERROR(VLOOKUP($B329,ג!$L$69:$N$387,3,0),0)</f>
        <v>0</v>
      </c>
      <c r="F329" s="107">
        <f ca="1">IFERROR(VLOOKUP($B329,ד!$L$69:$N$387,3,0),0)</f>
        <v>0</v>
      </c>
      <c r="G329" s="107">
        <f ca="1">IFERROR(VLOOKUP($B329,ה!$L$69:$N$387,3,0),0)</f>
        <v>0</v>
      </c>
      <c r="H329" s="107">
        <f ca="1">IFERROR(VLOOKUP($B329,ו!$L$69:$N$387,3,0),0)</f>
        <v>0</v>
      </c>
      <c r="I329" s="107">
        <f ca="1">IFERROR(VLOOKUP($B329,ז!$L$69:$N$387,3,0),0)</f>
        <v>0</v>
      </c>
      <c r="J329" s="107">
        <f ca="1">IFERROR(VLOOKUP($B329,ח!$L$69:$N$387,3,0),0)</f>
        <v>0</v>
      </c>
      <c r="K329" s="107">
        <f ca="1">IFERROR(VLOOKUP($B329,ט!$L$69:$N$387,3,0),0)</f>
        <v>0</v>
      </c>
      <c r="L329" s="107">
        <f ca="1">IFERROR(VLOOKUP($B329,י!$L$69:$N$387,3,0),0)</f>
        <v>0</v>
      </c>
      <c r="M329" s="107">
        <f ca="1">IFERROR(VLOOKUP($B329,יא!$L$69:$N$387,3,0),0)</f>
        <v>0</v>
      </c>
      <c r="N329" s="107">
        <f ca="1">IFERROR(VLOOKUP($B329,יב!$L$69:$N$387,3,0),0)</f>
        <v>0</v>
      </c>
      <c r="O329" s="195">
        <f t="shared" ca="1" si="176"/>
        <v>0</v>
      </c>
    </row>
    <row r="330" spans="2:15" hidden="1" outlineLevel="1">
      <c r="B330" s="60">
        <f>'רשימת הסעיפים'!M10</f>
        <v>0</v>
      </c>
      <c r="C330" s="107">
        <f ca="1">IFERROR(VLOOKUP($B330,'חודש א'!$L$69:$N$387,3,0),0)</f>
        <v>0</v>
      </c>
      <c r="D330" s="107">
        <f ca="1">IFERROR(VLOOKUP($B330,ב!$L$69:$N$387,3,0),0)</f>
        <v>0</v>
      </c>
      <c r="E330" s="107">
        <f ca="1">IFERROR(VLOOKUP($B330,ג!$L$69:$N$387,3,0),0)</f>
        <v>0</v>
      </c>
      <c r="F330" s="107">
        <f ca="1">IFERROR(VLOOKUP($B330,ד!$L$69:$N$387,3,0),0)</f>
        <v>0</v>
      </c>
      <c r="G330" s="107">
        <f ca="1">IFERROR(VLOOKUP($B330,ה!$L$69:$N$387,3,0),0)</f>
        <v>0</v>
      </c>
      <c r="H330" s="107">
        <f ca="1">IFERROR(VLOOKUP($B330,ו!$L$69:$N$387,3,0),0)</f>
        <v>0</v>
      </c>
      <c r="I330" s="107">
        <f ca="1">IFERROR(VLOOKUP($B330,ז!$L$69:$N$387,3,0),0)</f>
        <v>0</v>
      </c>
      <c r="J330" s="107">
        <f ca="1">IFERROR(VLOOKUP($B330,ח!$L$69:$N$387,3,0),0)</f>
        <v>0</v>
      </c>
      <c r="K330" s="107">
        <f ca="1">IFERROR(VLOOKUP($B330,ט!$L$69:$N$387,3,0),0)</f>
        <v>0</v>
      </c>
      <c r="L330" s="107">
        <f ca="1">IFERROR(VLOOKUP($B330,י!$L$69:$N$387,3,0),0)</f>
        <v>0</v>
      </c>
      <c r="M330" s="107">
        <f ca="1">IFERROR(VLOOKUP($B330,יא!$L$69:$N$387,3,0),0)</f>
        <v>0</v>
      </c>
      <c r="N330" s="107">
        <f ca="1">IFERROR(VLOOKUP($B330,יב!$L$69:$N$387,3,0),0)</f>
        <v>0</v>
      </c>
      <c r="O330" s="195">
        <f t="shared" ca="1" si="176"/>
        <v>0</v>
      </c>
    </row>
    <row r="331" spans="2:15" hidden="1" outlineLevel="1">
      <c r="B331" s="60">
        <f>'רשימת הסעיפים'!M11</f>
        <v>0</v>
      </c>
      <c r="C331" s="107">
        <f ca="1">IFERROR(VLOOKUP($B331,'חודש א'!$L$69:$N$387,3,0),0)</f>
        <v>0</v>
      </c>
      <c r="D331" s="107">
        <f ca="1">IFERROR(VLOOKUP($B331,ב!$L$69:$N$387,3,0),0)</f>
        <v>0</v>
      </c>
      <c r="E331" s="107">
        <f ca="1">IFERROR(VLOOKUP($B331,ג!$L$69:$N$387,3,0),0)</f>
        <v>0</v>
      </c>
      <c r="F331" s="107">
        <f ca="1">IFERROR(VLOOKUP($B331,ד!$L$69:$N$387,3,0),0)</f>
        <v>0</v>
      </c>
      <c r="G331" s="107">
        <f ca="1">IFERROR(VLOOKUP($B331,ה!$L$69:$N$387,3,0),0)</f>
        <v>0</v>
      </c>
      <c r="H331" s="107">
        <f ca="1">IFERROR(VLOOKUP($B331,ו!$L$69:$N$387,3,0),0)</f>
        <v>0</v>
      </c>
      <c r="I331" s="107">
        <f ca="1">IFERROR(VLOOKUP($B331,ז!$L$69:$N$387,3,0),0)</f>
        <v>0</v>
      </c>
      <c r="J331" s="107">
        <f ca="1">IFERROR(VLOOKUP($B331,ח!$L$69:$N$387,3,0),0)</f>
        <v>0</v>
      </c>
      <c r="K331" s="107">
        <f ca="1">IFERROR(VLOOKUP($B331,ט!$L$69:$N$387,3,0),0)</f>
        <v>0</v>
      </c>
      <c r="L331" s="107">
        <f ca="1">IFERROR(VLOOKUP($B331,י!$L$69:$N$387,3,0),0)</f>
        <v>0</v>
      </c>
      <c r="M331" s="107">
        <f ca="1">IFERROR(VLOOKUP($B331,יא!$L$69:$N$387,3,0),0)</f>
        <v>0</v>
      </c>
      <c r="N331" s="107">
        <f ca="1">IFERROR(VLOOKUP($B331,יב!$L$69:$N$387,3,0),0)</f>
        <v>0</v>
      </c>
      <c r="O331" s="195">
        <f t="shared" ca="1" si="176"/>
        <v>0</v>
      </c>
    </row>
    <row r="332" spans="2:15" hidden="1" outlineLevel="1">
      <c r="B332" s="60">
        <f>'רשימת הסעיפים'!M12</f>
        <v>0</v>
      </c>
      <c r="C332" s="107">
        <f ca="1">IFERROR(VLOOKUP($B332,'חודש א'!$L$69:$N$387,3,0),0)</f>
        <v>0</v>
      </c>
      <c r="D332" s="107">
        <f ca="1">IFERROR(VLOOKUP($B332,ב!$L$69:$N$387,3,0),0)</f>
        <v>0</v>
      </c>
      <c r="E332" s="107">
        <f ca="1">IFERROR(VLOOKUP($B332,ג!$L$69:$N$387,3,0),0)</f>
        <v>0</v>
      </c>
      <c r="F332" s="107">
        <f ca="1">IFERROR(VLOOKUP($B332,ד!$L$69:$N$387,3,0),0)</f>
        <v>0</v>
      </c>
      <c r="G332" s="107">
        <f ca="1">IFERROR(VLOOKUP($B332,ה!$L$69:$N$387,3,0),0)</f>
        <v>0</v>
      </c>
      <c r="H332" s="107">
        <f ca="1">IFERROR(VLOOKUP($B332,ו!$L$69:$N$387,3,0),0)</f>
        <v>0</v>
      </c>
      <c r="I332" s="107">
        <f ca="1">IFERROR(VLOOKUP($B332,ז!$L$69:$N$387,3,0),0)</f>
        <v>0</v>
      </c>
      <c r="J332" s="107">
        <f ca="1">IFERROR(VLOOKUP($B332,ח!$L$69:$N$387,3,0),0)</f>
        <v>0</v>
      </c>
      <c r="K332" s="107">
        <f ca="1">IFERROR(VLOOKUP($B332,ט!$L$69:$N$387,3,0),0)</f>
        <v>0</v>
      </c>
      <c r="L332" s="107">
        <f ca="1">IFERROR(VLOOKUP($B332,י!$L$69:$N$387,3,0),0)</f>
        <v>0</v>
      </c>
      <c r="M332" s="107">
        <f ca="1">IFERROR(VLOOKUP($B332,יא!$L$69:$N$387,3,0),0)</f>
        <v>0</v>
      </c>
      <c r="N332" s="107">
        <f ca="1">IFERROR(VLOOKUP($B332,יב!$L$69:$N$387,3,0),0)</f>
        <v>0</v>
      </c>
      <c r="O332" s="195">
        <f t="shared" ca="1" si="176"/>
        <v>0</v>
      </c>
    </row>
    <row r="333" spans="2:15" hidden="1" outlineLevel="1">
      <c r="B333" s="60">
        <f>'רשימת הסעיפים'!M13</f>
        <v>0</v>
      </c>
      <c r="C333" s="107">
        <f ca="1">IFERROR(VLOOKUP($B333,'חודש א'!$L$69:$N$387,3,0),0)</f>
        <v>0</v>
      </c>
      <c r="D333" s="107">
        <f ca="1">IFERROR(VLOOKUP($B333,ב!$L$69:$N$387,3,0),0)</f>
        <v>0</v>
      </c>
      <c r="E333" s="107">
        <f ca="1">IFERROR(VLOOKUP($B333,ג!$L$69:$N$387,3,0),0)</f>
        <v>0</v>
      </c>
      <c r="F333" s="107">
        <f ca="1">IFERROR(VLOOKUP($B333,ד!$L$69:$N$387,3,0),0)</f>
        <v>0</v>
      </c>
      <c r="G333" s="107">
        <f ca="1">IFERROR(VLOOKUP($B333,ה!$L$69:$N$387,3,0),0)</f>
        <v>0</v>
      </c>
      <c r="H333" s="107">
        <f ca="1">IFERROR(VLOOKUP($B333,ו!$L$69:$N$387,3,0),0)</f>
        <v>0</v>
      </c>
      <c r="I333" s="107">
        <f ca="1">IFERROR(VLOOKUP($B333,ז!$L$69:$N$387,3,0),0)</f>
        <v>0</v>
      </c>
      <c r="J333" s="107">
        <f ca="1">IFERROR(VLOOKUP($B333,ח!$L$69:$N$387,3,0),0)</f>
        <v>0</v>
      </c>
      <c r="K333" s="107">
        <f ca="1">IFERROR(VLOOKUP($B333,ט!$L$69:$N$387,3,0),0)</f>
        <v>0</v>
      </c>
      <c r="L333" s="107">
        <f ca="1">IFERROR(VLOOKUP($B333,י!$L$69:$N$387,3,0),0)</f>
        <v>0</v>
      </c>
      <c r="M333" s="107">
        <f ca="1">IFERROR(VLOOKUP($B333,יא!$L$69:$N$387,3,0),0)</f>
        <v>0</v>
      </c>
      <c r="N333" s="107">
        <f ca="1">IFERROR(VLOOKUP($B333,יב!$L$69:$N$387,3,0),0)</f>
        <v>0</v>
      </c>
      <c r="O333" s="195">
        <f t="shared" ca="1" si="176"/>
        <v>0</v>
      </c>
    </row>
    <row r="334" spans="2:15" hidden="1" outlineLevel="1">
      <c r="B334" s="60">
        <f>'רשימת הסעיפים'!M14</f>
        <v>0</v>
      </c>
      <c r="C334" s="107">
        <f ca="1">IFERROR(VLOOKUP($B334,'חודש א'!$L$69:$N$387,3,0),0)</f>
        <v>0</v>
      </c>
      <c r="D334" s="107">
        <f ca="1">IFERROR(VLOOKUP($B334,ב!$L$69:$N$387,3,0),0)</f>
        <v>0</v>
      </c>
      <c r="E334" s="107">
        <f ca="1">IFERROR(VLOOKUP($B334,ג!$L$69:$N$387,3,0),0)</f>
        <v>0</v>
      </c>
      <c r="F334" s="107">
        <f ca="1">IFERROR(VLOOKUP($B334,ד!$L$69:$N$387,3,0),0)</f>
        <v>0</v>
      </c>
      <c r="G334" s="107">
        <f ca="1">IFERROR(VLOOKUP($B334,ה!$L$69:$N$387,3,0),0)</f>
        <v>0</v>
      </c>
      <c r="H334" s="107">
        <f ca="1">IFERROR(VLOOKUP($B334,ו!$L$69:$N$387,3,0),0)</f>
        <v>0</v>
      </c>
      <c r="I334" s="107">
        <f ca="1">IFERROR(VLOOKUP($B334,ז!$L$69:$N$387,3,0),0)</f>
        <v>0</v>
      </c>
      <c r="J334" s="107">
        <f ca="1">IFERROR(VLOOKUP($B334,ח!$L$69:$N$387,3,0),0)</f>
        <v>0</v>
      </c>
      <c r="K334" s="107">
        <f ca="1">IFERROR(VLOOKUP($B334,ט!$L$69:$N$387,3,0),0)</f>
        <v>0</v>
      </c>
      <c r="L334" s="107">
        <f ca="1">IFERROR(VLOOKUP($B334,י!$L$69:$N$387,3,0),0)</f>
        <v>0</v>
      </c>
      <c r="M334" s="107">
        <f ca="1">IFERROR(VLOOKUP($B334,יא!$L$69:$N$387,3,0),0)</f>
        <v>0</v>
      </c>
      <c r="N334" s="107">
        <f ca="1">IFERROR(VLOOKUP($B334,יב!$L$69:$N$387,3,0),0)</f>
        <v>0</v>
      </c>
      <c r="O334" s="195">
        <f t="shared" ca="1" si="176"/>
        <v>0</v>
      </c>
    </row>
    <row r="335" spans="2:15" hidden="1" outlineLevel="1">
      <c r="B335" s="60">
        <f>'רשימת הסעיפים'!M15</f>
        <v>0</v>
      </c>
      <c r="C335" s="107">
        <f ca="1">IFERROR(VLOOKUP($B335,'חודש א'!$L$69:$N$387,3,0),0)</f>
        <v>0</v>
      </c>
      <c r="D335" s="107">
        <f ca="1">IFERROR(VLOOKUP($B335,ב!$L$69:$N$387,3,0),0)</f>
        <v>0</v>
      </c>
      <c r="E335" s="107">
        <f ca="1">IFERROR(VLOOKUP($B335,ג!$L$69:$N$387,3,0),0)</f>
        <v>0</v>
      </c>
      <c r="F335" s="107">
        <f ca="1">IFERROR(VLOOKUP($B335,ד!$L$69:$N$387,3,0),0)</f>
        <v>0</v>
      </c>
      <c r="G335" s="107">
        <f ca="1">IFERROR(VLOOKUP($B335,ה!$L$69:$N$387,3,0),0)</f>
        <v>0</v>
      </c>
      <c r="H335" s="107">
        <f ca="1">IFERROR(VLOOKUP($B335,ו!$L$69:$N$387,3,0),0)</f>
        <v>0</v>
      </c>
      <c r="I335" s="107">
        <f ca="1">IFERROR(VLOOKUP($B335,ז!$L$69:$N$387,3,0),0)</f>
        <v>0</v>
      </c>
      <c r="J335" s="107">
        <f ca="1">IFERROR(VLOOKUP($B335,ח!$L$69:$N$387,3,0),0)</f>
        <v>0</v>
      </c>
      <c r="K335" s="107">
        <f ca="1">IFERROR(VLOOKUP($B335,ט!$L$69:$N$387,3,0),0)</f>
        <v>0</v>
      </c>
      <c r="L335" s="107">
        <f ca="1">IFERROR(VLOOKUP($B335,י!$L$69:$N$387,3,0),0)</f>
        <v>0</v>
      </c>
      <c r="M335" s="107">
        <f ca="1">IFERROR(VLOOKUP($B335,יא!$L$69:$N$387,3,0),0)</f>
        <v>0</v>
      </c>
      <c r="N335" s="107">
        <f ca="1">IFERROR(VLOOKUP($B335,יב!$L$69:$N$387,3,0),0)</f>
        <v>0</v>
      </c>
      <c r="O335" s="195">
        <f t="shared" ca="1" si="176"/>
        <v>0</v>
      </c>
    </row>
    <row r="336" spans="2:15" hidden="1" outlineLevel="1">
      <c r="B336" s="60">
        <f>'רשימת הסעיפים'!M16</f>
        <v>0</v>
      </c>
      <c r="C336" s="107">
        <f ca="1">IFERROR(VLOOKUP($B336,'חודש א'!$L$69:$N$387,3,0),0)</f>
        <v>0</v>
      </c>
      <c r="D336" s="107">
        <f ca="1">IFERROR(VLOOKUP($B336,ב!$L$69:$N$387,3,0),0)</f>
        <v>0</v>
      </c>
      <c r="E336" s="107">
        <f ca="1">IFERROR(VLOOKUP($B336,ג!$L$69:$N$387,3,0),0)</f>
        <v>0</v>
      </c>
      <c r="F336" s="107">
        <f ca="1">IFERROR(VLOOKUP($B336,ד!$L$69:$N$387,3,0),0)</f>
        <v>0</v>
      </c>
      <c r="G336" s="107">
        <f ca="1">IFERROR(VLOOKUP($B336,ה!$L$69:$N$387,3,0),0)</f>
        <v>0</v>
      </c>
      <c r="H336" s="107">
        <f ca="1">IFERROR(VLOOKUP($B336,ו!$L$69:$N$387,3,0),0)</f>
        <v>0</v>
      </c>
      <c r="I336" s="107">
        <f ca="1">IFERROR(VLOOKUP($B336,ז!$L$69:$N$387,3,0),0)</f>
        <v>0</v>
      </c>
      <c r="J336" s="107">
        <f ca="1">IFERROR(VLOOKUP($B336,ח!$L$69:$N$387,3,0),0)</f>
        <v>0</v>
      </c>
      <c r="K336" s="107">
        <f ca="1">IFERROR(VLOOKUP($B336,ט!$L$69:$N$387,3,0),0)</f>
        <v>0</v>
      </c>
      <c r="L336" s="107">
        <f ca="1">IFERROR(VLOOKUP($B336,י!$L$69:$N$387,3,0),0)</f>
        <v>0</v>
      </c>
      <c r="M336" s="107">
        <f ca="1">IFERROR(VLOOKUP($B336,יא!$L$69:$N$387,3,0),0)</f>
        <v>0</v>
      </c>
      <c r="N336" s="107">
        <f ca="1">IFERROR(VLOOKUP($B336,יב!$L$69:$N$387,3,0),0)</f>
        <v>0</v>
      </c>
      <c r="O336" s="195">
        <f t="shared" ca="1" si="176"/>
        <v>0</v>
      </c>
    </row>
    <row r="337" spans="2:15" hidden="1" outlineLevel="1">
      <c r="B337" s="60">
        <f>'רשימת הסעיפים'!M17</f>
        <v>0</v>
      </c>
      <c r="C337" s="107">
        <f ca="1">IFERROR(VLOOKUP($B337,'חודש א'!$L$69:$N$387,3,0),0)</f>
        <v>0</v>
      </c>
      <c r="D337" s="107">
        <f ca="1">IFERROR(VLOOKUP($B337,ב!$L$69:$N$387,3,0),0)</f>
        <v>0</v>
      </c>
      <c r="E337" s="107">
        <f ca="1">IFERROR(VLOOKUP($B337,ג!$L$69:$N$387,3,0),0)</f>
        <v>0</v>
      </c>
      <c r="F337" s="107">
        <f ca="1">IFERROR(VLOOKUP($B337,ד!$L$69:$N$387,3,0),0)</f>
        <v>0</v>
      </c>
      <c r="G337" s="107">
        <f ca="1">IFERROR(VLOOKUP($B337,ה!$L$69:$N$387,3,0),0)</f>
        <v>0</v>
      </c>
      <c r="H337" s="107">
        <f ca="1">IFERROR(VLOOKUP($B337,ו!$L$69:$N$387,3,0),0)</f>
        <v>0</v>
      </c>
      <c r="I337" s="107">
        <f ca="1">IFERROR(VLOOKUP($B337,ז!$L$69:$N$387,3,0),0)</f>
        <v>0</v>
      </c>
      <c r="J337" s="107">
        <f ca="1">IFERROR(VLOOKUP($B337,ח!$L$69:$N$387,3,0),0)</f>
        <v>0</v>
      </c>
      <c r="K337" s="107">
        <f ca="1">IFERROR(VLOOKUP($B337,ט!$L$69:$N$387,3,0),0)</f>
        <v>0</v>
      </c>
      <c r="L337" s="107">
        <f ca="1">IFERROR(VLOOKUP($B337,י!$L$69:$N$387,3,0),0)</f>
        <v>0</v>
      </c>
      <c r="M337" s="107">
        <f ca="1">IFERROR(VLOOKUP($B337,יא!$L$69:$N$387,3,0),0)</f>
        <v>0</v>
      </c>
      <c r="N337" s="107">
        <f ca="1">IFERROR(VLOOKUP($B337,יב!$L$69:$N$387,3,0),0)</f>
        <v>0</v>
      </c>
      <c r="O337" s="195">
        <f t="shared" ca="1" si="176"/>
        <v>0</v>
      </c>
    </row>
    <row r="338" spans="2:15" hidden="1" outlineLevel="1">
      <c r="B338" s="60">
        <f>'רשימת הסעיפים'!M18</f>
        <v>0</v>
      </c>
      <c r="C338" s="107">
        <f ca="1">IFERROR(VLOOKUP($B338,'חודש א'!$L$69:$N$387,3,0),0)</f>
        <v>0</v>
      </c>
      <c r="D338" s="107">
        <f ca="1">IFERROR(VLOOKUP($B338,ב!$L$69:$N$387,3,0),0)</f>
        <v>0</v>
      </c>
      <c r="E338" s="107">
        <f ca="1">IFERROR(VLOOKUP($B338,ג!$L$69:$N$387,3,0),0)</f>
        <v>0</v>
      </c>
      <c r="F338" s="107">
        <f ca="1">IFERROR(VLOOKUP($B338,ד!$L$69:$N$387,3,0),0)</f>
        <v>0</v>
      </c>
      <c r="G338" s="107">
        <f ca="1">IFERROR(VLOOKUP($B338,ה!$L$69:$N$387,3,0),0)</f>
        <v>0</v>
      </c>
      <c r="H338" s="107">
        <f ca="1">IFERROR(VLOOKUP($B338,ו!$L$69:$N$387,3,0),0)</f>
        <v>0</v>
      </c>
      <c r="I338" s="107">
        <f ca="1">IFERROR(VLOOKUP($B338,ז!$L$69:$N$387,3,0),0)</f>
        <v>0</v>
      </c>
      <c r="J338" s="107">
        <f ca="1">IFERROR(VLOOKUP($B338,ח!$L$69:$N$387,3,0),0)</f>
        <v>0</v>
      </c>
      <c r="K338" s="107">
        <f ca="1">IFERROR(VLOOKUP($B338,ט!$L$69:$N$387,3,0),0)</f>
        <v>0</v>
      </c>
      <c r="L338" s="107">
        <f ca="1">IFERROR(VLOOKUP($B338,י!$L$69:$N$387,3,0),0)</f>
        <v>0</v>
      </c>
      <c r="M338" s="107">
        <f ca="1">IFERROR(VLOOKUP($B338,יא!$L$69:$N$387,3,0),0)</f>
        <v>0</v>
      </c>
      <c r="N338" s="107">
        <f ca="1">IFERROR(VLOOKUP($B338,יב!$L$69:$N$387,3,0),0)</f>
        <v>0</v>
      </c>
      <c r="O338" s="195">
        <f t="shared" ca="1" si="176"/>
        <v>0</v>
      </c>
    </row>
    <row r="339" spans="2:15" hidden="1" outlineLevel="1">
      <c r="B339" s="60">
        <f>'רשימת הסעיפים'!M19</f>
        <v>0</v>
      </c>
      <c r="C339" s="107">
        <f ca="1">IFERROR(VLOOKUP($B339,'חודש א'!$L$69:$N$387,3,0),0)</f>
        <v>0</v>
      </c>
      <c r="D339" s="107">
        <f ca="1">IFERROR(VLOOKUP($B339,ב!$L$69:$N$387,3,0),0)</f>
        <v>0</v>
      </c>
      <c r="E339" s="107">
        <f ca="1">IFERROR(VLOOKUP($B339,ג!$L$69:$N$387,3,0),0)</f>
        <v>0</v>
      </c>
      <c r="F339" s="107">
        <f ca="1">IFERROR(VLOOKUP($B339,ד!$L$69:$N$387,3,0),0)</f>
        <v>0</v>
      </c>
      <c r="G339" s="107">
        <f ca="1">IFERROR(VLOOKUP($B339,ה!$L$69:$N$387,3,0),0)</f>
        <v>0</v>
      </c>
      <c r="H339" s="107">
        <f ca="1">IFERROR(VLOOKUP($B339,ו!$L$69:$N$387,3,0),0)</f>
        <v>0</v>
      </c>
      <c r="I339" s="107">
        <f ca="1">IFERROR(VLOOKUP($B339,ז!$L$69:$N$387,3,0),0)</f>
        <v>0</v>
      </c>
      <c r="J339" s="107">
        <f ca="1">IFERROR(VLOOKUP($B339,ח!$L$69:$N$387,3,0),0)</f>
        <v>0</v>
      </c>
      <c r="K339" s="107">
        <f ca="1">IFERROR(VLOOKUP($B339,ט!$L$69:$N$387,3,0),0)</f>
        <v>0</v>
      </c>
      <c r="L339" s="107">
        <f ca="1">IFERROR(VLOOKUP($B339,י!$L$69:$N$387,3,0),0)</f>
        <v>0</v>
      </c>
      <c r="M339" s="107">
        <f ca="1">IFERROR(VLOOKUP($B339,יא!$L$69:$N$387,3,0),0)</f>
        <v>0</v>
      </c>
      <c r="N339" s="107">
        <f ca="1">IFERROR(VLOOKUP($B339,יב!$L$69:$N$387,3,0),0)</f>
        <v>0</v>
      </c>
      <c r="O339" s="195">
        <f t="shared" ca="1" si="176"/>
        <v>0</v>
      </c>
    </row>
    <row r="340" spans="2:15" hidden="1" outlineLevel="1">
      <c r="B340" s="60">
        <f>'רשימת הסעיפים'!M20</f>
        <v>0</v>
      </c>
      <c r="C340" s="107">
        <f ca="1">IFERROR(VLOOKUP($B340,'חודש א'!$L$69:$N$387,3,0),0)</f>
        <v>0</v>
      </c>
      <c r="D340" s="107">
        <f ca="1">IFERROR(VLOOKUP($B340,ב!$L$69:$N$387,3,0),0)</f>
        <v>0</v>
      </c>
      <c r="E340" s="107">
        <f ca="1">IFERROR(VLOOKUP($B340,ג!$L$69:$N$387,3,0),0)</f>
        <v>0</v>
      </c>
      <c r="F340" s="107">
        <f ca="1">IFERROR(VLOOKUP($B340,ד!$L$69:$N$387,3,0),0)</f>
        <v>0</v>
      </c>
      <c r="G340" s="107">
        <f ca="1">IFERROR(VLOOKUP($B340,ה!$L$69:$N$387,3,0),0)</f>
        <v>0</v>
      </c>
      <c r="H340" s="107">
        <f ca="1">IFERROR(VLOOKUP($B340,ו!$L$69:$N$387,3,0),0)</f>
        <v>0</v>
      </c>
      <c r="I340" s="107">
        <f ca="1">IFERROR(VLOOKUP($B340,ז!$L$69:$N$387,3,0),0)</f>
        <v>0</v>
      </c>
      <c r="J340" s="107">
        <f ca="1">IFERROR(VLOOKUP($B340,ח!$L$69:$N$387,3,0),0)</f>
        <v>0</v>
      </c>
      <c r="K340" s="107">
        <f ca="1">IFERROR(VLOOKUP($B340,ט!$L$69:$N$387,3,0),0)</f>
        <v>0</v>
      </c>
      <c r="L340" s="107">
        <f ca="1">IFERROR(VLOOKUP($B340,י!$L$69:$N$387,3,0),0)</f>
        <v>0</v>
      </c>
      <c r="M340" s="107">
        <f ca="1">IFERROR(VLOOKUP($B340,יא!$L$69:$N$387,3,0),0)</f>
        <v>0</v>
      </c>
      <c r="N340" s="107">
        <f ca="1">IFERROR(VLOOKUP($B340,יב!$L$69:$N$387,3,0),0)</f>
        <v>0</v>
      </c>
      <c r="O340" s="195">
        <f t="shared" ca="1" si="176"/>
        <v>0</v>
      </c>
    </row>
    <row r="341" spans="2:15" hidden="1" outlineLevel="1">
      <c r="B341" s="60">
        <f>'רשימת הסעיפים'!M21</f>
        <v>0</v>
      </c>
      <c r="C341" s="107">
        <f ca="1">IFERROR(VLOOKUP($B341,'חודש א'!$L$69:$N$387,3,0),0)</f>
        <v>0</v>
      </c>
      <c r="D341" s="107">
        <f ca="1">IFERROR(VLOOKUP($B341,ב!$L$69:$N$387,3,0),0)</f>
        <v>0</v>
      </c>
      <c r="E341" s="107">
        <f ca="1">IFERROR(VLOOKUP($B341,ג!$L$69:$N$387,3,0),0)</f>
        <v>0</v>
      </c>
      <c r="F341" s="107">
        <f ca="1">IFERROR(VLOOKUP($B341,ד!$L$69:$N$387,3,0),0)</f>
        <v>0</v>
      </c>
      <c r="G341" s="107">
        <f ca="1">IFERROR(VLOOKUP($B341,ה!$L$69:$N$387,3,0),0)</f>
        <v>0</v>
      </c>
      <c r="H341" s="107">
        <f ca="1">IFERROR(VLOOKUP($B341,ו!$L$69:$N$387,3,0),0)</f>
        <v>0</v>
      </c>
      <c r="I341" s="107">
        <f ca="1">IFERROR(VLOOKUP($B341,ז!$L$69:$N$387,3,0),0)</f>
        <v>0</v>
      </c>
      <c r="J341" s="107">
        <f ca="1">IFERROR(VLOOKUP($B341,ח!$L$69:$N$387,3,0),0)</f>
        <v>0</v>
      </c>
      <c r="K341" s="107">
        <f ca="1">IFERROR(VLOOKUP($B341,ט!$L$69:$N$387,3,0),0)</f>
        <v>0</v>
      </c>
      <c r="L341" s="107">
        <f ca="1">IFERROR(VLOOKUP($B341,י!$L$69:$N$387,3,0),0)</f>
        <v>0</v>
      </c>
      <c r="M341" s="107">
        <f ca="1">IFERROR(VLOOKUP($B341,יא!$L$69:$N$387,3,0),0)</f>
        <v>0</v>
      </c>
      <c r="N341" s="107">
        <f ca="1">IFERROR(VLOOKUP($B341,יב!$L$69:$N$387,3,0),0)</f>
        <v>0</v>
      </c>
      <c r="O341" s="195">
        <f t="shared" ca="1" si="176"/>
        <v>0</v>
      </c>
    </row>
    <row r="342" spans="2:15" collapsed="1">
      <c r="B342" s="62" t="str">
        <f>'רשימת הסעיפים'!N1</f>
        <v>התחייבויות</v>
      </c>
      <c r="C342" s="357">
        <f ca="1">SUM(C343:C362)</f>
        <v>0</v>
      </c>
      <c r="D342" s="357">
        <f t="shared" ref="D342" ca="1" si="177">SUM(D343:D362)</f>
        <v>0</v>
      </c>
      <c r="E342" s="357">
        <f t="shared" ref="E342" ca="1" si="178">SUM(E343:E362)</f>
        <v>0</v>
      </c>
      <c r="F342" s="357">
        <f t="shared" ref="F342" ca="1" si="179">SUM(F343:F362)</f>
        <v>0</v>
      </c>
      <c r="G342" s="357">
        <f t="shared" ref="G342" ca="1" si="180">SUM(G343:G362)</f>
        <v>0</v>
      </c>
      <c r="H342" s="357">
        <f t="shared" ref="H342" ca="1" si="181">SUM(H343:H362)</f>
        <v>0</v>
      </c>
      <c r="I342" s="357">
        <f t="shared" ref="I342" ca="1" si="182">SUM(I343:I362)</f>
        <v>0</v>
      </c>
      <c r="J342" s="357">
        <f t="shared" ref="J342" ca="1" si="183">SUM(J343:J362)</f>
        <v>0</v>
      </c>
      <c r="K342" s="357">
        <f t="shared" ref="K342" ca="1" si="184">SUM(K343:K362)</f>
        <v>0</v>
      </c>
      <c r="L342" s="357">
        <f t="shared" ref="L342" ca="1" si="185">SUM(L343:L362)</f>
        <v>0</v>
      </c>
      <c r="M342" s="357">
        <f t="shared" ref="M342" ca="1" si="186">SUM(M343:M362)</f>
        <v>0</v>
      </c>
      <c r="N342" s="357">
        <f t="shared" ref="N342" ca="1" si="187">SUM(N343:N362)</f>
        <v>0</v>
      </c>
      <c r="O342" s="358">
        <f t="shared" ca="1" si="176"/>
        <v>0</v>
      </c>
    </row>
    <row r="343" spans="2:15" hidden="1" outlineLevel="1">
      <c r="B343" s="60" t="str">
        <f>'רשימת הסעיפים'!N2</f>
        <v>החזר חובות חודשי (למעט משכנתה) - כללי</v>
      </c>
      <c r="C343" s="107">
        <f ca="1">IFERROR(VLOOKUP($B343,'חודש א'!$L$69:$N$387,3,0),0)</f>
        <v>0</v>
      </c>
      <c r="D343" s="107">
        <f ca="1">IFERROR(VLOOKUP($B343,ב!$L$69:$N$387,3,0),0)</f>
        <v>0</v>
      </c>
      <c r="E343" s="107">
        <f ca="1">IFERROR(VLOOKUP($B343,ג!$L$69:$N$387,3,0),0)</f>
        <v>0</v>
      </c>
      <c r="F343" s="107">
        <f ca="1">IFERROR(VLOOKUP($B343,ד!$L$69:$N$387,3,0),0)</f>
        <v>0</v>
      </c>
      <c r="G343" s="107">
        <f ca="1">IFERROR(VLOOKUP($B343,ה!$L$69:$N$387,3,0),0)</f>
        <v>0</v>
      </c>
      <c r="H343" s="107">
        <f ca="1">IFERROR(VLOOKUP($B343,ו!$L$69:$N$387,3,0),0)</f>
        <v>0</v>
      </c>
      <c r="I343" s="107">
        <f ca="1">IFERROR(VLOOKUP($B343,ז!$L$69:$N$387,3,0),0)</f>
        <v>0</v>
      </c>
      <c r="J343" s="107">
        <f ca="1">IFERROR(VLOOKUP($B343,ח!$L$69:$N$387,3,0),0)</f>
        <v>0</v>
      </c>
      <c r="K343" s="107">
        <f ca="1">IFERROR(VLOOKUP($B343,ט!$L$69:$N$387,3,0),0)</f>
        <v>0</v>
      </c>
      <c r="L343" s="107">
        <f ca="1">IFERROR(VLOOKUP($B343,י!$L$69:$N$387,3,0),0)</f>
        <v>0</v>
      </c>
      <c r="M343" s="107">
        <f ca="1">IFERROR(VLOOKUP($B343,יא!$L$69:$N$387,3,0),0)</f>
        <v>0</v>
      </c>
      <c r="N343" s="107">
        <f ca="1">IFERROR(VLOOKUP($B343,יב!$L$69:$N$387,3,0),0)</f>
        <v>0</v>
      </c>
      <c r="O343" s="195">
        <f t="shared" ca="1" si="176"/>
        <v>0</v>
      </c>
    </row>
    <row r="344" spans="2:15" hidden="1" outlineLevel="1">
      <c r="B344" s="60" t="str">
        <f>'רשימת הסעיפים'!N3</f>
        <v>ריביות משיכת יתר</v>
      </c>
      <c r="C344" s="107">
        <f ca="1">IFERROR(VLOOKUP($B344,'חודש א'!$L$69:$N$387,3,0),0)</f>
        <v>0</v>
      </c>
      <c r="D344" s="107">
        <f ca="1">IFERROR(VLOOKUP($B344,ב!$L$69:$N$387,3,0),0)</f>
        <v>0</v>
      </c>
      <c r="E344" s="107">
        <f ca="1">IFERROR(VLOOKUP($B344,ג!$L$69:$N$387,3,0),0)</f>
        <v>0</v>
      </c>
      <c r="F344" s="107">
        <f ca="1">IFERROR(VLOOKUP($B344,ד!$L$69:$N$387,3,0),0)</f>
        <v>0</v>
      </c>
      <c r="G344" s="107">
        <f ca="1">IFERROR(VLOOKUP($B344,ה!$L$69:$N$387,3,0),0)</f>
        <v>0</v>
      </c>
      <c r="H344" s="107">
        <f ca="1">IFERROR(VLOOKUP($B344,ו!$L$69:$N$387,3,0),0)</f>
        <v>0</v>
      </c>
      <c r="I344" s="107">
        <f ca="1">IFERROR(VLOOKUP($B344,ז!$L$69:$N$387,3,0),0)</f>
        <v>0</v>
      </c>
      <c r="J344" s="107">
        <f ca="1">IFERROR(VLOOKUP($B344,ח!$L$69:$N$387,3,0),0)</f>
        <v>0</v>
      </c>
      <c r="K344" s="107">
        <f ca="1">IFERROR(VLOOKUP($B344,ט!$L$69:$N$387,3,0),0)</f>
        <v>0</v>
      </c>
      <c r="L344" s="107">
        <f ca="1">IFERROR(VLOOKUP($B344,י!$L$69:$N$387,3,0),0)</f>
        <v>0</v>
      </c>
      <c r="M344" s="107">
        <f ca="1">IFERROR(VLOOKUP($B344,יא!$L$69:$N$387,3,0),0)</f>
        <v>0</v>
      </c>
      <c r="N344" s="107">
        <f ca="1">IFERROR(VLOOKUP($B344,יב!$L$69:$N$387,3,0),0)</f>
        <v>0</v>
      </c>
      <c r="O344" s="195">
        <f t="shared" ca="1" si="176"/>
        <v>0</v>
      </c>
    </row>
    <row r="345" spans="2:15" hidden="1" outlineLevel="1">
      <c r="B345" s="60">
        <f>'רשימת הסעיפים'!N4</f>
        <v>0</v>
      </c>
      <c r="C345" s="107">
        <f ca="1">IFERROR(VLOOKUP($B345,'חודש א'!$L$69:$N$387,3,0),0)</f>
        <v>0</v>
      </c>
      <c r="D345" s="107">
        <f ca="1">IFERROR(VLOOKUP($B345,ב!$L$69:$N$387,3,0),0)</f>
        <v>0</v>
      </c>
      <c r="E345" s="107">
        <f ca="1">IFERROR(VLOOKUP($B345,ג!$L$69:$N$387,3,0),0)</f>
        <v>0</v>
      </c>
      <c r="F345" s="107">
        <f ca="1">IFERROR(VLOOKUP($B345,ד!$L$69:$N$387,3,0),0)</f>
        <v>0</v>
      </c>
      <c r="G345" s="107">
        <f ca="1">IFERROR(VLOOKUP($B345,ה!$L$69:$N$387,3,0),0)</f>
        <v>0</v>
      </c>
      <c r="H345" s="107">
        <f ca="1">IFERROR(VLOOKUP($B345,ו!$L$69:$N$387,3,0),0)</f>
        <v>0</v>
      </c>
      <c r="I345" s="107">
        <f ca="1">IFERROR(VLOOKUP($B345,ז!$L$69:$N$387,3,0),0)</f>
        <v>0</v>
      </c>
      <c r="J345" s="107">
        <f ca="1">IFERROR(VLOOKUP($B345,ח!$L$69:$N$387,3,0),0)</f>
        <v>0</v>
      </c>
      <c r="K345" s="107">
        <f ca="1">IFERROR(VLOOKUP($B345,ט!$L$69:$N$387,3,0),0)</f>
        <v>0</v>
      </c>
      <c r="L345" s="107">
        <f ca="1">IFERROR(VLOOKUP($B345,י!$L$69:$N$387,3,0),0)</f>
        <v>0</v>
      </c>
      <c r="M345" s="107">
        <f ca="1">IFERROR(VLOOKUP($B345,יא!$L$69:$N$387,3,0),0)</f>
        <v>0</v>
      </c>
      <c r="N345" s="107">
        <f ca="1">IFERROR(VLOOKUP($B345,יב!$L$69:$N$387,3,0),0)</f>
        <v>0</v>
      </c>
      <c r="O345" s="195">
        <f t="shared" ca="1" si="176"/>
        <v>0</v>
      </c>
    </row>
    <row r="346" spans="2:15" hidden="1" outlineLevel="1">
      <c r="B346" s="60">
        <f>'רשימת הסעיפים'!N5</f>
        <v>0</v>
      </c>
      <c r="C346" s="107">
        <f ca="1">IFERROR(VLOOKUP($B346,'חודש א'!$L$69:$N$387,3,0),0)</f>
        <v>0</v>
      </c>
      <c r="D346" s="107">
        <f ca="1">IFERROR(VLOOKUP($B346,ב!$L$69:$N$387,3,0),0)</f>
        <v>0</v>
      </c>
      <c r="E346" s="107">
        <f ca="1">IFERROR(VLOOKUP($B346,ג!$L$69:$N$387,3,0),0)</f>
        <v>0</v>
      </c>
      <c r="F346" s="107">
        <f ca="1">IFERROR(VLOOKUP($B346,ד!$L$69:$N$387,3,0),0)</f>
        <v>0</v>
      </c>
      <c r="G346" s="107">
        <f ca="1">IFERROR(VLOOKUP($B346,ה!$L$69:$N$387,3,0),0)</f>
        <v>0</v>
      </c>
      <c r="H346" s="107">
        <f ca="1">IFERROR(VLOOKUP($B346,ו!$L$69:$N$387,3,0),0)</f>
        <v>0</v>
      </c>
      <c r="I346" s="107">
        <f ca="1">IFERROR(VLOOKUP($B346,ז!$L$69:$N$387,3,0),0)</f>
        <v>0</v>
      </c>
      <c r="J346" s="107">
        <f ca="1">IFERROR(VLOOKUP($B346,ח!$L$69:$N$387,3,0),0)</f>
        <v>0</v>
      </c>
      <c r="K346" s="107">
        <f ca="1">IFERROR(VLOOKUP($B346,ט!$L$69:$N$387,3,0),0)</f>
        <v>0</v>
      </c>
      <c r="L346" s="107">
        <f ca="1">IFERROR(VLOOKUP($B346,י!$L$69:$N$387,3,0),0)</f>
        <v>0</v>
      </c>
      <c r="M346" s="107">
        <f ca="1">IFERROR(VLOOKUP($B346,יא!$L$69:$N$387,3,0),0)</f>
        <v>0</v>
      </c>
      <c r="N346" s="107">
        <f ca="1">IFERROR(VLOOKUP($B346,יב!$L$69:$N$387,3,0),0)</f>
        <v>0</v>
      </c>
      <c r="O346" s="195">
        <f t="shared" ca="1" si="176"/>
        <v>0</v>
      </c>
    </row>
    <row r="347" spans="2:15" hidden="1" outlineLevel="1">
      <c r="B347" s="60">
        <f>'רשימת הסעיפים'!N6</f>
        <v>0</v>
      </c>
      <c r="C347" s="107">
        <f ca="1">IFERROR(VLOOKUP($B347,'חודש א'!$L$69:$N$387,3,0),0)</f>
        <v>0</v>
      </c>
      <c r="D347" s="107">
        <f ca="1">IFERROR(VLOOKUP($B347,ב!$L$69:$N$387,3,0),0)</f>
        <v>0</v>
      </c>
      <c r="E347" s="107">
        <f ca="1">IFERROR(VLOOKUP($B347,ג!$L$69:$N$387,3,0),0)</f>
        <v>0</v>
      </c>
      <c r="F347" s="107">
        <f ca="1">IFERROR(VLOOKUP($B347,ד!$L$69:$N$387,3,0),0)</f>
        <v>0</v>
      </c>
      <c r="G347" s="107">
        <f ca="1">IFERROR(VLOOKUP($B347,ה!$L$69:$N$387,3,0),0)</f>
        <v>0</v>
      </c>
      <c r="H347" s="107">
        <f ca="1">IFERROR(VLOOKUP($B347,ו!$L$69:$N$387,3,0),0)</f>
        <v>0</v>
      </c>
      <c r="I347" s="107">
        <f ca="1">IFERROR(VLOOKUP($B347,ז!$L$69:$N$387,3,0),0)</f>
        <v>0</v>
      </c>
      <c r="J347" s="107">
        <f ca="1">IFERROR(VLOOKUP($B347,ח!$L$69:$N$387,3,0),0)</f>
        <v>0</v>
      </c>
      <c r="K347" s="107">
        <f ca="1">IFERROR(VLOOKUP($B347,ט!$L$69:$N$387,3,0),0)</f>
        <v>0</v>
      </c>
      <c r="L347" s="107">
        <f ca="1">IFERROR(VLOOKUP($B347,י!$L$69:$N$387,3,0),0)</f>
        <v>0</v>
      </c>
      <c r="M347" s="107">
        <f ca="1">IFERROR(VLOOKUP($B347,יא!$L$69:$N$387,3,0),0)</f>
        <v>0</v>
      </c>
      <c r="N347" s="107">
        <f ca="1">IFERROR(VLOOKUP($B347,יב!$L$69:$N$387,3,0),0)</f>
        <v>0</v>
      </c>
      <c r="O347" s="195">
        <f t="shared" ca="1" si="176"/>
        <v>0</v>
      </c>
    </row>
    <row r="348" spans="2:15" hidden="1" outlineLevel="1">
      <c r="B348" s="60">
        <f>'רשימת הסעיפים'!N7</f>
        <v>0</v>
      </c>
      <c r="C348" s="107">
        <f ca="1">IFERROR(VLOOKUP($B348,'חודש א'!$L$69:$N$387,3,0),0)</f>
        <v>0</v>
      </c>
      <c r="D348" s="107">
        <f ca="1">IFERROR(VLOOKUP($B348,ב!$L$69:$N$387,3,0),0)</f>
        <v>0</v>
      </c>
      <c r="E348" s="107">
        <f ca="1">IFERROR(VLOOKUP($B348,ג!$L$69:$N$387,3,0),0)</f>
        <v>0</v>
      </c>
      <c r="F348" s="107">
        <f ca="1">IFERROR(VLOOKUP($B348,ד!$L$69:$N$387,3,0),0)</f>
        <v>0</v>
      </c>
      <c r="G348" s="107">
        <f ca="1">IFERROR(VLOOKUP($B348,ה!$L$69:$N$387,3,0),0)</f>
        <v>0</v>
      </c>
      <c r="H348" s="107">
        <f ca="1">IFERROR(VLOOKUP($B348,ו!$L$69:$N$387,3,0),0)</f>
        <v>0</v>
      </c>
      <c r="I348" s="107">
        <f ca="1">IFERROR(VLOOKUP($B348,ז!$L$69:$N$387,3,0),0)</f>
        <v>0</v>
      </c>
      <c r="J348" s="107">
        <f ca="1">IFERROR(VLOOKUP($B348,ח!$L$69:$N$387,3,0),0)</f>
        <v>0</v>
      </c>
      <c r="K348" s="107">
        <f ca="1">IFERROR(VLOOKUP($B348,ט!$L$69:$N$387,3,0),0)</f>
        <v>0</v>
      </c>
      <c r="L348" s="107">
        <f ca="1">IFERROR(VLOOKUP($B348,י!$L$69:$N$387,3,0),0)</f>
        <v>0</v>
      </c>
      <c r="M348" s="107">
        <f ca="1">IFERROR(VLOOKUP($B348,יא!$L$69:$N$387,3,0),0)</f>
        <v>0</v>
      </c>
      <c r="N348" s="107">
        <f ca="1">IFERROR(VLOOKUP($B348,יב!$L$69:$N$387,3,0),0)</f>
        <v>0</v>
      </c>
      <c r="O348" s="195">
        <f t="shared" ca="1" si="176"/>
        <v>0</v>
      </c>
    </row>
    <row r="349" spans="2:15" hidden="1" outlineLevel="1">
      <c r="B349" s="60">
        <f>'רשימת הסעיפים'!N8</f>
        <v>0</v>
      </c>
      <c r="C349" s="107">
        <f ca="1">IFERROR(VLOOKUP($B349,'חודש א'!$L$69:$N$387,3,0),0)</f>
        <v>0</v>
      </c>
      <c r="D349" s="107">
        <f ca="1">IFERROR(VLOOKUP($B349,ב!$L$69:$N$387,3,0),0)</f>
        <v>0</v>
      </c>
      <c r="E349" s="107">
        <f ca="1">IFERROR(VLOOKUP($B349,ג!$L$69:$N$387,3,0),0)</f>
        <v>0</v>
      </c>
      <c r="F349" s="107">
        <f ca="1">IFERROR(VLOOKUP($B349,ד!$L$69:$N$387,3,0),0)</f>
        <v>0</v>
      </c>
      <c r="G349" s="107">
        <f ca="1">IFERROR(VLOOKUP($B349,ה!$L$69:$N$387,3,0),0)</f>
        <v>0</v>
      </c>
      <c r="H349" s="107">
        <f ca="1">IFERROR(VLOOKUP($B349,ו!$L$69:$N$387,3,0),0)</f>
        <v>0</v>
      </c>
      <c r="I349" s="107">
        <f ca="1">IFERROR(VLOOKUP($B349,ז!$L$69:$N$387,3,0),0)</f>
        <v>0</v>
      </c>
      <c r="J349" s="107">
        <f ca="1">IFERROR(VLOOKUP($B349,ח!$L$69:$N$387,3,0),0)</f>
        <v>0</v>
      </c>
      <c r="K349" s="107">
        <f ca="1">IFERROR(VLOOKUP($B349,ט!$L$69:$N$387,3,0),0)</f>
        <v>0</v>
      </c>
      <c r="L349" s="107">
        <f ca="1">IFERROR(VLOOKUP($B349,י!$L$69:$N$387,3,0),0)</f>
        <v>0</v>
      </c>
      <c r="M349" s="107">
        <f ca="1">IFERROR(VLOOKUP($B349,יא!$L$69:$N$387,3,0),0)</f>
        <v>0</v>
      </c>
      <c r="N349" s="107">
        <f ca="1">IFERROR(VLOOKUP($B349,יב!$L$69:$N$387,3,0),0)</f>
        <v>0</v>
      </c>
      <c r="O349" s="195">
        <f t="shared" ca="1" si="176"/>
        <v>0</v>
      </c>
    </row>
    <row r="350" spans="2:15" hidden="1" outlineLevel="1">
      <c r="B350" s="60">
        <f>'רשימת הסעיפים'!N9</f>
        <v>0</v>
      </c>
      <c r="C350" s="107">
        <f ca="1">IFERROR(VLOOKUP($B350,'חודש א'!$L$69:$N$387,3,0),0)</f>
        <v>0</v>
      </c>
      <c r="D350" s="107">
        <f ca="1">IFERROR(VLOOKUP($B350,ב!$L$69:$N$387,3,0),0)</f>
        <v>0</v>
      </c>
      <c r="E350" s="107">
        <f ca="1">IFERROR(VLOOKUP($B350,ג!$L$69:$N$387,3,0),0)</f>
        <v>0</v>
      </c>
      <c r="F350" s="107">
        <f ca="1">IFERROR(VLOOKUP($B350,ד!$L$69:$N$387,3,0),0)</f>
        <v>0</v>
      </c>
      <c r="G350" s="107">
        <f ca="1">IFERROR(VLOOKUP($B350,ה!$L$69:$N$387,3,0),0)</f>
        <v>0</v>
      </c>
      <c r="H350" s="107">
        <f ca="1">IFERROR(VLOOKUP($B350,ו!$L$69:$N$387,3,0),0)</f>
        <v>0</v>
      </c>
      <c r="I350" s="107">
        <f ca="1">IFERROR(VLOOKUP($B350,ז!$L$69:$N$387,3,0),0)</f>
        <v>0</v>
      </c>
      <c r="J350" s="107">
        <f ca="1">IFERROR(VLOOKUP($B350,ח!$L$69:$N$387,3,0),0)</f>
        <v>0</v>
      </c>
      <c r="K350" s="107">
        <f ca="1">IFERROR(VLOOKUP($B350,ט!$L$69:$N$387,3,0),0)</f>
        <v>0</v>
      </c>
      <c r="L350" s="107">
        <f ca="1">IFERROR(VLOOKUP($B350,י!$L$69:$N$387,3,0),0)</f>
        <v>0</v>
      </c>
      <c r="M350" s="107">
        <f ca="1">IFERROR(VLOOKUP($B350,יא!$L$69:$N$387,3,0),0)</f>
        <v>0</v>
      </c>
      <c r="N350" s="107">
        <f ca="1">IFERROR(VLOOKUP($B350,יב!$L$69:$N$387,3,0),0)</f>
        <v>0</v>
      </c>
      <c r="O350" s="195">
        <f t="shared" ca="1" si="176"/>
        <v>0</v>
      </c>
    </row>
    <row r="351" spans="2:15" hidden="1" outlineLevel="1">
      <c r="B351" s="60">
        <f>'רשימת הסעיפים'!N10</f>
        <v>0</v>
      </c>
      <c r="C351" s="107">
        <f ca="1">IFERROR(VLOOKUP($B351,'חודש א'!$L$69:$N$387,3,0),0)</f>
        <v>0</v>
      </c>
      <c r="D351" s="107">
        <f ca="1">IFERROR(VLOOKUP($B351,ב!$L$69:$N$387,3,0),0)</f>
        <v>0</v>
      </c>
      <c r="E351" s="107">
        <f ca="1">IFERROR(VLOOKUP($B351,ג!$L$69:$N$387,3,0),0)</f>
        <v>0</v>
      </c>
      <c r="F351" s="107">
        <f ca="1">IFERROR(VLOOKUP($B351,ד!$L$69:$N$387,3,0),0)</f>
        <v>0</v>
      </c>
      <c r="G351" s="107">
        <f ca="1">IFERROR(VLOOKUP($B351,ה!$L$69:$N$387,3,0),0)</f>
        <v>0</v>
      </c>
      <c r="H351" s="107">
        <f ca="1">IFERROR(VLOOKUP($B351,ו!$L$69:$N$387,3,0),0)</f>
        <v>0</v>
      </c>
      <c r="I351" s="107">
        <f ca="1">IFERROR(VLOOKUP($B351,ז!$L$69:$N$387,3,0),0)</f>
        <v>0</v>
      </c>
      <c r="J351" s="107">
        <f ca="1">IFERROR(VLOOKUP($B351,ח!$L$69:$N$387,3,0),0)</f>
        <v>0</v>
      </c>
      <c r="K351" s="107">
        <f ca="1">IFERROR(VLOOKUP($B351,ט!$L$69:$N$387,3,0),0)</f>
        <v>0</v>
      </c>
      <c r="L351" s="107">
        <f ca="1">IFERROR(VLOOKUP($B351,י!$L$69:$N$387,3,0),0)</f>
        <v>0</v>
      </c>
      <c r="M351" s="107">
        <f ca="1">IFERROR(VLOOKUP($B351,יא!$L$69:$N$387,3,0),0)</f>
        <v>0</v>
      </c>
      <c r="N351" s="107">
        <f ca="1">IFERROR(VLOOKUP($B351,יב!$L$69:$N$387,3,0),0)</f>
        <v>0</v>
      </c>
      <c r="O351" s="195">
        <f t="shared" ca="1" si="176"/>
        <v>0</v>
      </c>
    </row>
    <row r="352" spans="2:15" hidden="1" outlineLevel="1">
      <c r="B352" s="60">
        <f>'רשימת הסעיפים'!N11</f>
        <v>0</v>
      </c>
      <c r="C352" s="107">
        <f ca="1">IFERROR(VLOOKUP($B352,'חודש א'!$L$69:$N$387,3,0),0)</f>
        <v>0</v>
      </c>
      <c r="D352" s="107">
        <f ca="1">IFERROR(VLOOKUP($B352,ב!$L$69:$N$387,3,0),0)</f>
        <v>0</v>
      </c>
      <c r="E352" s="107">
        <f ca="1">IFERROR(VLOOKUP($B352,ג!$L$69:$N$387,3,0),0)</f>
        <v>0</v>
      </c>
      <c r="F352" s="107">
        <f ca="1">IFERROR(VLOOKUP($B352,ד!$L$69:$N$387,3,0),0)</f>
        <v>0</v>
      </c>
      <c r="G352" s="107">
        <f ca="1">IFERROR(VLOOKUP($B352,ה!$L$69:$N$387,3,0),0)</f>
        <v>0</v>
      </c>
      <c r="H352" s="107">
        <f ca="1">IFERROR(VLOOKUP($B352,ו!$L$69:$N$387,3,0),0)</f>
        <v>0</v>
      </c>
      <c r="I352" s="107">
        <f ca="1">IFERROR(VLOOKUP($B352,ז!$L$69:$N$387,3,0),0)</f>
        <v>0</v>
      </c>
      <c r="J352" s="107">
        <f ca="1">IFERROR(VLOOKUP($B352,ח!$L$69:$N$387,3,0),0)</f>
        <v>0</v>
      </c>
      <c r="K352" s="107">
        <f ca="1">IFERROR(VLOOKUP($B352,ט!$L$69:$N$387,3,0),0)</f>
        <v>0</v>
      </c>
      <c r="L352" s="107">
        <f ca="1">IFERROR(VLOOKUP($B352,י!$L$69:$N$387,3,0),0)</f>
        <v>0</v>
      </c>
      <c r="M352" s="107">
        <f ca="1">IFERROR(VLOOKUP($B352,יא!$L$69:$N$387,3,0),0)</f>
        <v>0</v>
      </c>
      <c r="N352" s="107">
        <f ca="1">IFERROR(VLOOKUP($B352,יב!$L$69:$N$387,3,0),0)</f>
        <v>0</v>
      </c>
      <c r="O352" s="195">
        <f t="shared" ca="1" si="176"/>
        <v>0</v>
      </c>
    </row>
    <row r="353" spans="2:15" hidden="1" outlineLevel="1">
      <c r="B353" s="60">
        <f>'רשימת הסעיפים'!N12</f>
        <v>0</v>
      </c>
      <c r="C353" s="107">
        <f ca="1">IFERROR(VLOOKUP($B353,'חודש א'!$L$69:$N$387,3,0),0)</f>
        <v>0</v>
      </c>
      <c r="D353" s="107">
        <f ca="1">IFERROR(VLOOKUP($B353,ב!$L$69:$N$387,3,0),0)</f>
        <v>0</v>
      </c>
      <c r="E353" s="107">
        <f ca="1">IFERROR(VLOOKUP($B353,ג!$L$69:$N$387,3,0),0)</f>
        <v>0</v>
      </c>
      <c r="F353" s="107">
        <f ca="1">IFERROR(VLOOKUP($B353,ד!$L$69:$N$387,3,0),0)</f>
        <v>0</v>
      </c>
      <c r="G353" s="107">
        <f ca="1">IFERROR(VLOOKUP($B353,ה!$L$69:$N$387,3,0),0)</f>
        <v>0</v>
      </c>
      <c r="H353" s="107">
        <f ca="1">IFERROR(VLOOKUP($B353,ו!$L$69:$N$387,3,0),0)</f>
        <v>0</v>
      </c>
      <c r="I353" s="107">
        <f ca="1">IFERROR(VLOOKUP($B353,ז!$L$69:$N$387,3,0),0)</f>
        <v>0</v>
      </c>
      <c r="J353" s="107">
        <f ca="1">IFERROR(VLOOKUP($B353,ח!$L$69:$N$387,3,0),0)</f>
        <v>0</v>
      </c>
      <c r="K353" s="107">
        <f ca="1">IFERROR(VLOOKUP($B353,ט!$L$69:$N$387,3,0),0)</f>
        <v>0</v>
      </c>
      <c r="L353" s="107">
        <f ca="1">IFERROR(VLOOKUP($B353,י!$L$69:$N$387,3,0),0)</f>
        <v>0</v>
      </c>
      <c r="M353" s="107">
        <f ca="1">IFERROR(VLOOKUP($B353,יא!$L$69:$N$387,3,0),0)</f>
        <v>0</v>
      </c>
      <c r="N353" s="107">
        <f ca="1">IFERROR(VLOOKUP($B353,יב!$L$69:$N$387,3,0),0)</f>
        <v>0</v>
      </c>
      <c r="O353" s="195">
        <f t="shared" ca="1" si="176"/>
        <v>0</v>
      </c>
    </row>
    <row r="354" spans="2:15" hidden="1" outlineLevel="1">
      <c r="B354" s="60">
        <f>'רשימת הסעיפים'!N13</f>
        <v>0</v>
      </c>
      <c r="C354" s="107">
        <f ca="1">IFERROR(VLOOKUP($B354,'חודש א'!$L$69:$N$387,3,0),0)</f>
        <v>0</v>
      </c>
      <c r="D354" s="107">
        <f ca="1">IFERROR(VLOOKUP($B354,ב!$L$69:$N$387,3,0),0)</f>
        <v>0</v>
      </c>
      <c r="E354" s="107">
        <f ca="1">IFERROR(VLOOKUP($B354,ג!$L$69:$N$387,3,0),0)</f>
        <v>0</v>
      </c>
      <c r="F354" s="107">
        <f ca="1">IFERROR(VLOOKUP($B354,ד!$L$69:$N$387,3,0),0)</f>
        <v>0</v>
      </c>
      <c r="G354" s="107">
        <f ca="1">IFERROR(VLOOKUP($B354,ה!$L$69:$N$387,3,0),0)</f>
        <v>0</v>
      </c>
      <c r="H354" s="107">
        <f ca="1">IFERROR(VLOOKUP($B354,ו!$L$69:$N$387,3,0),0)</f>
        <v>0</v>
      </c>
      <c r="I354" s="107">
        <f ca="1">IFERROR(VLOOKUP($B354,ז!$L$69:$N$387,3,0),0)</f>
        <v>0</v>
      </c>
      <c r="J354" s="107">
        <f ca="1">IFERROR(VLOOKUP($B354,ח!$L$69:$N$387,3,0),0)</f>
        <v>0</v>
      </c>
      <c r="K354" s="107">
        <f ca="1">IFERROR(VLOOKUP($B354,ט!$L$69:$N$387,3,0),0)</f>
        <v>0</v>
      </c>
      <c r="L354" s="107">
        <f ca="1">IFERROR(VLOOKUP($B354,י!$L$69:$N$387,3,0),0)</f>
        <v>0</v>
      </c>
      <c r="M354" s="107">
        <f ca="1">IFERROR(VLOOKUP($B354,יא!$L$69:$N$387,3,0),0)</f>
        <v>0</v>
      </c>
      <c r="N354" s="107">
        <f ca="1">IFERROR(VLOOKUP($B354,יב!$L$69:$N$387,3,0),0)</f>
        <v>0</v>
      </c>
      <c r="O354" s="195">
        <f t="shared" ca="1" si="176"/>
        <v>0</v>
      </c>
    </row>
    <row r="355" spans="2:15" hidden="1" outlineLevel="1">
      <c r="B355" s="60">
        <f>'רשימת הסעיפים'!N14</f>
        <v>0</v>
      </c>
      <c r="C355" s="107">
        <f ca="1">IFERROR(VLOOKUP($B355,'חודש א'!$L$69:$N$387,3,0),0)</f>
        <v>0</v>
      </c>
      <c r="D355" s="107">
        <f ca="1">IFERROR(VLOOKUP($B355,ב!$L$69:$N$387,3,0),0)</f>
        <v>0</v>
      </c>
      <c r="E355" s="107">
        <f ca="1">IFERROR(VLOOKUP($B355,ג!$L$69:$N$387,3,0),0)</f>
        <v>0</v>
      </c>
      <c r="F355" s="107">
        <f ca="1">IFERROR(VLOOKUP($B355,ד!$L$69:$N$387,3,0),0)</f>
        <v>0</v>
      </c>
      <c r="G355" s="107">
        <f ca="1">IFERROR(VLOOKUP($B355,ה!$L$69:$N$387,3,0),0)</f>
        <v>0</v>
      </c>
      <c r="H355" s="107">
        <f ca="1">IFERROR(VLOOKUP($B355,ו!$L$69:$N$387,3,0),0)</f>
        <v>0</v>
      </c>
      <c r="I355" s="107">
        <f ca="1">IFERROR(VLOOKUP($B355,ז!$L$69:$N$387,3,0),0)</f>
        <v>0</v>
      </c>
      <c r="J355" s="107">
        <f ca="1">IFERROR(VLOOKUP($B355,ח!$L$69:$N$387,3,0),0)</f>
        <v>0</v>
      </c>
      <c r="K355" s="107">
        <f ca="1">IFERROR(VLOOKUP($B355,ט!$L$69:$N$387,3,0),0)</f>
        <v>0</v>
      </c>
      <c r="L355" s="107">
        <f ca="1">IFERROR(VLOOKUP($B355,י!$L$69:$N$387,3,0),0)</f>
        <v>0</v>
      </c>
      <c r="M355" s="107">
        <f ca="1">IFERROR(VLOOKUP($B355,יא!$L$69:$N$387,3,0),0)</f>
        <v>0</v>
      </c>
      <c r="N355" s="107">
        <f ca="1">IFERROR(VLOOKUP($B355,יב!$L$69:$N$387,3,0),0)</f>
        <v>0</v>
      </c>
      <c r="O355" s="195">
        <f t="shared" ca="1" si="176"/>
        <v>0</v>
      </c>
    </row>
    <row r="356" spans="2:15" hidden="1" outlineLevel="1">
      <c r="B356" s="60">
        <f>'רשימת הסעיפים'!N15</f>
        <v>0</v>
      </c>
      <c r="C356" s="107">
        <f ca="1">IFERROR(VLOOKUP($B356,'חודש א'!$L$69:$N$387,3,0),0)</f>
        <v>0</v>
      </c>
      <c r="D356" s="107">
        <f ca="1">IFERROR(VLOOKUP($B356,ב!$L$69:$N$387,3,0),0)</f>
        <v>0</v>
      </c>
      <c r="E356" s="107">
        <f ca="1">IFERROR(VLOOKUP($B356,ג!$L$69:$N$387,3,0),0)</f>
        <v>0</v>
      </c>
      <c r="F356" s="107">
        <f ca="1">IFERROR(VLOOKUP($B356,ד!$L$69:$N$387,3,0),0)</f>
        <v>0</v>
      </c>
      <c r="G356" s="107">
        <f ca="1">IFERROR(VLOOKUP($B356,ה!$L$69:$N$387,3,0),0)</f>
        <v>0</v>
      </c>
      <c r="H356" s="107">
        <f ca="1">IFERROR(VLOOKUP($B356,ו!$L$69:$N$387,3,0),0)</f>
        <v>0</v>
      </c>
      <c r="I356" s="107">
        <f ca="1">IFERROR(VLOOKUP($B356,ז!$L$69:$N$387,3,0),0)</f>
        <v>0</v>
      </c>
      <c r="J356" s="107">
        <f ca="1">IFERROR(VLOOKUP($B356,ח!$L$69:$N$387,3,0),0)</f>
        <v>0</v>
      </c>
      <c r="K356" s="107">
        <f ca="1">IFERROR(VLOOKUP($B356,ט!$L$69:$N$387,3,0),0)</f>
        <v>0</v>
      </c>
      <c r="L356" s="107">
        <f ca="1">IFERROR(VLOOKUP($B356,י!$L$69:$N$387,3,0),0)</f>
        <v>0</v>
      </c>
      <c r="M356" s="107">
        <f ca="1">IFERROR(VLOOKUP($B356,יא!$L$69:$N$387,3,0),0)</f>
        <v>0</v>
      </c>
      <c r="N356" s="107">
        <f ca="1">IFERROR(VLOOKUP($B356,יב!$L$69:$N$387,3,0),0)</f>
        <v>0</v>
      </c>
      <c r="O356" s="195">
        <f t="shared" ca="1" si="176"/>
        <v>0</v>
      </c>
    </row>
    <row r="357" spans="2:15" hidden="1" outlineLevel="1">
      <c r="B357" s="60">
        <f>'רשימת הסעיפים'!N16</f>
        <v>0</v>
      </c>
      <c r="C357" s="107">
        <f ca="1">IFERROR(VLOOKUP($B357,'חודש א'!$L$69:$N$387,3,0),0)</f>
        <v>0</v>
      </c>
      <c r="D357" s="107">
        <f ca="1">IFERROR(VLOOKUP($B357,ב!$L$69:$N$387,3,0),0)</f>
        <v>0</v>
      </c>
      <c r="E357" s="107">
        <f ca="1">IFERROR(VLOOKUP($B357,ג!$L$69:$N$387,3,0),0)</f>
        <v>0</v>
      </c>
      <c r="F357" s="107">
        <f ca="1">IFERROR(VLOOKUP($B357,ד!$L$69:$N$387,3,0),0)</f>
        <v>0</v>
      </c>
      <c r="G357" s="107">
        <f ca="1">IFERROR(VLOOKUP($B357,ה!$L$69:$N$387,3,0),0)</f>
        <v>0</v>
      </c>
      <c r="H357" s="107">
        <f ca="1">IFERROR(VLOOKUP($B357,ו!$L$69:$N$387,3,0),0)</f>
        <v>0</v>
      </c>
      <c r="I357" s="107">
        <f ca="1">IFERROR(VLOOKUP($B357,ז!$L$69:$N$387,3,0),0)</f>
        <v>0</v>
      </c>
      <c r="J357" s="107">
        <f ca="1">IFERROR(VLOOKUP($B357,ח!$L$69:$N$387,3,0),0)</f>
        <v>0</v>
      </c>
      <c r="K357" s="107">
        <f ca="1">IFERROR(VLOOKUP($B357,ט!$L$69:$N$387,3,0),0)</f>
        <v>0</v>
      </c>
      <c r="L357" s="107">
        <f ca="1">IFERROR(VLOOKUP($B357,י!$L$69:$N$387,3,0),0)</f>
        <v>0</v>
      </c>
      <c r="M357" s="107">
        <f ca="1">IFERROR(VLOOKUP($B357,יא!$L$69:$N$387,3,0),0)</f>
        <v>0</v>
      </c>
      <c r="N357" s="107">
        <f ca="1">IFERROR(VLOOKUP($B357,יב!$L$69:$N$387,3,0),0)</f>
        <v>0</v>
      </c>
      <c r="O357" s="195">
        <f t="shared" ca="1" si="176"/>
        <v>0</v>
      </c>
    </row>
    <row r="358" spans="2:15" hidden="1" outlineLevel="1">
      <c r="B358" s="60">
        <f>'רשימת הסעיפים'!N17</f>
        <v>0</v>
      </c>
      <c r="C358" s="107">
        <f ca="1">IFERROR(VLOOKUP($B358,'חודש א'!$L$69:$N$387,3,0),0)</f>
        <v>0</v>
      </c>
      <c r="D358" s="107">
        <f ca="1">IFERROR(VLOOKUP($B358,ב!$L$69:$N$387,3,0),0)</f>
        <v>0</v>
      </c>
      <c r="E358" s="107">
        <f ca="1">IFERROR(VLOOKUP($B358,ג!$L$69:$N$387,3,0),0)</f>
        <v>0</v>
      </c>
      <c r="F358" s="107">
        <f ca="1">IFERROR(VLOOKUP($B358,ד!$L$69:$N$387,3,0),0)</f>
        <v>0</v>
      </c>
      <c r="G358" s="107">
        <f ca="1">IFERROR(VLOOKUP($B358,ה!$L$69:$N$387,3,0),0)</f>
        <v>0</v>
      </c>
      <c r="H358" s="107">
        <f ca="1">IFERROR(VLOOKUP($B358,ו!$L$69:$N$387,3,0),0)</f>
        <v>0</v>
      </c>
      <c r="I358" s="107">
        <f ca="1">IFERROR(VLOOKUP($B358,ז!$L$69:$N$387,3,0),0)</f>
        <v>0</v>
      </c>
      <c r="J358" s="107">
        <f ca="1">IFERROR(VLOOKUP($B358,ח!$L$69:$N$387,3,0),0)</f>
        <v>0</v>
      </c>
      <c r="K358" s="107">
        <f ca="1">IFERROR(VLOOKUP($B358,ט!$L$69:$N$387,3,0),0)</f>
        <v>0</v>
      </c>
      <c r="L358" s="107">
        <f ca="1">IFERROR(VLOOKUP($B358,י!$L$69:$N$387,3,0),0)</f>
        <v>0</v>
      </c>
      <c r="M358" s="107">
        <f ca="1">IFERROR(VLOOKUP($B358,יא!$L$69:$N$387,3,0),0)</f>
        <v>0</v>
      </c>
      <c r="N358" s="107">
        <f ca="1">IFERROR(VLOOKUP($B358,יב!$L$69:$N$387,3,0),0)</f>
        <v>0</v>
      </c>
      <c r="O358" s="195">
        <f t="shared" ca="1" si="176"/>
        <v>0</v>
      </c>
    </row>
    <row r="359" spans="2:15" hidden="1" outlineLevel="1">
      <c r="B359" s="60">
        <f>'רשימת הסעיפים'!N18</f>
        <v>0</v>
      </c>
      <c r="C359" s="107">
        <f ca="1">IFERROR(VLOOKUP($B359,'חודש א'!$L$69:$N$387,3,0),0)</f>
        <v>0</v>
      </c>
      <c r="D359" s="107">
        <f ca="1">IFERROR(VLOOKUP($B359,ב!$L$69:$N$387,3,0),0)</f>
        <v>0</v>
      </c>
      <c r="E359" s="107">
        <f ca="1">IFERROR(VLOOKUP($B359,ג!$L$69:$N$387,3,0),0)</f>
        <v>0</v>
      </c>
      <c r="F359" s="107">
        <f ca="1">IFERROR(VLOOKUP($B359,ד!$L$69:$N$387,3,0),0)</f>
        <v>0</v>
      </c>
      <c r="G359" s="107">
        <f ca="1">IFERROR(VLOOKUP($B359,ה!$L$69:$N$387,3,0),0)</f>
        <v>0</v>
      </c>
      <c r="H359" s="107">
        <f ca="1">IFERROR(VLOOKUP($B359,ו!$L$69:$N$387,3,0),0)</f>
        <v>0</v>
      </c>
      <c r="I359" s="107">
        <f ca="1">IFERROR(VLOOKUP($B359,ז!$L$69:$N$387,3,0),0)</f>
        <v>0</v>
      </c>
      <c r="J359" s="107">
        <f ca="1">IFERROR(VLOOKUP($B359,ח!$L$69:$N$387,3,0),0)</f>
        <v>0</v>
      </c>
      <c r="K359" s="107">
        <f ca="1">IFERROR(VLOOKUP($B359,ט!$L$69:$N$387,3,0),0)</f>
        <v>0</v>
      </c>
      <c r="L359" s="107">
        <f ca="1">IFERROR(VLOOKUP($B359,י!$L$69:$N$387,3,0),0)</f>
        <v>0</v>
      </c>
      <c r="M359" s="107">
        <f ca="1">IFERROR(VLOOKUP($B359,יא!$L$69:$N$387,3,0),0)</f>
        <v>0</v>
      </c>
      <c r="N359" s="107">
        <f ca="1">IFERROR(VLOOKUP($B359,יב!$L$69:$N$387,3,0),0)</f>
        <v>0</v>
      </c>
      <c r="O359" s="195">
        <f t="shared" ca="1" si="176"/>
        <v>0</v>
      </c>
    </row>
    <row r="360" spans="2:15" hidden="1" outlineLevel="1">
      <c r="B360" s="60">
        <f>'רשימת הסעיפים'!N19</f>
        <v>0</v>
      </c>
      <c r="C360" s="107">
        <f ca="1">IFERROR(VLOOKUP($B360,'חודש א'!$L$69:$N$387,3,0),0)</f>
        <v>0</v>
      </c>
      <c r="D360" s="107">
        <f ca="1">IFERROR(VLOOKUP($B360,ב!$L$69:$N$387,3,0),0)</f>
        <v>0</v>
      </c>
      <c r="E360" s="107">
        <f ca="1">IFERROR(VLOOKUP($B360,ג!$L$69:$N$387,3,0),0)</f>
        <v>0</v>
      </c>
      <c r="F360" s="107">
        <f ca="1">IFERROR(VLOOKUP($B360,ד!$L$69:$N$387,3,0),0)</f>
        <v>0</v>
      </c>
      <c r="G360" s="107">
        <f ca="1">IFERROR(VLOOKUP($B360,ה!$L$69:$N$387,3,0),0)</f>
        <v>0</v>
      </c>
      <c r="H360" s="107">
        <f ca="1">IFERROR(VLOOKUP($B360,ו!$L$69:$N$387,3,0),0)</f>
        <v>0</v>
      </c>
      <c r="I360" s="107">
        <f ca="1">IFERROR(VLOOKUP($B360,ז!$L$69:$N$387,3,0),0)</f>
        <v>0</v>
      </c>
      <c r="J360" s="107">
        <f ca="1">IFERROR(VLOOKUP($B360,ח!$L$69:$N$387,3,0),0)</f>
        <v>0</v>
      </c>
      <c r="K360" s="107">
        <f ca="1">IFERROR(VLOOKUP($B360,ט!$L$69:$N$387,3,0),0)</f>
        <v>0</v>
      </c>
      <c r="L360" s="107">
        <f ca="1">IFERROR(VLOOKUP($B360,י!$L$69:$N$387,3,0),0)</f>
        <v>0</v>
      </c>
      <c r="M360" s="107">
        <f ca="1">IFERROR(VLOOKUP($B360,יא!$L$69:$N$387,3,0),0)</f>
        <v>0</v>
      </c>
      <c r="N360" s="107">
        <f ca="1">IFERROR(VLOOKUP($B360,יב!$L$69:$N$387,3,0),0)</f>
        <v>0</v>
      </c>
      <c r="O360" s="195">
        <f t="shared" ca="1" si="176"/>
        <v>0</v>
      </c>
    </row>
    <row r="361" spans="2:15" hidden="1" outlineLevel="1">
      <c r="B361" s="60">
        <f>'רשימת הסעיפים'!N20</f>
        <v>0</v>
      </c>
      <c r="C361" s="107">
        <f ca="1">IFERROR(VLOOKUP($B361,'חודש א'!$L$69:$N$387,3,0),0)</f>
        <v>0</v>
      </c>
      <c r="D361" s="107">
        <f ca="1">IFERROR(VLOOKUP($B361,ב!$L$69:$N$387,3,0),0)</f>
        <v>0</v>
      </c>
      <c r="E361" s="107">
        <f ca="1">IFERROR(VLOOKUP($B361,ג!$L$69:$N$387,3,0),0)</f>
        <v>0</v>
      </c>
      <c r="F361" s="107">
        <f ca="1">IFERROR(VLOOKUP($B361,ד!$L$69:$N$387,3,0),0)</f>
        <v>0</v>
      </c>
      <c r="G361" s="107">
        <f ca="1">IFERROR(VLOOKUP($B361,ה!$L$69:$N$387,3,0),0)</f>
        <v>0</v>
      </c>
      <c r="H361" s="107">
        <f ca="1">IFERROR(VLOOKUP($B361,ו!$L$69:$N$387,3,0),0)</f>
        <v>0</v>
      </c>
      <c r="I361" s="107">
        <f ca="1">IFERROR(VLOOKUP($B361,ז!$L$69:$N$387,3,0),0)</f>
        <v>0</v>
      </c>
      <c r="J361" s="107">
        <f ca="1">IFERROR(VLOOKUP($B361,ח!$L$69:$N$387,3,0),0)</f>
        <v>0</v>
      </c>
      <c r="K361" s="107">
        <f ca="1">IFERROR(VLOOKUP($B361,ט!$L$69:$N$387,3,0),0)</f>
        <v>0</v>
      </c>
      <c r="L361" s="107">
        <f ca="1">IFERROR(VLOOKUP($B361,י!$L$69:$N$387,3,0),0)</f>
        <v>0</v>
      </c>
      <c r="M361" s="107">
        <f ca="1">IFERROR(VLOOKUP($B361,יא!$L$69:$N$387,3,0),0)</f>
        <v>0</v>
      </c>
      <c r="N361" s="107">
        <f ca="1">IFERROR(VLOOKUP($B361,יב!$L$69:$N$387,3,0),0)</f>
        <v>0</v>
      </c>
      <c r="O361" s="195">
        <f t="shared" ca="1" si="176"/>
        <v>0</v>
      </c>
    </row>
    <row r="362" spans="2:15" hidden="1" outlineLevel="1">
      <c r="B362" s="60">
        <f>'רשימת הסעיפים'!N21</f>
        <v>0</v>
      </c>
      <c r="C362" s="107">
        <f ca="1">IFERROR(VLOOKUP($B362,'חודש א'!$L$69:$N$387,3,0),0)</f>
        <v>0</v>
      </c>
      <c r="D362" s="107">
        <f ca="1">IFERROR(VLOOKUP($B362,ב!$L$69:$N$387,3,0),0)</f>
        <v>0</v>
      </c>
      <c r="E362" s="107">
        <f ca="1">IFERROR(VLOOKUP($B362,ג!$L$69:$N$387,3,0),0)</f>
        <v>0</v>
      </c>
      <c r="F362" s="107">
        <f ca="1">IFERROR(VLOOKUP($B362,ד!$L$69:$N$387,3,0),0)</f>
        <v>0</v>
      </c>
      <c r="G362" s="107">
        <f ca="1">IFERROR(VLOOKUP($B362,ה!$L$69:$N$387,3,0),0)</f>
        <v>0</v>
      </c>
      <c r="H362" s="107">
        <f ca="1">IFERROR(VLOOKUP($B362,ו!$L$69:$N$387,3,0),0)</f>
        <v>0</v>
      </c>
      <c r="I362" s="107">
        <f ca="1">IFERROR(VLOOKUP($B362,ז!$L$69:$N$387,3,0),0)</f>
        <v>0</v>
      </c>
      <c r="J362" s="107">
        <f ca="1">IFERROR(VLOOKUP($B362,ח!$L$69:$N$387,3,0),0)</f>
        <v>0</v>
      </c>
      <c r="K362" s="107">
        <f ca="1">IFERROR(VLOOKUP($B362,ט!$L$69:$N$387,3,0),0)</f>
        <v>0</v>
      </c>
      <c r="L362" s="107">
        <f ca="1">IFERROR(VLOOKUP($B362,י!$L$69:$N$387,3,0),0)</f>
        <v>0</v>
      </c>
      <c r="M362" s="107">
        <f ca="1">IFERROR(VLOOKUP($B362,יא!$L$69:$N$387,3,0),0)</f>
        <v>0</v>
      </c>
      <c r="N362" s="107">
        <f ca="1">IFERROR(VLOOKUP($B362,יב!$L$69:$N$387,3,0),0)</f>
        <v>0</v>
      </c>
      <c r="O362" s="195">
        <f t="shared" ca="1" si="176"/>
        <v>0</v>
      </c>
    </row>
    <row r="363" spans="2:15" collapsed="1">
      <c r="B363" s="58" t="str">
        <f>'רשימת הסעיפים'!O1</f>
        <v>נכסים</v>
      </c>
      <c r="C363" s="357">
        <f ca="1">SUM(C364:C383)</f>
        <v>0</v>
      </c>
      <c r="D363" s="357">
        <f t="shared" ref="D363" ca="1" si="188">SUM(D364:D383)</f>
        <v>0</v>
      </c>
      <c r="E363" s="357">
        <f t="shared" ref="E363" ca="1" si="189">SUM(E364:E383)</f>
        <v>0</v>
      </c>
      <c r="F363" s="357">
        <f t="shared" ref="F363" ca="1" si="190">SUM(F364:F383)</f>
        <v>0</v>
      </c>
      <c r="G363" s="357">
        <f t="shared" ref="G363" ca="1" si="191">SUM(G364:G383)</f>
        <v>0</v>
      </c>
      <c r="H363" s="357">
        <f t="shared" ref="H363" ca="1" si="192">SUM(H364:H383)</f>
        <v>0</v>
      </c>
      <c r="I363" s="357">
        <f t="shared" ref="I363" ca="1" si="193">SUM(I364:I383)</f>
        <v>0</v>
      </c>
      <c r="J363" s="357">
        <f t="shared" ref="J363" ca="1" si="194">SUM(J364:J383)</f>
        <v>0</v>
      </c>
      <c r="K363" s="357">
        <f t="shared" ref="K363" ca="1" si="195">SUM(K364:K383)</f>
        <v>0</v>
      </c>
      <c r="L363" s="357">
        <f t="shared" ref="L363" ca="1" si="196">SUM(L364:L383)</f>
        <v>0</v>
      </c>
      <c r="M363" s="357">
        <f t="shared" ref="M363" ca="1" si="197">SUM(M364:M383)</f>
        <v>0</v>
      </c>
      <c r="N363" s="357">
        <f t="shared" ref="N363" ca="1" si="198">SUM(N364:N383)</f>
        <v>0</v>
      </c>
      <c r="O363" s="358">
        <f t="shared" ca="1" si="176"/>
        <v>0</v>
      </c>
    </row>
    <row r="364" spans="2:15" hidden="1" outlineLevel="1">
      <c r="B364" s="60" t="str">
        <f>'רשימת הסעיפים'!O2</f>
        <v>הפקדות לחסכונות - כללי</v>
      </c>
      <c r="C364" s="107">
        <f ca="1">IFERROR(VLOOKUP($B364,'חודש א'!$L$69:$N$387,3,0),0)</f>
        <v>0</v>
      </c>
      <c r="D364" s="107">
        <f ca="1">IFERROR(VLOOKUP($B364,ב!$L$69:$N$387,3,0),0)</f>
        <v>0</v>
      </c>
      <c r="E364" s="107">
        <f ca="1">IFERROR(VLOOKUP($B364,ג!$L$69:$N$387,3,0),0)</f>
        <v>0</v>
      </c>
      <c r="F364" s="107">
        <f ca="1">IFERROR(VLOOKUP($B364,ד!$L$69:$N$387,3,0),0)</f>
        <v>0</v>
      </c>
      <c r="G364" s="107">
        <f ca="1">IFERROR(VLOOKUP($B364,ה!$L$69:$N$387,3,0),0)</f>
        <v>0</v>
      </c>
      <c r="H364" s="107">
        <f ca="1">IFERROR(VLOOKUP($B364,ו!$L$69:$N$387,3,0),0)</f>
        <v>0</v>
      </c>
      <c r="I364" s="107">
        <f ca="1">IFERROR(VLOOKUP($B364,ז!$L$69:$N$387,3,0),0)</f>
        <v>0</v>
      </c>
      <c r="J364" s="107">
        <f ca="1">IFERROR(VLOOKUP($B364,ח!$L$69:$N$387,3,0),0)</f>
        <v>0</v>
      </c>
      <c r="K364" s="107">
        <f ca="1">IFERROR(VLOOKUP($B364,ט!$L$69:$N$387,3,0),0)</f>
        <v>0</v>
      </c>
      <c r="L364" s="107">
        <f ca="1">IFERROR(VLOOKUP($B364,י!$L$69:$N$387,3,0),0)</f>
        <v>0</v>
      </c>
      <c r="M364" s="107">
        <f ca="1">IFERROR(VLOOKUP($B364,יא!$L$69:$N$387,3,0),0)</f>
        <v>0</v>
      </c>
      <c r="N364" s="107">
        <f ca="1">IFERROR(VLOOKUP($B364,יב!$L$69:$N$387,3,0),0)</f>
        <v>0</v>
      </c>
      <c r="O364" s="195">
        <f t="shared" ca="1" si="176"/>
        <v>0</v>
      </c>
    </row>
    <row r="365" spans="2:15" hidden="1" outlineLevel="1">
      <c r="B365" s="60">
        <f>'רשימת הסעיפים'!O3</f>
        <v>0</v>
      </c>
      <c r="C365" s="107">
        <f ca="1">IFERROR(VLOOKUP($B365,'חודש א'!$L$69:$N$387,3,0),0)</f>
        <v>0</v>
      </c>
      <c r="D365" s="107">
        <f ca="1">IFERROR(VLOOKUP($B365,ב!$L$69:$N$387,3,0),0)</f>
        <v>0</v>
      </c>
      <c r="E365" s="107">
        <f ca="1">IFERROR(VLOOKUP($B365,ג!$L$69:$N$387,3,0),0)</f>
        <v>0</v>
      </c>
      <c r="F365" s="107">
        <f ca="1">IFERROR(VLOOKUP($B365,ד!$L$69:$N$387,3,0),0)</f>
        <v>0</v>
      </c>
      <c r="G365" s="107">
        <f ca="1">IFERROR(VLOOKUP($B365,ה!$L$69:$N$387,3,0),0)</f>
        <v>0</v>
      </c>
      <c r="H365" s="107">
        <f ca="1">IFERROR(VLOOKUP($B365,ו!$L$69:$N$387,3,0),0)</f>
        <v>0</v>
      </c>
      <c r="I365" s="107">
        <f ca="1">IFERROR(VLOOKUP($B365,ז!$L$69:$N$387,3,0),0)</f>
        <v>0</v>
      </c>
      <c r="J365" s="107">
        <f ca="1">IFERROR(VLOOKUP($B365,ח!$L$69:$N$387,3,0),0)</f>
        <v>0</v>
      </c>
      <c r="K365" s="107">
        <f ca="1">IFERROR(VLOOKUP($B365,ט!$L$69:$N$387,3,0),0)</f>
        <v>0</v>
      </c>
      <c r="L365" s="107">
        <f ca="1">IFERROR(VLOOKUP($B365,י!$L$69:$N$387,3,0),0)</f>
        <v>0</v>
      </c>
      <c r="M365" s="107">
        <f ca="1">IFERROR(VLOOKUP($B365,יא!$L$69:$N$387,3,0),0)</f>
        <v>0</v>
      </c>
      <c r="N365" s="107">
        <f ca="1">IFERROR(VLOOKUP($B365,יב!$L$69:$N$387,3,0),0)</f>
        <v>0</v>
      </c>
      <c r="O365" s="195">
        <f t="shared" ca="1" si="176"/>
        <v>0</v>
      </c>
    </row>
    <row r="366" spans="2:15" hidden="1" outlineLevel="1">
      <c r="B366" s="60">
        <f>'רשימת הסעיפים'!O4</f>
        <v>0</v>
      </c>
      <c r="C366" s="107">
        <f ca="1">IFERROR(VLOOKUP($B366,'חודש א'!$L$69:$N$387,3,0),0)</f>
        <v>0</v>
      </c>
      <c r="D366" s="107">
        <f ca="1">IFERROR(VLOOKUP($B366,ב!$L$69:$N$387,3,0),0)</f>
        <v>0</v>
      </c>
      <c r="E366" s="107">
        <f ca="1">IFERROR(VLOOKUP($B366,ג!$L$69:$N$387,3,0),0)</f>
        <v>0</v>
      </c>
      <c r="F366" s="107">
        <f ca="1">IFERROR(VLOOKUP($B366,ד!$L$69:$N$387,3,0),0)</f>
        <v>0</v>
      </c>
      <c r="G366" s="107">
        <f ca="1">IFERROR(VLOOKUP($B366,ה!$L$69:$N$387,3,0),0)</f>
        <v>0</v>
      </c>
      <c r="H366" s="107">
        <f ca="1">IFERROR(VLOOKUP($B366,ו!$L$69:$N$387,3,0),0)</f>
        <v>0</v>
      </c>
      <c r="I366" s="107">
        <f ca="1">IFERROR(VLOOKUP($B366,ז!$L$69:$N$387,3,0),0)</f>
        <v>0</v>
      </c>
      <c r="J366" s="107">
        <f ca="1">IFERROR(VLOOKUP($B366,ח!$L$69:$N$387,3,0),0)</f>
        <v>0</v>
      </c>
      <c r="K366" s="107">
        <f ca="1">IFERROR(VLOOKUP($B366,ט!$L$69:$N$387,3,0),0)</f>
        <v>0</v>
      </c>
      <c r="L366" s="107">
        <f ca="1">IFERROR(VLOOKUP($B366,י!$L$69:$N$387,3,0),0)</f>
        <v>0</v>
      </c>
      <c r="M366" s="107">
        <f ca="1">IFERROR(VLOOKUP($B366,יא!$L$69:$N$387,3,0),0)</f>
        <v>0</v>
      </c>
      <c r="N366" s="107">
        <f ca="1">IFERROR(VLOOKUP($B366,יב!$L$69:$N$387,3,0),0)</f>
        <v>0</v>
      </c>
      <c r="O366" s="195">
        <f t="shared" ca="1" si="176"/>
        <v>0</v>
      </c>
    </row>
    <row r="367" spans="2:15" hidden="1" outlineLevel="1">
      <c r="B367" s="60">
        <f>'רשימת הסעיפים'!O5</f>
        <v>0</v>
      </c>
      <c r="C367" s="107">
        <f ca="1">IFERROR(VLOOKUP($B367,'חודש א'!$L$69:$N$387,3,0),0)</f>
        <v>0</v>
      </c>
      <c r="D367" s="107">
        <f ca="1">IFERROR(VLOOKUP($B367,ב!$L$69:$N$387,3,0),0)</f>
        <v>0</v>
      </c>
      <c r="E367" s="107">
        <f ca="1">IFERROR(VLOOKUP($B367,ג!$L$69:$N$387,3,0),0)</f>
        <v>0</v>
      </c>
      <c r="F367" s="107">
        <f ca="1">IFERROR(VLOOKUP($B367,ד!$L$69:$N$387,3,0),0)</f>
        <v>0</v>
      </c>
      <c r="G367" s="107">
        <f ca="1">IFERROR(VLOOKUP($B367,ה!$L$69:$N$387,3,0),0)</f>
        <v>0</v>
      </c>
      <c r="H367" s="107">
        <f ca="1">IFERROR(VLOOKUP($B367,ו!$L$69:$N$387,3,0),0)</f>
        <v>0</v>
      </c>
      <c r="I367" s="107">
        <f ca="1">IFERROR(VLOOKUP($B367,ז!$L$69:$N$387,3,0),0)</f>
        <v>0</v>
      </c>
      <c r="J367" s="107">
        <f ca="1">IFERROR(VLOOKUP($B367,ח!$L$69:$N$387,3,0),0)</f>
        <v>0</v>
      </c>
      <c r="K367" s="107">
        <f ca="1">IFERROR(VLOOKUP($B367,ט!$L$69:$N$387,3,0),0)</f>
        <v>0</v>
      </c>
      <c r="L367" s="107">
        <f ca="1">IFERROR(VLOOKUP($B367,י!$L$69:$N$387,3,0),0)</f>
        <v>0</v>
      </c>
      <c r="M367" s="107">
        <f ca="1">IFERROR(VLOOKUP($B367,יא!$L$69:$N$387,3,0),0)</f>
        <v>0</v>
      </c>
      <c r="N367" s="107">
        <f ca="1">IFERROR(VLOOKUP($B367,יב!$L$69:$N$387,3,0),0)</f>
        <v>0</v>
      </c>
      <c r="O367" s="195">
        <f t="shared" ca="1" si="176"/>
        <v>0</v>
      </c>
    </row>
    <row r="368" spans="2:15" hidden="1" outlineLevel="1">
      <c r="B368" s="60">
        <f>'רשימת הסעיפים'!O6</f>
        <v>0</v>
      </c>
      <c r="C368" s="107">
        <f ca="1">IFERROR(VLOOKUP($B368,'חודש א'!$L$69:$N$387,3,0),0)</f>
        <v>0</v>
      </c>
      <c r="D368" s="107">
        <f ca="1">IFERROR(VLOOKUP($B368,ב!$L$69:$N$387,3,0),0)</f>
        <v>0</v>
      </c>
      <c r="E368" s="107">
        <f ca="1">IFERROR(VLOOKUP($B368,ג!$L$69:$N$387,3,0),0)</f>
        <v>0</v>
      </c>
      <c r="F368" s="107">
        <f ca="1">IFERROR(VLOOKUP($B368,ד!$L$69:$N$387,3,0),0)</f>
        <v>0</v>
      </c>
      <c r="G368" s="107">
        <f ca="1">IFERROR(VLOOKUP($B368,ה!$L$69:$N$387,3,0),0)</f>
        <v>0</v>
      </c>
      <c r="H368" s="107">
        <f ca="1">IFERROR(VLOOKUP($B368,ו!$L$69:$N$387,3,0),0)</f>
        <v>0</v>
      </c>
      <c r="I368" s="107">
        <f ca="1">IFERROR(VLOOKUP($B368,ז!$L$69:$N$387,3,0),0)</f>
        <v>0</v>
      </c>
      <c r="J368" s="107">
        <f ca="1">IFERROR(VLOOKUP($B368,ח!$L$69:$N$387,3,0),0)</f>
        <v>0</v>
      </c>
      <c r="K368" s="107">
        <f ca="1">IFERROR(VLOOKUP($B368,ט!$L$69:$N$387,3,0),0)</f>
        <v>0</v>
      </c>
      <c r="L368" s="107">
        <f ca="1">IFERROR(VLOOKUP($B368,י!$L$69:$N$387,3,0),0)</f>
        <v>0</v>
      </c>
      <c r="M368" s="107">
        <f ca="1">IFERROR(VLOOKUP($B368,יא!$L$69:$N$387,3,0),0)</f>
        <v>0</v>
      </c>
      <c r="N368" s="107">
        <f ca="1">IFERROR(VLOOKUP($B368,יב!$L$69:$N$387,3,0),0)</f>
        <v>0</v>
      </c>
      <c r="O368" s="195">
        <f t="shared" ca="1" si="176"/>
        <v>0</v>
      </c>
    </row>
    <row r="369" spans="2:15" hidden="1" outlineLevel="1">
      <c r="B369" s="60">
        <f>'רשימת הסעיפים'!O7</f>
        <v>0</v>
      </c>
      <c r="C369" s="107">
        <f ca="1">IFERROR(VLOOKUP($B369,'חודש א'!$L$69:$N$387,3,0),0)</f>
        <v>0</v>
      </c>
      <c r="D369" s="107">
        <f ca="1">IFERROR(VLOOKUP($B369,ב!$L$69:$N$387,3,0),0)</f>
        <v>0</v>
      </c>
      <c r="E369" s="107">
        <f ca="1">IFERROR(VLOOKUP($B369,ג!$L$69:$N$387,3,0),0)</f>
        <v>0</v>
      </c>
      <c r="F369" s="107">
        <f ca="1">IFERROR(VLOOKUP($B369,ד!$L$69:$N$387,3,0),0)</f>
        <v>0</v>
      </c>
      <c r="G369" s="107">
        <f ca="1">IFERROR(VLOOKUP($B369,ה!$L$69:$N$387,3,0),0)</f>
        <v>0</v>
      </c>
      <c r="H369" s="107">
        <f ca="1">IFERROR(VLOOKUP($B369,ו!$L$69:$N$387,3,0),0)</f>
        <v>0</v>
      </c>
      <c r="I369" s="107">
        <f ca="1">IFERROR(VLOOKUP($B369,ז!$L$69:$N$387,3,0),0)</f>
        <v>0</v>
      </c>
      <c r="J369" s="107">
        <f ca="1">IFERROR(VLOOKUP($B369,ח!$L$69:$N$387,3,0),0)</f>
        <v>0</v>
      </c>
      <c r="K369" s="107">
        <f ca="1">IFERROR(VLOOKUP($B369,ט!$L$69:$N$387,3,0),0)</f>
        <v>0</v>
      </c>
      <c r="L369" s="107">
        <f ca="1">IFERROR(VLOOKUP($B369,י!$L$69:$N$387,3,0),0)</f>
        <v>0</v>
      </c>
      <c r="M369" s="107">
        <f ca="1">IFERROR(VLOOKUP($B369,יא!$L$69:$N$387,3,0),0)</f>
        <v>0</v>
      </c>
      <c r="N369" s="107">
        <f ca="1">IFERROR(VLOOKUP($B369,יב!$L$69:$N$387,3,0),0)</f>
        <v>0</v>
      </c>
      <c r="O369" s="195">
        <f t="shared" ca="1" si="176"/>
        <v>0</v>
      </c>
    </row>
    <row r="370" spans="2:15" hidden="1" outlineLevel="1">
      <c r="B370" s="60">
        <f>'רשימת הסעיפים'!O8</f>
        <v>0</v>
      </c>
      <c r="C370" s="107">
        <f ca="1">IFERROR(VLOOKUP($B370,'חודש א'!$L$69:$N$387,3,0),0)</f>
        <v>0</v>
      </c>
      <c r="D370" s="107">
        <f ca="1">IFERROR(VLOOKUP($B370,ב!$L$69:$N$387,3,0),0)</f>
        <v>0</v>
      </c>
      <c r="E370" s="107">
        <f ca="1">IFERROR(VLOOKUP($B370,ג!$L$69:$N$387,3,0),0)</f>
        <v>0</v>
      </c>
      <c r="F370" s="107">
        <f ca="1">IFERROR(VLOOKUP($B370,ד!$L$69:$N$387,3,0),0)</f>
        <v>0</v>
      </c>
      <c r="G370" s="107">
        <f ca="1">IFERROR(VLOOKUP($B370,ה!$L$69:$N$387,3,0),0)</f>
        <v>0</v>
      </c>
      <c r="H370" s="107">
        <f ca="1">IFERROR(VLOOKUP($B370,ו!$L$69:$N$387,3,0),0)</f>
        <v>0</v>
      </c>
      <c r="I370" s="107">
        <f ca="1">IFERROR(VLOOKUP($B370,ז!$L$69:$N$387,3,0),0)</f>
        <v>0</v>
      </c>
      <c r="J370" s="107">
        <f ca="1">IFERROR(VLOOKUP($B370,ח!$L$69:$N$387,3,0),0)</f>
        <v>0</v>
      </c>
      <c r="K370" s="107">
        <f ca="1">IFERROR(VLOOKUP($B370,ט!$L$69:$N$387,3,0),0)</f>
        <v>0</v>
      </c>
      <c r="L370" s="107">
        <f ca="1">IFERROR(VLOOKUP($B370,י!$L$69:$N$387,3,0),0)</f>
        <v>0</v>
      </c>
      <c r="M370" s="107">
        <f ca="1">IFERROR(VLOOKUP($B370,יא!$L$69:$N$387,3,0),0)</f>
        <v>0</v>
      </c>
      <c r="N370" s="107">
        <f ca="1">IFERROR(VLOOKUP($B370,יב!$L$69:$N$387,3,0),0)</f>
        <v>0</v>
      </c>
      <c r="O370" s="195">
        <f t="shared" ca="1" si="176"/>
        <v>0</v>
      </c>
    </row>
    <row r="371" spans="2:15" hidden="1" outlineLevel="1">
      <c r="B371" s="60">
        <f>'רשימת הסעיפים'!O9</f>
        <v>0</v>
      </c>
      <c r="C371" s="107">
        <f ca="1">IFERROR(VLOOKUP($B371,'חודש א'!$L$69:$N$387,3,0),0)</f>
        <v>0</v>
      </c>
      <c r="D371" s="107">
        <f ca="1">IFERROR(VLOOKUP($B371,ב!$L$69:$N$387,3,0),0)</f>
        <v>0</v>
      </c>
      <c r="E371" s="107">
        <f ca="1">IFERROR(VLOOKUP($B371,ג!$L$69:$N$387,3,0),0)</f>
        <v>0</v>
      </c>
      <c r="F371" s="107">
        <f ca="1">IFERROR(VLOOKUP($B371,ד!$L$69:$N$387,3,0),0)</f>
        <v>0</v>
      </c>
      <c r="G371" s="107">
        <f ca="1">IFERROR(VLOOKUP($B371,ה!$L$69:$N$387,3,0),0)</f>
        <v>0</v>
      </c>
      <c r="H371" s="107">
        <f ca="1">IFERROR(VLOOKUP($B371,ו!$L$69:$N$387,3,0),0)</f>
        <v>0</v>
      </c>
      <c r="I371" s="107">
        <f ca="1">IFERROR(VLOOKUP($B371,ז!$L$69:$N$387,3,0),0)</f>
        <v>0</v>
      </c>
      <c r="J371" s="107">
        <f ca="1">IFERROR(VLOOKUP($B371,ח!$L$69:$N$387,3,0),0)</f>
        <v>0</v>
      </c>
      <c r="K371" s="107">
        <f ca="1">IFERROR(VLOOKUP($B371,ט!$L$69:$N$387,3,0),0)</f>
        <v>0</v>
      </c>
      <c r="L371" s="107">
        <f ca="1">IFERROR(VLOOKUP($B371,י!$L$69:$N$387,3,0),0)</f>
        <v>0</v>
      </c>
      <c r="M371" s="107">
        <f ca="1">IFERROR(VLOOKUP($B371,יא!$L$69:$N$387,3,0),0)</f>
        <v>0</v>
      </c>
      <c r="N371" s="107">
        <f ca="1">IFERROR(VLOOKUP($B371,יב!$L$69:$N$387,3,0),0)</f>
        <v>0</v>
      </c>
      <c r="O371" s="195">
        <f t="shared" ca="1" si="176"/>
        <v>0</v>
      </c>
    </row>
    <row r="372" spans="2:15" hidden="1" outlineLevel="1">
      <c r="B372" s="60">
        <f>'רשימת הסעיפים'!O10</f>
        <v>0</v>
      </c>
      <c r="C372" s="107">
        <f ca="1">IFERROR(VLOOKUP($B372,'חודש א'!$L$69:$N$387,3,0),0)</f>
        <v>0</v>
      </c>
      <c r="D372" s="107">
        <f ca="1">IFERROR(VLOOKUP($B372,ב!$L$69:$N$387,3,0),0)</f>
        <v>0</v>
      </c>
      <c r="E372" s="107">
        <f ca="1">IFERROR(VLOOKUP($B372,ג!$L$69:$N$387,3,0),0)</f>
        <v>0</v>
      </c>
      <c r="F372" s="107">
        <f ca="1">IFERROR(VLOOKUP($B372,ד!$L$69:$N$387,3,0),0)</f>
        <v>0</v>
      </c>
      <c r="G372" s="107">
        <f ca="1">IFERROR(VLOOKUP($B372,ה!$L$69:$N$387,3,0),0)</f>
        <v>0</v>
      </c>
      <c r="H372" s="107">
        <f ca="1">IFERROR(VLOOKUP($B372,ו!$L$69:$N$387,3,0),0)</f>
        <v>0</v>
      </c>
      <c r="I372" s="107">
        <f ca="1">IFERROR(VLOOKUP($B372,ז!$L$69:$N$387,3,0),0)</f>
        <v>0</v>
      </c>
      <c r="J372" s="107">
        <f ca="1">IFERROR(VLOOKUP($B372,ח!$L$69:$N$387,3,0),0)</f>
        <v>0</v>
      </c>
      <c r="K372" s="107">
        <f ca="1">IFERROR(VLOOKUP($B372,ט!$L$69:$N$387,3,0),0)</f>
        <v>0</v>
      </c>
      <c r="L372" s="107">
        <f ca="1">IFERROR(VLOOKUP($B372,י!$L$69:$N$387,3,0),0)</f>
        <v>0</v>
      </c>
      <c r="M372" s="107">
        <f ca="1">IFERROR(VLOOKUP($B372,יא!$L$69:$N$387,3,0),0)</f>
        <v>0</v>
      </c>
      <c r="N372" s="107">
        <f ca="1">IFERROR(VLOOKUP($B372,יב!$L$69:$N$387,3,0),0)</f>
        <v>0</v>
      </c>
      <c r="O372" s="195">
        <f t="shared" ca="1" si="176"/>
        <v>0</v>
      </c>
    </row>
    <row r="373" spans="2:15" hidden="1" outlineLevel="1">
      <c r="B373" s="60">
        <f>'רשימת הסעיפים'!O11</f>
        <v>0</v>
      </c>
      <c r="C373" s="107">
        <f ca="1">IFERROR(VLOOKUP($B373,'חודש א'!$L$69:$N$387,3,0),0)</f>
        <v>0</v>
      </c>
      <c r="D373" s="107">
        <f ca="1">IFERROR(VLOOKUP($B373,ב!$L$69:$N$387,3,0),0)</f>
        <v>0</v>
      </c>
      <c r="E373" s="107">
        <f ca="1">IFERROR(VLOOKUP($B373,ג!$L$69:$N$387,3,0),0)</f>
        <v>0</v>
      </c>
      <c r="F373" s="107">
        <f ca="1">IFERROR(VLOOKUP($B373,ד!$L$69:$N$387,3,0),0)</f>
        <v>0</v>
      </c>
      <c r="G373" s="107">
        <f ca="1">IFERROR(VLOOKUP($B373,ה!$L$69:$N$387,3,0),0)</f>
        <v>0</v>
      </c>
      <c r="H373" s="107">
        <f ca="1">IFERROR(VLOOKUP($B373,ו!$L$69:$N$387,3,0),0)</f>
        <v>0</v>
      </c>
      <c r="I373" s="107">
        <f ca="1">IFERROR(VLOOKUP($B373,ז!$L$69:$N$387,3,0),0)</f>
        <v>0</v>
      </c>
      <c r="J373" s="107">
        <f ca="1">IFERROR(VLOOKUP($B373,ח!$L$69:$N$387,3,0),0)</f>
        <v>0</v>
      </c>
      <c r="K373" s="107">
        <f ca="1">IFERROR(VLOOKUP($B373,ט!$L$69:$N$387,3,0),0)</f>
        <v>0</v>
      </c>
      <c r="L373" s="107">
        <f ca="1">IFERROR(VLOOKUP($B373,י!$L$69:$N$387,3,0),0)</f>
        <v>0</v>
      </c>
      <c r="M373" s="107">
        <f ca="1">IFERROR(VLOOKUP($B373,יא!$L$69:$N$387,3,0),0)</f>
        <v>0</v>
      </c>
      <c r="N373" s="107">
        <f ca="1">IFERROR(VLOOKUP($B373,יב!$L$69:$N$387,3,0),0)</f>
        <v>0</v>
      </c>
      <c r="O373" s="195">
        <f t="shared" ca="1" si="176"/>
        <v>0</v>
      </c>
    </row>
    <row r="374" spans="2:15" hidden="1" outlineLevel="1">
      <c r="B374" s="60">
        <f>'רשימת הסעיפים'!O12</f>
        <v>0</v>
      </c>
      <c r="C374" s="107">
        <f ca="1">IFERROR(VLOOKUP($B374,'חודש א'!$L$69:$N$387,3,0),0)</f>
        <v>0</v>
      </c>
      <c r="D374" s="107">
        <f ca="1">IFERROR(VLOOKUP($B374,ב!$L$69:$N$387,3,0),0)</f>
        <v>0</v>
      </c>
      <c r="E374" s="107">
        <f ca="1">IFERROR(VLOOKUP($B374,ג!$L$69:$N$387,3,0),0)</f>
        <v>0</v>
      </c>
      <c r="F374" s="107">
        <f ca="1">IFERROR(VLOOKUP($B374,ד!$L$69:$N$387,3,0),0)</f>
        <v>0</v>
      </c>
      <c r="G374" s="107">
        <f ca="1">IFERROR(VLOOKUP($B374,ה!$L$69:$N$387,3,0),0)</f>
        <v>0</v>
      </c>
      <c r="H374" s="107">
        <f ca="1">IFERROR(VLOOKUP($B374,ו!$L$69:$N$387,3,0),0)</f>
        <v>0</v>
      </c>
      <c r="I374" s="107">
        <f ca="1">IFERROR(VLOOKUP($B374,ז!$L$69:$N$387,3,0),0)</f>
        <v>0</v>
      </c>
      <c r="J374" s="107">
        <f ca="1">IFERROR(VLOOKUP($B374,ח!$L$69:$N$387,3,0),0)</f>
        <v>0</v>
      </c>
      <c r="K374" s="107">
        <f ca="1">IFERROR(VLOOKUP($B374,ט!$L$69:$N$387,3,0),0)</f>
        <v>0</v>
      </c>
      <c r="L374" s="107">
        <f ca="1">IFERROR(VLOOKUP($B374,י!$L$69:$N$387,3,0),0)</f>
        <v>0</v>
      </c>
      <c r="M374" s="107">
        <f ca="1">IFERROR(VLOOKUP($B374,יא!$L$69:$N$387,3,0),0)</f>
        <v>0</v>
      </c>
      <c r="N374" s="107">
        <f ca="1">IFERROR(VLOOKUP($B374,יב!$L$69:$N$387,3,0),0)</f>
        <v>0</v>
      </c>
      <c r="O374" s="195">
        <f t="shared" ca="1" si="176"/>
        <v>0</v>
      </c>
    </row>
    <row r="375" spans="2:15" hidden="1" outlineLevel="1">
      <c r="B375" s="60">
        <f>'רשימת הסעיפים'!O13</f>
        <v>0</v>
      </c>
      <c r="C375" s="107">
        <f ca="1">IFERROR(VLOOKUP($B375,'חודש א'!$L$69:$N$387,3,0),0)</f>
        <v>0</v>
      </c>
      <c r="D375" s="107">
        <f ca="1">IFERROR(VLOOKUP($B375,ב!$L$69:$N$387,3,0),0)</f>
        <v>0</v>
      </c>
      <c r="E375" s="107">
        <f ca="1">IFERROR(VLOOKUP($B375,ג!$L$69:$N$387,3,0),0)</f>
        <v>0</v>
      </c>
      <c r="F375" s="107">
        <f ca="1">IFERROR(VLOOKUP($B375,ד!$L$69:$N$387,3,0),0)</f>
        <v>0</v>
      </c>
      <c r="G375" s="107">
        <f ca="1">IFERROR(VLOOKUP($B375,ה!$L$69:$N$387,3,0),0)</f>
        <v>0</v>
      </c>
      <c r="H375" s="107">
        <f ca="1">IFERROR(VLOOKUP($B375,ו!$L$69:$N$387,3,0),0)</f>
        <v>0</v>
      </c>
      <c r="I375" s="107">
        <f ca="1">IFERROR(VLOOKUP($B375,ז!$L$69:$N$387,3,0),0)</f>
        <v>0</v>
      </c>
      <c r="J375" s="107">
        <f ca="1">IFERROR(VLOOKUP($B375,ח!$L$69:$N$387,3,0),0)</f>
        <v>0</v>
      </c>
      <c r="K375" s="107">
        <f ca="1">IFERROR(VLOOKUP($B375,ט!$L$69:$N$387,3,0),0)</f>
        <v>0</v>
      </c>
      <c r="L375" s="107">
        <f ca="1">IFERROR(VLOOKUP($B375,י!$L$69:$N$387,3,0),0)</f>
        <v>0</v>
      </c>
      <c r="M375" s="107">
        <f ca="1">IFERROR(VLOOKUP($B375,יא!$L$69:$N$387,3,0),0)</f>
        <v>0</v>
      </c>
      <c r="N375" s="107">
        <f ca="1">IFERROR(VLOOKUP($B375,יב!$L$69:$N$387,3,0),0)</f>
        <v>0</v>
      </c>
      <c r="O375" s="195">
        <f t="shared" ca="1" si="176"/>
        <v>0</v>
      </c>
    </row>
    <row r="376" spans="2:15" hidden="1" outlineLevel="1">
      <c r="B376" s="60">
        <f>'רשימת הסעיפים'!O14</f>
        <v>0</v>
      </c>
      <c r="C376" s="107">
        <f ca="1">IFERROR(VLOOKUP($B376,'חודש א'!$L$69:$N$387,3,0),0)</f>
        <v>0</v>
      </c>
      <c r="D376" s="107">
        <f ca="1">IFERROR(VLOOKUP($B376,ב!$L$69:$N$387,3,0),0)</f>
        <v>0</v>
      </c>
      <c r="E376" s="107">
        <f ca="1">IFERROR(VLOOKUP($B376,ג!$L$69:$N$387,3,0),0)</f>
        <v>0</v>
      </c>
      <c r="F376" s="107">
        <f ca="1">IFERROR(VLOOKUP($B376,ד!$L$69:$N$387,3,0),0)</f>
        <v>0</v>
      </c>
      <c r="G376" s="107">
        <f ca="1">IFERROR(VLOOKUP($B376,ה!$L$69:$N$387,3,0),0)</f>
        <v>0</v>
      </c>
      <c r="H376" s="107">
        <f ca="1">IFERROR(VLOOKUP($B376,ו!$L$69:$N$387,3,0),0)</f>
        <v>0</v>
      </c>
      <c r="I376" s="107">
        <f ca="1">IFERROR(VLOOKUP($B376,ז!$L$69:$N$387,3,0),0)</f>
        <v>0</v>
      </c>
      <c r="J376" s="107">
        <f ca="1">IFERROR(VLOOKUP($B376,ח!$L$69:$N$387,3,0),0)</f>
        <v>0</v>
      </c>
      <c r="K376" s="107">
        <f ca="1">IFERROR(VLOOKUP($B376,ט!$L$69:$N$387,3,0),0)</f>
        <v>0</v>
      </c>
      <c r="L376" s="107">
        <f ca="1">IFERROR(VLOOKUP($B376,י!$L$69:$N$387,3,0),0)</f>
        <v>0</v>
      </c>
      <c r="M376" s="107">
        <f ca="1">IFERROR(VLOOKUP($B376,יא!$L$69:$N$387,3,0),0)</f>
        <v>0</v>
      </c>
      <c r="N376" s="107">
        <f ca="1">IFERROR(VLOOKUP($B376,יב!$L$69:$N$387,3,0),0)</f>
        <v>0</v>
      </c>
      <c r="O376" s="195">
        <f t="shared" ca="1" si="176"/>
        <v>0</v>
      </c>
    </row>
    <row r="377" spans="2:15" hidden="1" outlineLevel="1">
      <c r="B377" s="60">
        <f>'רשימת הסעיפים'!O15</f>
        <v>0</v>
      </c>
      <c r="C377" s="107">
        <f ca="1">IFERROR(VLOOKUP($B377,'חודש א'!$L$69:$N$387,3,0),0)</f>
        <v>0</v>
      </c>
      <c r="D377" s="107">
        <f ca="1">IFERROR(VLOOKUP($B377,ב!$L$69:$N$387,3,0),0)</f>
        <v>0</v>
      </c>
      <c r="E377" s="107">
        <f ca="1">IFERROR(VLOOKUP($B377,ג!$L$69:$N$387,3,0),0)</f>
        <v>0</v>
      </c>
      <c r="F377" s="107">
        <f ca="1">IFERROR(VLOOKUP($B377,ד!$L$69:$N$387,3,0),0)</f>
        <v>0</v>
      </c>
      <c r="G377" s="107">
        <f ca="1">IFERROR(VLOOKUP($B377,ה!$L$69:$N$387,3,0),0)</f>
        <v>0</v>
      </c>
      <c r="H377" s="107">
        <f ca="1">IFERROR(VLOOKUP($B377,ו!$L$69:$N$387,3,0),0)</f>
        <v>0</v>
      </c>
      <c r="I377" s="107">
        <f ca="1">IFERROR(VLOOKUP($B377,ז!$L$69:$N$387,3,0),0)</f>
        <v>0</v>
      </c>
      <c r="J377" s="107">
        <f ca="1">IFERROR(VLOOKUP($B377,ח!$L$69:$N$387,3,0),0)</f>
        <v>0</v>
      </c>
      <c r="K377" s="107">
        <f ca="1">IFERROR(VLOOKUP($B377,ט!$L$69:$N$387,3,0),0)</f>
        <v>0</v>
      </c>
      <c r="L377" s="107">
        <f ca="1">IFERROR(VLOOKUP($B377,י!$L$69:$N$387,3,0),0)</f>
        <v>0</v>
      </c>
      <c r="M377" s="107">
        <f ca="1">IFERROR(VLOOKUP($B377,יא!$L$69:$N$387,3,0),0)</f>
        <v>0</v>
      </c>
      <c r="N377" s="107">
        <f ca="1">IFERROR(VLOOKUP($B377,יב!$L$69:$N$387,3,0),0)</f>
        <v>0</v>
      </c>
      <c r="O377" s="195">
        <f t="shared" ca="1" si="176"/>
        <v>0</v>
      </c>
    </row>
    <row r="378" spans="2:15" hidden="1" outlineLevel="1">
      <c r="B378" s="60">
        <f>'רשימת הסעיפים'!O16</f>
        <v>0</v>
      </c>
      <c r="C378" s="107">
        <f ca="1">IFERROR(VLOOKUP($B378,'חודש א'!$L$69:$N$387,3,0),0)</f>
        <v>0</v>
      </c>
      <c r="D378" s="107">
        <f ca="1">IFERROR(VLOOKUP($B378,ב!$L$69:$N$387,3,0),0)</f>
        <v>0</v>
      </c>
      <c r="E378" s="107">
        <f ca="1">IFERROR(VLOOKUP($B378,ג!$L$69:$N$387,3,0),0)</f>
        <v>0</v>
      </c>
      <c r="F378" s="107">
        <f ca="1">IFERROR(VLOOKUP($B378,ד!$L$69:$N$387,3,0),0)</f>
        <v>0</v>
      </c>
      <c r="G378" s="107">
        <f ca="1">IFERROR(VLOOKUP($B378,ה!$L$69:$N$387,3,0),0)</f>
        <v>0</v>
      </c>
      <c r="H378" s="107">
        <f ca="1">IFERROR(VLOOKUP($B378,ו!$L$69:$N$387,3,0),0)</f>
        <v>0</v>
      </c>
      <c r="I378" s="107">
        <f ca="1">IFERROR(VLOOKUP($B378,ז!$L$69:$N$387,3,0),0)</f>
        <v>0</v>
      </c>
      <c r="J378" s="107">
        <f ca="1">IFERROR(VLOOKUP($B378,ח!$L$69:$N$387,3,0),0)</f>
        <v>0</v>
      </c>
      <c r="K378" s="107">
        <f ca="1">IFERROR(VLOOKUP($B378,ט!$L$69:$N$387,3,0),0)</f>
        <v>0</v>
      </c>
      <c r="L378" s="107">
        <f ca="1">IFERROR(VLOOKUP($B378,י!$L$69:$N$387,3,0),0)</f>
        <v>0</v>
      </c>
      <c r="M378" s="107">
        <f ca="1">IFERROR(VLOOKUP($B378,יא!$L$69:$N$387,3,0),0)</f>
        <v>0</v>
      </c>
      <c r="N378" s="107">
        <f ca="1">IFERROR(VLOOKUP($B378,יב!$L$69:$N$387,3,0),0)</f>
        <v>0</v>
      </c>
      <c r="O378" s="195">
        <f t="shared" ca="1" si="176"/>
        <v>0</v>
      </c>
    </row>
    <row r="379" spans="2:15" hidden="1" outlineLevel="1">
      <c r="B379" s="60">
        <f>'רשימת הסעיפים'!O17</f>
        <v>0</v>
      </c>
      <c r="C379" s="107">
        <f ca="1">IFERROR(VLOOKUP($B379,'חודש א'!$L$69:$N$387,3,0),0)</f>
        <v>0</v>
      </c>
      <c r="D379" s="107">
        <f ca="1">IFERROR(VLOOKUP($B379,ב!$L$69:$N$387,3,0),0)</f>
        <v>0</v>
      </c>
      <c r="E379" s="107">
        <f ca="1">IFERROR(VLOOKUP($B379,ג!$L$69:$N$387,3,0),0)</f>
        <v>0</v>
      </c>
      <c r="F379" s="107">
        <f ca="1">IFERROR(VLOOKUP($B379,ד!$L$69:$N$387,3,0),0)</f>
        <v>0</v>
      </c>
      <c r="G379" s="107">
        <f ca="1">IFERROR(VLOOKUP($B379,ה!$L$69:$N$387,3,0),0)</f>
        <v>0</v>
      </c>
      <c r="H379" s="107">
        <f ca="1">IFERROR(VLOOKUP($B379,ו!$L$69:$N$387,3,0),0)</f>
        <v>0</v>
      </c>
      <c r="I379" s="107">
        <f ca="1">IFERROR(VLOOKUP($B379,ז!$L$69:$N$387,3,0),0)</f>
        <v>0</v>
      </c>
      <c r="J379" s="107">
        <f ca="1">IFERROR(VLOOKUP($B379,ח!$L$69:$N$387,3,0),0)</f>
        <v>0</v>
      </c>
      <c r="K379" s="107">
        <f ca="1">IFERROR(VLOOKUP($B379,ט!$L$69:$N$387,3,0),0)</f>
        <v>0</v>
      </c>
      <c r="L379" s="107">
        <f ca="1">IFERROR(VLOOKUP($B379,י!$L$69:$N$387,3,0),0)</f>
        <v>0</v>
      </c>
      <c r="M379" s="107">
        <f ca="1">IFERROR(VLOOKUP($B379,יא!$L$69:$N$387,3,0),0)</f>
        <v>0</v>
      </c>
      <c r="N379" s="107">
        <f ca="1">IFERROR(VLOOKUP($B379,יב!$L$69:$N$387,3,0),0)</f>
        <v>0</v>
      </c>
      <c r="O379" s="195">
        <f t="shared" ca="1" si="176"/>
        <v>0</v>
      </c>
    </row>
    <row r="380" spans="2:15" hidden="1" outlineLevel="1">
      <c r="B380" s="60">
        <f>'רשימת הסעיפים'!O18</f>
        <v>0</v>
      </c>
      <c r="C380" s="107">
        <f ca="1">IFERROR(VLOOKUP($B380,'חודש א'!$L$69:$N$387,3,0),0)</f>
        <v>0</v>
      </c>
      <c r="D380" s="107">
        <f ca="1">IFERROR(VLOOKUP($B380,ב!$L$69:$N$387,3,0),0)</f>
        <v>0</v>
      </c>
      <c r="E380" s="107">
        <f ca="1">IFERROR(VLOOKUP($B380,ג!$L$69:$N$387,3,0),0)</f>
        <v>0</v>
      </c>
      <c r="F380" s="107">
        <f ca="1">IFERROR(VLOOKUP($B380,ד!$L$69:$N$387,3,0),0)</f>
        <v>0</v>
      </c>
      <c r="G380" s="107">
        <f ca="1">IFERROR(VLOOKUP($B380,ה!$L$69:$N$387,3,0),0)</f>
        <v>0</v>
      </c>
      <c r="H380" s="107">
        <f ca="1">IFERROR(VLOOKUP($B380,ו!$L$69:$N$387,3,0),0)</f>
        <v>0</v>
      </c>
      <c r="I380" s="107">
        <f ca="1">IFERROR(VLOOKUP($B380,ז!$L$69:$N$387,3,0),0)</f>
        <v>0</v>
      </c>
      <c r="J380" s="107">
        <f ca="1">IFERROR(VLOOKUP($B380,ח!$L$69:$N$387,3,0),0)</f>
        <v>0</v>
      </c>
      <c r="K380" s="107">
        <f ca="1">IFERROR(VLOOKUP($B380,ט!$L$69:$N$387,3,0),0)</f>
        <v>0</v>
      </c>
      <c r="L380" s="107">
        <f ca="1">IFERROR(VLOOKUP($B380,י!$L$69:$N$387,3,0),0)</f>
        <v>0</v>
      </c>
      <c r="M380" s="107">
        <f ca="1">IFERROR(VLOOKUP($B380,יא!$L$69:$N$387,3,0),0)</f>
        <v>0</v>
      </c>
      <c r="N380" s="107">
        <f ca="1">IFERROR(VLOOKUP($B380,יב!$L$69:$N$387,3,0),0)</f>
        <v>0</v>
      </c>
      <c r="O380" s="195">
        <f t="shared" ca="1" si="176"/>
        <v>0</v>
      </c>
    </row>
    <row r="381" spans="2:15" hidden="1" outlineLevel="1">
      <c r="B381" s="60">
        <f>'רשימת הסעיפים'!O19</f>
        <v>0</v>
      </c>
      <c r="C381" s="107">
        <f ca="1">IFERROR(VLOOKUP($B381,'חודש א'!$L$69:$N$387,3,0),0)</f>
        <v>0</v>
      </c>
      <c r="D381" s="107">
        <f ca="1">IFERROR(VLOOKUP($B381,ב!$L$69:$N$387,3,0),0)</f>
        <v>0</v>
      </c>
      <c r="E381" s="107">
        <f ca="1">IFERROR(VLOOKUP($B381,ג!$L$69:$N$387,3,0),0)</f>
        <v>0</v>
      </c>
      <c r="F381" s="107">
        <f ca="1">IFERROR(VLOOKUP($B381,ד!$L$69:$N$387,3,0),0)</f>
        <v>0</v>
      </c>
      <c r="G381" s="107">
        <f ca="1">IFERROR(VLOOKUP($B381,ה!$L$69:$N$387,3,0),0)</f>
        <v>0</v>
      </c>
      <c r="H381" s="107">
        <f ca="1">IFERROR(VLOOKUP($B381,ו!$L$69:$N$387,3,0),0)</f>
        <v>0</v>
      </c>
      <c r="I381" s="107">
        <f ca="1">IFERROR(VLOOKUP($B381,ז!$L$69:$N$387,3,0),0)</f>
        <v>0</v>
      </c>
      <c r="J381" s="107">
        <f ca="1">IFERROR(VLOOKUP($B381,ח!$L$69:$N$387,3,0),0)</f>
        <v>0</v>
      </c>
      <c r="K381" s="107">
        <f ca="1">IFERROR(VLOOKUP($B381,ט!$L$69:$N$387,3,0),0)</f>
        <v>0</v>
      </c>
      <c r="L381" s="107">
        <f ca="1">IFERROR(VLOOKUP($B381,י!$L$69:$N$387,3,0),0)</f>
        <v>0</v>
      </c>
      <c r="M381" s="107">
        <f ca="1">IFERROR(VLOOKUP($B381,יא!$L$69:$N$387,3,0),0)</f>
        <v>0</v>
      </c>
      <c r="N381" s="107">
        <f ca="1">IFERROR(VLOOKUP($B381,יב!$L$69:$N$387,3,0),0)</f>
        <v>0</v>
      </c>
      <c r="O381" s="195">
        <f t="shared" ca="1" si="176"/>
        <v>0</v>
      </c>
    </row>
    <row r="382" spans="2:15" hidden="1" outlineLevel="1">
      <c r="B382" s="60">
        <f>'רשימת הסעיפים'!O20</f>
        <v>0</v>
      </c>
      <c r="C382" s="107">
        <f ca="1">IFERROR(VLOOKUP($B382,'חודש א'!$L$69:$N$387,3,0),0)</f>
        <v>0</v>
      </c>
      <c r="D382" s="107">
        <f ca="1">IFERROR(VLOOKUP($B382,ב!$L$69:$N$387,3,0),0)</f>
        <v>0</v>
      </c>
      <c r="E382" s="107">
        <f ca="1">IFERROR(VLOOKUP($B382,ג!$L$69:$N$387,3,0),0)</f>
        <v>0</v>
      </c>
      <c r="F382" s="107">
        <f ca="1">IFERROR(VLOOKUP($B382,ד!$L$69:$N$387,3,0),0)</f>
        <v>0</v>
      </c>
      <c r="G382" s="107">
        <f ca="1">IFERROR(VLOOKUP($B382,ה!$L$69:$N$387,3,0),0)</f>
        <v>0</v>
      </c>
      <c r="H382" s="107">
        <f ca="1">IFERROR(VLOOKUP($B382,ו!$L$69:$N$387,3,0),0)</f>
        <v>0</v>
      </c>
      <c r="I382" s="107">
        <f ca="1">IFERROR(VLOOKUP($B382,ז!$L$69:$N$387,3,0),0)</f>
        <v>0</v>
      </c>
      <c r="J382" s="107">
        <f ca="1">IFERROR(VLOOKUP($B382,ח!$L$69:$N$387,3,0),0)</f>
        <v>0</v>
      </c>
      <c r="K382" s="107">
        <f ca="1">IFERROR(VLOOKUP($B382,ט!$L$69:$N$387,3,0),0)</f>
        <v>0</v>
      </c>
      <c r="L382" s="107">
        <f ca="1">IFERROR(VLOOKUP($B382,י!$L$69:$N$387,3,0),0)</f>
        <v>0</v>
      </c>
      <c r="M382" s="107">
        <f ca="1">IFERROR(VLOOKUP($B382,יא!$L$69:$N$387,3,0),0)</f>
        <v>0</v>
      </c>
      <c r="N382" s="107">
        <f ca="1">IFERROR(VLOOKUP($B382,יב!$L$69:$N$387,3,0),0)</f>
        <v>0</v>
      </c>
      <c r="O382" s="195">
        <f t="shared" ca="1" si="176"/>
        <v>0</v>
      </c>
    </row>
    <row r="383" spans="2:15" hidden="1" outlineLevel="1">
      <c r="B383" s="60">
        <f>'רשימת הסעיפים'!O21</f>
        <v>0</v>
      </c>
      <c r="C383" s="107">
        <f ca="1">IFERROR(VLOOKUP($B383,'חודש א'!$L$69:$N$387,3,0),0)</f>
        <v>0</v>
      </c>
      <c r="D383" s="107">
        <f ca="1">IFERROR(VLOOKUP($B383,ב!$L$69:$N$387,3,0),0)</f>
        <v>0</v>
      </c>
      <c r="E383" s="107">
        <f ca="1">IFERROR(VLOOKUP($B383,ג!$L$69:$N$387,3,0),0)</f>
        <v>0</v>
      </c>
      <c r="F383" s="107">
        <f ca="1">IFERROR(VLOOKUP($B383,ד!$L$69:$N$387,3,0),0)</f>
        <v>0</v>
      </c>
      <c r="G383" s="107">
        <f ca="1">IFERROR(VLOOKUP($B383,ה!$L$69:$N$387,3,0),0)</f>
        <v>0</v>
      </c>
      <c r="H383" s="107">
        <f ca="1">IFERROR(VLOOKUP($B383,ו!$L$69:$N$387,3,0),0)</f>
        <v>0</v>
      </c>
      <c r="I383" s="107">
        <f ca="1">IFERROR(VLOOKUP($B383,ז!$L$69:$N$387,3,0),0)</f>
        <v>0</v>
      </c>
      <c r="J383" s="107">
        <f ca="1">IFERROR(VLOOKUP($B383,ח!$L$69:$N$387,3,0),0)</f>
        <v>0</v>
      </c>
      <c r="K383" s="107">
        <f ca="1">IFERROR(VLOOKUP($B383,ט!$L$69:$N$387,3,0),0)</f>
        <v>0</v>
      </c>
      <c r="L383" s="107">
        <f ca="1">IFERROR(VLOOKUP($B383,י!$L$69:$N$387,3,0),0)</f>
        <v>0</v>
      </c>
      <c r="M383" s="107">
        <f ca="1">IFERROR(VLOOKUP($B383,יא!$L$69:$N$387,3,0),0)</f>
        <v>0</v>
      </c>
      <c r="N383" s="107">
        <f ca="1">IFERROR(VLOOKUP($B383,יב!$L$69:$N$387,3,0),0)</f>
        <v>0</v>
      </c>
      <c r="O383" s="195">
        <f t="shared" ca="1" si="176"/>
        <v>0</v>
      </c>
    </row>
    <row r="384" spans="2:15" ht="15.6" collapsed="1" thickBot="1">
      <c r="B384" s="58" t="str">
        <f>'רשימת הסעיפים'!P1</f>
        <v>פיננסים</v>
      </c>
      <c r="C384" s="357">
        <f ca="1">SUM(C385:C404)</f>
        <v>0</v>
      </c>
      <c r="D384" s="357">
        <f t="shared" ref="D384" ca="1" si="199">SUM(D385:D404)</f>
        <v>0</v>
      </c>
      <c r="E384" s="357">
        <f t="shared" ref="E384" ca="1" si="200">SUM(E385:E404)</f>
        <v>0</v>
      </c>
      <c r="F384" s="357">
        <f t="shared" ref="F384" ca="1" si="201">SUM(F385:F404)</f>
        <v>0</v>
      </c>
      <c r="G384" s="357">
        <f t="shared" ref="G384" ca="1" si="202">SUM(G385:G404)</f>
        <v>0</v>
      </c>
      <c r="H384" s="357">
        <f t="shared" ref="H384" ca="1" si="203">SUM(H385:H404)</f>
        <v>0</v>
      </c>
      <c r="I384" s="357">
        <f t="shared" ref="I384" ca="1" si="204">SUM(I385:I404)</f>
        <v>0</v>
      </c>
      <c r="J384" s="357">
        <f t="shared" ref="J384" ca="1" si="205">SUM(J385:J404)</f>
        <v>0</v>
      </c>
      <c r="K384" s="357">
        <f t="shared" ref="K384" ca="1" si="206">SUM(K385:K404)</f>
        <v>0</v>
      </c>
      <c r="L384" s="357">
        <f t="shared" ref="L384" ca="1" si="207">SUM(L385:L404)</f>
        <v>0</v>
      </c>
      <c r="M384" s="357">
        <f t="shared" ref="M384" ca="1" si="208">SUM(M385:M404)</f>
        <v>0</v>
      </c>
      <c r="N384" s="357">
        <f ca="1">SUM(N385:N404)</f>
        <v>0</v>
      </c>
      <c r="O384" s="358">
        <f ca="1">IF(ISERROR(AVERAGEIF(C384:N384,"&lt;&gt;0")),0,AVERAGEIF(C384:N384,"&lt;&gt;0"))</f>
        <v>0</v>
      </c>
    </row>
    <row r="385" spans="2:15" hidden="1" outlineLevel="1">
      <c r="B385" s="60" t="str">
        <f>'רשימת הסעיפים'!P2</f>
        <v>עמלות</v>
      </c>
      <c r="C385" s="107">
        <f ca="1">IFERROR(VLOOKUP($B385,'חודש א'!$L$69:$N$387,3,0),0)</f>
        <v>0</v>
      </c>
      <c r="D385" s="107">
        <f ca="1">IFERROR(VLOOKUP($B385,ב!$L$69:$N$387,3,0),0)</f>
        <v>0</v>
      </c>
      <c r="E385" s="107">
        <f ca="1">IFERROR(VLOOKUP($B385,ג!$L$69:$N$387,3,0),0)</f>
        <v>0</v>
      </c>
      <c r="F385" s="107">
        <f ca="1">IFERROR(VLOOKUP($B385,ד!$L$69:$N$387,3,0),0)</f>
        <v>0</v>
      </c>
      <c r="G385" s="107">
        <f ca="1">IFERROR(VLOOKUP($B385,ה!$L$69:$N$387,3,0),0)</f>
        <v>0</v>
      </c>
      <c r="H385" s="107">
        <f ca="1">IFERROR(VLOOKUP($B385,ו!$L$69:$N$387,3,0),0)</f>
        <v>0</v>
      </c>
      <c r="I385" s="107">
        <f ca="1">IFERROR(VLOOKUP($B385,ז!$L$69:$N$387,3,0),0)</f>
        <v>0</v>
      </c>
      <c r="J385" s="107">
        <f ca="1">IFERROR(VLOOKUP($B385,ח!$L$69:$N$387,3,0),0)</f>
        <v>0</v>
      </c>
      <c r="K385" s="107">
        <f ca="1">IFERROR(VLOOKUP($B385,ט!$L$69:$N$387,3,0),0)</f>
        <v>0</v>
      </c>
      <c r="L385" s="107">
        <f ca="1">IFERROR(VLOOKUP($B385,י!$L$69:$N$387,3,0),0)</f>
        <v>0</v>
      </c>
      <c r="M385" s="107">
        <f ca="1">IFERROR(VLOOKUP($B385,יא!$L$69:$N$387,3,0),0)</f>
        <v>0</v>
      </c>
      <c r="N385" s="107">
        <f ca="1">IFERROR(VLOOKUP($B385,יב!$L$69:$N$387,3,0),0)</f>
        <v>0</v>
      </c>
      <c r="O385" s="195">
        <f t="shared" ca="1" si="176"/>
        <v>0</v>
      </c>
    </row>
    <row r="386" spans="2:15" hidden="1" outlineLevel="1">
      <c r="B386" s="60" t="str">
        <f>'רשימת הסעיפים'!P3</f>
        <v>ביטוח חיים</v>
      </c>
      <c r="C386" s="107">
        <f ca="1">IFERROR(VLOOKUP($B386,'חודש א'!$L$69:$N$387,3,0),0)</f>
        <v>0</v>
      </c>
      <c r="D386" s="107">
        <f ca="1">IFERROR(VLOOKUP($B386,ב!$L$69:$N$387,3,0),0)</f>
        <v>0</v>
      </c>
      <c r="E386" s="107">
        <f ca="1">IFERROR(VLOOKUP($B386,ג!$L$69:$N$387,3,0),0)</f>
        <v>0</v>
      </c>
      <c r="F386" s="107">
        <f ca="1">IFERROR(VLOOKUP($B386,ד!$L$69:$N$387,3,0),0)</f>
        <v>0</v>
      </c>
      <c r="G386" s="107">
        <f ca="1">IFERROR(VLOOKUP($B386,ה!$L$69:$N$387,3,0),0)</f>
        <v>0</v>
      </c>
      <c r="H386" s="107">
        <f ca="1">IFERROR(VLOOKUP($B386,ו!$L$69:$N$387,3,0),0)</f>
        <v>0</v>
      </c>
      <c r="I386" s="107">
        <f ca="1">IFERROR(VLOOKUP($B386,ז!$L$69:$N$387,3,0),0)</f>
        <v>0</v>
      </c>
      <c r="J386" s="107">
        <f ca="1">IFERROR(VLOOKUP($B386,ח!$L$69:$N$387,3,0),0)</f>
        <v>0</v>
      </c>
      <c r="K386" s="107">
        <f ca="1">IFERROR(VLOOKUP($B386,ט!$L$69:$N$387,3,0),0)</f>
        <v>0</v>
      </c>
      <c r="L386" s="107">
        <f ca="1">IFERROR(VLOOKUP($B386,י!$L$69:$N$387,3,0),0)</f>
        <v>0</v>
      </c>
      <c r="M386" s="107">
        <f ca="1">IFERROR(VLOOKUP($B386,יא!$L$69:$N$387,3,0),0)</f>
        <v>0</v>
      </c>
      <c r="N386" s="107">
        <f ca="1">IFERROR(VLOOKUP($B386,יב!$L$69:$N$387,3,0),0)</f>
        <v>0</v>
      </c>
      <c r="O386" s="195">
        <f t="shared" ca="1" si="176"/>
        <v>0</v>
      </c>
    </row>
    <row r="387" spans="2:15" hidden="1" outlineLevel="1">
      <c r="B387" s="60" t="str">
        <f>'רשימת הסעיפים'!P4</f>
        <v>ביטוח לאומי (למי שלא עובד)</v>
      </c>
      <c r="C387" s="107">
        <f ca="1">IFERROR(VLOOKUP($B387,'חודש א'!$L$69:$N$387,3,0),0)</f>
        <v>0</v>
      </c>
      <c r="D387" s="107">
        <f ca="1">IFERROR(VLOOKUP($B387,ב!$L$69:$N$387,3,0),0)</f>
        <v>0</v>
      </c>
      <c r="E387" s="107">
        <f ca="1">IFERROR(VLOOKUP($B387,ג!$L$69:$N$387,3,0),0)</f>
        <v>0</v>
      </c>
      <c r="F387" s="107">
        <f ca="1">IFERROR(VLOOKUP($B387,ד!$L$69:$N$387,3,0),0)</f>
        <v>0</v>
      </c>
      <c r="G387" s="107">
        <f ca="1">IFERROR(VLOOKUP($B387,ה!$L$69:$N$387,3,0),0)</f>
        <v>0</v>
      </c>
      <c r="H387" s="107">
        <f ca="1">IFERROR(VLOOKUP($B387,ו!$L$69:$N$387,3,0),0)</f>
        <v>0</v>
      </c>
      <c r="I387" s="107">
        <f ca="1">IFERROR(VLOOKUP($B387,ז!$L$69:$N$387,3,0),0)</f>
        <v>0</v>
      </c>
      <c r="J387" s="107">
        <f ca="1">IFERROR(VLOOKUP($B387,ח!$L$69:$N$387,3,0),0)</f>
        <v>0</v>
      </c>
      <c r="K387" s="107">
        <f ca="1">IFERROR(VLOOKUP($B387,ט!$L$69:$N$387,3,0),0)</f>
        <v>0</v>
      </c>
      <c r="L387" s="107">
        <f ca="1">IFERROR(VLOOKUP($B387,י!$L$69:$N$387,3,0),0)</f>
        <v>0</v>
      </c>
      <c r="M387" s="107">
        <f ca="1">IFERROR(VLOOKUP($B387,יא!$L$69:$N$387,3,0),0)</f>
        <v>0</v>
      </c>
      <c r="N387" s="107">
        <f ca="1">IFERROR(VLOOKUP($B387,יב!$L$69:$N$387,3,0),0)</f>
        <v>0</v>
      </c>
      <c r="O387" s="195">
        <f t="shared" ca="1" si="176"/>
        <v>0</v>
      </c>
    </row>
    <row r="388" spans="2:15" hidden="1" outlineLevel="1">
      <c r="B388" s="60" t="str">
        <f>'רשימת הסעיפים'!P5</f>
        <v>פיננסים - כללי</v>
      </c>
      <c r="C388" s="107">
        <f ca="1">IFERROR(VLOOKUP($B388,'חודש א'!$L$69:$N$387,3,0),0)</f>
        <v>0</v>
      </c>
      <c r="D388" s="107">
        <f ca="1">IFERROR(VLOOKUP($B388,ב!$L$69:$N$387,3,0),0)</f>
        <v>0</v>
      </c>
      <c r="E388" s="107">
        <f ca="1">IFERROR(VLOOKUP($B388,ג!$L$69:$N$387,3,0),0)</f>
        <v>0</v>
      </c>
      <c r="F388" s="107">
        <f ca="1">IFERROR(VLOOKUP($B388,ד!$L$69:$N$387,3,0),0)</f>
        <v>0</v>
      </c>
      <c r="G388" s="107">
        <f ca="1">IFERROR(VLOOKUP($B388,ה!$L$69:$N$387,3,0),0)</f>
        <v>0</v>
      </c>
      <c r="H388" s="107">
        <f ca="1">IFERROR(VLOOKUP($B388,ו!$L$69:$N$387,3,0),0)</f>
        <v>0</v>
      </c>
      <c r="I388" s="107">
        <f ca="1">IFERROR(VLOOKUP($B388,ז!$L$69:$N$387,3,0),0)</f>
        <v>0</v>
      </c>
      <c r="J388" s="107">
        <f ca="1">IFERROR(VLOOKUP($B388,ח!$L$69:$N$387,3,0),0)</f>
        <v>0</v>
      </c>
      <c r="K388" s="107">
        <f ca="1">IFERROR(VLOOKUP($B388,ט!$L$69:$N$387,3,0),0)</f>
        <v>0</v>
      </c>
      <c r="L388" s="107">
        <f ca="1">IFERROR(VLOOKUP($B388,י!$L$69:$N$387,3,0),0)</f>
        <v>0</v>
      </c>
      <c r="M388" s="107">
        <f ca="1">IFERROR(VLOOKUP($B388,יא!$L$69:$N$387,3,0),0)</f>
        <v>0</v>
      </c>
      <c r="N388" s="107">
        <f ca="1">IFERROR(VLOOKUP($B388,יב!$L$69:$N$387,3,0),0)</f>
        <v>0</v>
      </c>
      <c r="O388" s="195">
        <f t="shared" ca="1" si="176"/>
        <v>0</v>
      </c>
    </row>
    <row r="389" spans="2:15" hidden="1" outlineLevel="1">
      <c r="B389" s="60">
        <f>'רשימת הסעיפים'!P6</f>
        <v>0</v>
      </c>
      <c r="C389" s="107">
        <f ca="1">IFERROR(VLOOKUP($B389,'חודש א'!$L$69:$N$387,3,0),0)</f>
        <v>0</v>
      </c>
      <c r="D389" s="107">
        <f ca="1">IFERROR(VLOOKUP($B389,ב!$L$69:$N$387,3,0),0)</f>
        <v>0</v>
      </c>
      <c r="E389" s="107">
        <f ca="1">IFERROR(VLOOKUP($B389,ג!$L$69:$N$387,3,0),0)</f>
        <v>0</v>
      </c>
      <c r="F389" s="107">
        <f ca="1">IFERROR(VLOOKUP($B389,ד!$L$69:$N$387,3,0),0)</f>
        <v>0</v>
      </c>
      <c r="G389" s="107">
        <f ca="1">IFERROR(VLOOKUP($B389,ה!$L$69:$N$387,3,0),0)</f>
        <v>0</v>
      </c>
      <c r="H389" s="107">
        <f ca="1">IFERROR(VLOOKUP($B389,ו!$L$69:$N$387,3,0),0)</f>
        <v>0</v>
      </c>
      <c r="I389" s="107">
        <f ca="1">IFERROR(VLOOKUP($B389,ז!$L$69:$N$387,3,0),0)</f>
        <v>0</v>
      </c>
      <c r="J389" s="107">
        <f ca="1">IFERROR(VLOOKUP($B389,ח!$L$69:$N$387,3,0),0)</f>
        <v>0</v>
      </c>
      <c r="K389" s="107">
        <f ca="1">IFERROR(VLOOKUP($B389,ט!$L$69:$N$387,3,0),0)</f>
        <v>0</v>
      </c>
      <c r="L389" s="107">
        <f ca="1">IFERROR(VLOOKUP($B389,י!$L$69:$N$387,3,0),0)</f>
        <v>0</v>
      </c>
      <c r="M389" s="107">
        <f ca="1">IFERROR(VLOOKUP($B389,יא!$L$69:$N$387,3,0),0)</f>
        <v>0</v>
      </c>
      <c r="N389" s="107">
        <f ca="1">IFERROR(VLOOKUP($B389,יב!$L$69:$N$387,3,0),0)</f>
        <v>0</v>
      </c>
      <c r="O389" s="195">
        <f t="shared" ca="1" si="176"/>
        <v>0</v>
      </c>
    </row>
    <row r="390" spans="2:15" hidden="1" outlineLevel="1">
      <c r="B390" s="60">
        <f>'רשימת הסעיפים'!P7</f>
        <v>0</v>
      </c>
      <c r="C390" s="107">
        <f ca="1">IFERROR(VLOOKUP($B390,'חודש א'!$L$69:$N$387,3,0),0)</f>
        <v>0</v>
      </c>
      <c r="D390" s="107">
        <f ca="1">IFERROR(VLOOKUP($B390,ב!$L$69:$N$387,3,0),0)</f>
        <v>0</v>
      </c>
      <c r="E390" s="107">
        <f ca="1">IFERROR(VLOOKUP($B390,ג!$L$69:$N$387,3,0),0)</f>
        <v>0</v>
      </c>
      <c r="F390" s="107">
        <f ca="1">IFERROR(VLOOKUP($B390,ד!$L$69:$N$387,3,0),0)</f>
        <v>0</v>
      </c>
      <c r="G390" s="107">
        <f ca="1">IFERROR(VLOOKUP($B390,ה!$L$69:$N$387,3,0),0)</f>
        <v>0</v>
      </c>
      <c r="H390" s="107">
        <f ca="1">IFERROR(VLOOKUP($B390,ו!$L$69:$N$387,3,0),0)</f>
        <v>0</v>
      </c>
      <c r="I390" s="107">
        <f ca="1">IFERROR(VLOOKUP($B390,ז!$L$69:$N$387,3,0),0)</f>
        <v>0</v>
      </c>
      <c r="J390" s="107">
        <f ca="1">IFERROR(VLOOKUP($B390,ח!$L$69:$N$387,3,0),0)</f>
        <v>0</v>
      </c>
      <c r="K390" s="107">
        <f ca="1">IFERROR(VLOOKUP($B390,ט!$L$69:$N$387,3,0),0)</f>
        <v>0</v>
      </c>
      <c r="L390" s="107">
        <f ca="1">IFERROR(VLOOKUP($B390,י!$L$69:$N$387,3,0),0)</f>
        <v>0</v>
      </c>
      <c r="M390" s="107">
        <f ca="1">IFERROR(VLOOKUP($B390,יא!$L$69:$N$387,3,0),0)</f>
        <v>0</v>
      </c>
      <c r="N390" s="107">
        <f ca="1">IFERROR(VLOOKUP($B390,יב!$L$69:$N$387,3,0),0)</f>
        <v>0</v>
      </c>
      <c r="O390" s="195">
        <f t="shared" ca="1" si="176"/>
        <v>0</v>
      </c>
    </row>
    <row r="391" spans="2:15" hidden="1" outlineLevel="1">
      <c r="B391" s="60">
        <f>'רשימת הסעיפים'!P8</f>
        <v>0</v>
      </c>
      <c r="C391" s="107">
        <f ca="1">IFERROR(VLOOKUP($B391,'חודש א'!$L$69:$N$387,3,0),0)</f>
        <v>0</v>
      </c>
      <c r="D391" s="107">
        <f ca="1">IFERROR(VLOOKUP($B391,ב!$L$69:$N$387,3,0),0)</f>
        <v>0</v>
      </c>
      <c r="E391" s="107">
        <f ca="1">IFERROR(VLOOKUP($B391,ג!$L$69:$N$387,3,0),0)</f>
        <v>0</v>
      </c>
      <c r="F391" s="107">
        <f ca="1">IFERROR(VLOOKUP($B391,ד!$L$69:$N$387,3,0),0)</f>
        <v>0</v>
      </c>
      <c r="G391" s="107">
        <f ca="1">IFERROR(VLOOKUP($B391,ה!$L$69:$N$387,3,0),0)</f>
        <v>0</v>
      </c>
      <c r="H391" s="107">
        <f ca="1">IFERROR(VLOOKUP($B391,ו!$L$69:$N$387,3,0),0)</f>
        <v>0</v>
      </c>
      <c r="I391" s="107">
        <f ca="1">IFERROR(VLOOKUP($B391,ז!$L$69:$N$387,3,0),0)</f>
        <v>0</v>
      </c>
      <c r="J391" s="107">
        <f ca="1">IFERROR(VLOOKUP($B391,ח!$L$69:$N$387,3,0),0)</f>
        <v>0</v>
      </c>
      <c r="K391" s="107">
        <f ca="1">IFERROR(VLOOKUP($B391,ט!$L$69:$N$387,3,0),0)</f>
        <v>0</v>
      </c>
      <c r="L391" s="107">
        <f ca="1">IFERROR(VLOOKUP($B391,י!$L$69:$N$387,3,0),0)</f>
        <v>0</v>
      </c>
      <c r="M391" s="107">
        <f ca="1">IFERROR(VLOOKUP($B391,יא!$L$69:$N$387,3,0),0)</f>
        <v>0</v>
      </c>
      <c r="N391" s="107">
        <f ca="1">IFERROR(VLOOKUP($B391,יב!$L$69:$N$387,3,0),0)</f>
        <v>0</v>
      </c>
      <c r="O391" s="195">
        <f t="shared" ref="O391:O405" ca="1" si="209">IF(ISERROR(AVERAGEIF(C391:N391,"&lt;&gt;0")),0,AVERAGEIF(C391:N391,"&lt;&gt;0"))</f>
        <v>0</v>
      </c>
    </row>
    <row r="392" spans="2:15" hidden="1" outlineLevel="1">
      <c r="B392" s="60">
        <f>'רשימת הסעיפים'!P9</f>
        <v>0</v>
      </c>
      <c r="C392" s="107">
        <f ca="1">IFERROR(VLOOKUP($B392,'חודש א'!$L$69:$N$387,3,0),0)</f>
        <v>0</v>
      </c>
      <c r="D392" s="107">
        <f ca="1">IFERROR(VLOOKUP($B392,ב!$L$69:$N$387,3,0),0)</f>
        <v>0</v>
      </c>
      <c r="E392" s="107">
        <f ca="1">IFERROR(VLOOKUP($B392,ג!$L$69:$N$387,3,0),0)</f>
        <v>0</v>
      </c>
      <c r="F392" s="107">
        <f ca="1">IFERROR(VLOOKUP($B392,ד!$L$69:$N$387,3,0),0)</f>
        <v>0</v>
      </c>
      <c r="G392" s="107">
        <f ca="1">IFERROR(VLOOKUP($B392,ה!$L$69:$N$387,3,0),0)</f>
        <v>0</v>
      </c>
      <c r="H392" s="107">
        <f ca="1">IFERROR(VLOOKUP($B392,ו!$L$69:$N$387,3,0),0)</f>
        <v>0</v>
      </c>
      <c r="I392" s="107">
        <f ca="1">IFERROR(VLOOKUP($B392,ז!$L$69:$N$387,3,0),0)</f>
        <v>0</v>
      </c>
      <c r="J392" s="107">
        <f ca="1">IFERROR(VLOOKUP($B392,ח!$L$69:$N$387,3,0),0)</f>
        <v>0</v>
      </c>
      <c r="K392" s="107">
        <f ca="1">IFERROR(VLOOKUP($B392,ט!$L$69:$N$387,3,0),0)</f>
        <v>0</v>
      </c>
      <c r="L392" s="107">
        <f ca="1">IFERROR(VLOOKUP($B392,י!$L$69:$N$387,3,0),0)</f>
        <v>0</v>
      </c>
      <c r="M392" s="107">
        <f ca="1">IFERROR(VLOOKUP($B392,יא!$L$69:$N$387,3,0),0)</f>
        <v>0</v>
      </c>
      <c r="N392" s="107">
        <f ca="1">IFERROR(VLOOKUP($B392,יב!$L$69:$N$387,3,0),0)</f>
        <v>0</v>
      </c>
      <c r="O392" s="195">
        <f t="shared" ca="1" si="209"/>
        <v>0</v>
      </c>
    </row>
    <row r="393" spans="2:15" hidden="1" outlineLevel="1">
      <c r="B393" s="60">
        <f>'רשימת הסעיפים'!P10</f>
        <v>0</v>
      </c>
      <c r="C393" s="107">
        <f ca="1">IFERROR(VLOOKUP($B393,'חודש א'!$L$69:$N$387,3,0),0)</f>
        <v>0</v>
      </c>
      <c r="D393" s="107">
        <f ca="1">IFERROR(VLOOKUP($B393,ב!$L$69:$N$387,3,0),0)</f>
        <v>0</v>
      </c>
      <c r="E393" s="107">
        <f ca="1">IFERROR(VLOOKUP($B393,ג!$L$69:$N$387,3,0),0)</f>
        <v>0</v>
      </c>
      <c r="F393" s="107">
        <f ca="1">IFERROR(VLOOKUP($B393,ד!$L$69:$N$387,3,0),0)</f>
        <v>0</v>
      </c>
      <c r="G393" s="107">
        <f ca="1">IFERROR(VLOOKUP($B393,ה!$L$69:$N$387,3,0),0)</f>
        <v>0</v>
      </c>
      <c r="H393" s="107">
        <f ca="1">IFERROR(VLOOKUP($B393,ו!$L$69:$N$387,3,0),0)</f>
        <v>0</v>
      </c>
      <c r="I393" s="107">
        <f ca="1">IFERROR(VLOOKUP($B393,ז!$L$69:$N$387,3,0),0)</f>
        <v>0</v>
      </c>
      <c r="J393" s="107">
        <f ca="1">IFERROR(VLOOKUP($B393,ח!$L$69:$N$387,3,0),0)</f>
        <v>0</v>
      </c>
      <c r="K393" s="107">
        <f ca="1">IFERROR(VLOOKUP($B393,ט!$L$69:$N$387,3,0),0)</f>
        <v>0</v>
      </c>
      <c r="L393" s="107">
        <f ca="1">IFERROR(VLOOKUP($B393,י!$L$69:$N$387,3,0),0)</f>
        <v>0</v>
      </c>
      <c r="M393" s="107">
        <f ca="1">IFERROR(VLOOKUP($B393,יא!$L$69:$N$387,3,0),0)</f>
        <v>0</v>
      </c>
      <c r="N393" s="107">
        <f ca="1">IFERROR(VLOOKUP($B393,יב!$L$69:$N$387,3,0),0)</f>
        <v>0</v>
      </c>
      <c r="O393" s="195">
        <f t="shared" ca="1" si="209"/>
        <v>0</v>
      </c>
    </row>
    <row r="394" spans="2:15" hidden="1" outlineLevel="1">
      <c r="B394" s="60">
        <f>'רשימת הסעיפים'!P11</f>
        <v>0</v>
      </c>
      <c r="C394" s="107">
        <f ca="1">IFERROR(VLOOKUP($B394,'חודש א'!$L$69:$N$387,3,0),0)</f>
        <v>0</v>
      </c>
      <c r="D394" s="107">
        <f ca="1">IFERROR(VLOOKUP($B394,ב!$L$69:$N$387,3,0),0)</f>
        <v>0</v>
      </c>
      <c r="E394" s="107">
        <f ca="1">IFERROR(VLOOKUP($B394,ג!$L$69:$N$387,3,0),0)</f>
        <v>0</v>
      </c>
      <c r="F394" s="107">
        <f ca="1">IFERROR(VLOOKUP($B394,ד!$L$69:$N$387,3,0),0)</f>
        <v>0</v>
      </c>
      <c r="G394" s="107">
        <f ca="1">IFERROR(VLOOKUP($B394,ה!$L$69:$N$387,3,0),0)</f>
        <v>0</v>
      </c>
      <c r="H394" s="107">
        <f ca="1">IFERROR(VLOOKUP($B394,ו!$L$69:$N$387,3,0),0)</f>
        <v>0</v>
      </c>
      <c r="I394" s="107">
        <f ca="1">IFERROR(VLOOKUP($B394,ז!$L$69:$N$387,3,0),0)</f>
        <v>0</v>
      </c>
      <c r="J394" s="107">
        <f ca="1">IFERROR(VLOOKUP($B394,ח!$L$69:$N$387,3,0),0)</f>
        <v>0</v>
      </c>
      <c r="K394" s="107">
        <f ca="1">IFERROR(VLOOKUP($B394,ט!$L$69:$N$387,3,0),0)</f>
        <v>0</v>
      </c>
      <c r="L394" s="107">
        <f ca="1">IFERROR(VLOOKUP($B394,י!$L$69:$N$387,3,0),0)</f>
        <v>0</v>
      </c>
      <c r="M394" s="107">
        <f ca="1">IFERROR(VLOOKUP($B394,יא!$L$69:$N$387,3,0),0)</f>
        <v>0</v>
      </c>
      <c r="N394" s="107">
        <f ca="1">IFERROR(VLOOKUP($B394,יב!$L$69:$N$387,3,0),0)</f>
        <v>0</v>
      </c>
      <c r="O394" s="195">
        <f t="shared" ca="1" si="209"/>
        <v>0</v>
      </c>
    </row>
    <row r="395" spans="2:15" hidden="1" outlineLevel="1">
      <c r="B395" s="60">
        <f>'רשימת הסעיפים'!P12</f>
        <v>0</v>
      </c>
      <c r="C395" s="107">
        <f ca="1">IFERROR(VLOOKUP($B395,'חודש א'!$L$69:$N$387,3,0),0)</f>
        <v>0</v>
      </c>
      <c r="D395" s="107">
        <f ca="1">IFERROR(VLOOKUP($B395,ב!$L$69:$N$387,3,0),0)</f>
        <v>0</v>
      </c>
      <c r="E395" s="107">
        <f ca="1">IFERROR(VLOOKUP($B395,ג!$L$69:$N$387,3,0),0)</f>
        <v>0</v>
      </c>
      <c r="F395" s="107">
        <f ca="1">IFERROR(VLOOKUP($B395,ד!$L$69:$N$387,3,0),0)</f>
        <v>0</v>
      </c>
      <c r="G395" s="107">
        <f ca="1">IFERROR(VLOOKUP($B395,ה!$L$69:$N$387,3,0),0)</f>
        <v>0</v>
      </c>
      <c r="H395" s="107">
        <f ca="1">IFERROR(VLOOKUP($B395,ו!$L$69:$N$387,3,0),0)</f>
        <v>0</v>
      </c>
      <c r="I395" s="107">
        <f ca="1">IFERROR(VLOOKUP($B395,ז!$L$69:$N$387,3,0),0)</f>
        <v>0</v>
      </c>
      <c r="J395" s="107">
        <f ca="1">IFERROR(VLOOKUP($B395,ח!$L$69:$N$387,3,0),0)</f>
        <v>0</v>
      </c>
      <c r="K395" s="107">
        <f ca="1">IFERROR(VLOOKUP($B395,ט!$L$69:$N$387,3,0),0)</f>
        <v>0</v>
      </c>
      <c r="L395" s="107">
        <f ca="1">IFERROR(VLOOKUP($B395,י!$L$69:$N$387,3,0),0)</f>
        <v>0</v>
      </c>
      <c r="M395" s="107">
        <f ca="1">IFERROR(VLOOKUP($B395,יא!$L$69:$N$387,3,0),0)</f>
        <v>0</v>
      </c>
      <c r="N395" s="107">
        <f ca="1">IFERROR(VLOOKUP($B395,יב!$L$69:$N$387,3,0),0)</f>
        <v>0</v>
      </c>
      <c r="O395" s="195">
        <f t="shared" ca="1" si="209"/>
        <v>0</v>
      </c>
    </row>
    <row r="396" spans="2:15" hidden="1" outlineLevel="1">
      <c r="B396" s="60">
        <f>'רשימת הסעיפים'!P13</f>
        <v>0</v>
      </c>
      <c r="C396" s="107">
        <f ca="1">IFERROR(VLOOKUP($B396,'חודש א'!$L$69:$N$387,3,0),0)</f>
        <v>0</v>
      </c>
      <c r="D396" s="107">
        <f ca="1">IFERROR(VLOOKUP($B396,ב!$L$69:$N$387,3,0),0)</f>
        <v>0</v>
      </c>
      <c r="E396" s="107">
        <f ca="1">IFERROR(VLOOKUP($B396,ג!$L$69:$N$387,3,0),0)</f>
        <v>0</v>
      </c>
      <c r="F396" s="107">
        <f ca="1">IFERROR(VLOOKUP($B396,ד!$L$69:$N$387,3,0),0)</f>
        <v>0</v>
      </c>
      <c r="G396" s="107">
        <f ca="1">IFERROR(VLOOKUP($B396,ה!$L$69:$N$387,3,0),0)</f>
        <v>0</v>
      </c>
      <c r="H396" s="107">
        <f ca="1">IFERROR(VLOOKUP($B396,ו!$L$69:$N$387,3,0),0)</f>
        <v>0</v>
      </c>
      <c r="I396" s="107">
        <f ca="1">IFERROR(VLOOKUP($B396,ז!$L$69:$N$387,3,0),0)</f>
        <v>0</v>
      </c>
      <c r="J396" s="107">
        <f ca="1">IFERROR(VLOOKUP($B396,ח!$L$69:$N$387,3,0),0)</f>
        <v>0</v>
      </c>
      <c r="K396" s="107">
        <f ca="1">IFERROR(VLOOKUP($B396,ט!$L$69:$N$387,3,0),0)</f>
        <v>0</v>
      </c>
      <c r="L396" s="107">
        <f ca="1">IFERROR(VLOOKUP($B396,י!$L$69:$N$387,3,0),0)</f>
        <v>0</v>
      </c>
      <c r="M396" s="107">
        <f ca="1">IFERROR(VLOOKUP($B396,יא!$L$69:$N$387,3,0),0)</f>
        <v>0</v>
      </c>
      <c r="N396" s="107">
        <f ca="1">IFERROR(VLOOKUP($B396,יב!$L$69:$N$387,3,0),0)</f>
        <v>0</v>
      </c>
      <c r="O396" s="195">
        <f t="shared" ca="1" si="209"/>
        <v>0</v>
      </c>
    </row>
    <row r="397" spans="2:15" hidden="1" outlineLevel="1">
      <c r="B397" s="60">
        <f>'רשימת הסעיפים'!P14</f>
        <v>0</v>
      </c>
      <c r="C397" s="107">
        <f ca="1">IFERROR(VLOOKUP($B397,'חודש א'!$L$69:$N$387,3,0),0)</f>
        <v>0</v>
      </c>
      <c r="D397" s="107">
        <f ca="1">IFERROR(VLOOKUP($B397,ב!$L$69:$N$387,3,0),0)</f>
        <v>0</v>
      </c>
      <c r="E397" s="107">
        <f ca="1">IFERROR(VLOOKUP($B397,ג!$L$69:$N$387,3,0),0)</f>
        <v>0</v>
      </c>
      <c r="F397" s="107">
        <f ca="1">IFERROR(VLOOKUP($B397,ד!$L$69:$N$387,3,0),0)</f>
        <v>0</v>
      </c>
      <c r="G397" s="107">
        <f ca="1">IFERROR(VLOOKUP($B397,ה!$L$69:$N$387,3,0),0)</f>
        <v>0</v>
      </c>
      <c r="H397" s="107">
        <f ca="1">IFERROR(VLOOKUP($B397,ו!$L$69:$N$387,3,0),0)</f>
        <v>0</v>
      </c>
      <c r="I397" s="107">
        <f ca="1">IFERROR(VLOOKUP($B397,ז!$L$69:$N$387,3,0),0)</f>
        <v>0</v>
      </c>
      <c r="J397" s="107">
        <f ca="1">IFERROR(VLOOKUP($B397,ח!$L$69:$N$387,3,0),0)</f>
        <v>0</v>
      </c>
      <c r="K397" s="107">
        <f ca="1">IFERROR(VLOOKUP($B397,ט!$L$69:$N$387,3,0),0)</f>
        <v>0</v>
      </c>
      <c r="L397" s="107">
        <f ca="1">IFERROR(VLOOKUP($B397,י!$L$69:$N$387,3,0),0)</f>
        <v>0</v>
      </c>
      <c r="M397" s="107">
        <f ca="1">IFERROR(VLOOKUP($B397,יא!$L$69:$N$387,3,0),0)</f>
        <v>0</v>
      </c>
      <c r="N397" s="107">
        <f ca="1">IFERROR(VLOOKUP($B397,יב!$L$69:$N$387,3,0),0)</f>
        <v>0</v>
      </c>
      <c r="O397" s="195">
        <f t="shared" ca="1" si="209"/>
        <v>0</v>
      </c>
    </row>
    <row r="398" spans="2:15" hidden="1" outlineLevel="1">
      <c r="B398" s="60">
        <f>'רשימת הסעיפים'!P15</f>
        <v>0</v>
      </c>
      <c r="C398" s="107">
        <f ca="1">IFERROR(VLOOKUP($B398,'חודש א'!$L$69:$N$387,3,0),0)</f>
        <v>0</v>
      </c>
      <c r="D398" s="107">
        <f ca="1">IFERROR(VLOOKUP($B398,ב!$L$69:$N$387,3,0),0)</f>
        <v>0</v>
      </c>
      <c r="E398" s="107">
        <f ca="1">IFERROR(VLOOKUP($B398,ג!$L$69:$N$387,3,0),0)</f>
        <v>0</v>
      </c>
      <c r="F398" s="107">
        <f ca="1">IFERROR(VLOOKUP($B398,ד!$L$69:$N$387,3,0),0)</f>
        <v>0</v>
      </c>
      <c r="G398" s="107">
        <f ca="1">IFERROR(VLOOKUP($B398,ה!$L$69:$N$387,3,0),0)</f>
        <v>0</v>
      </c>
      <c r="H398" s="107">
        <f ca="1">IFERROR(VLOOKUP($B398,ו!$L$69:$N$387,3,0),0)</f>
        <v>0</v>
      </c>
      <c r="I398" s="107">
        <f ca="1">IFERROR(VLOOKUP($B398,ז!$L$69:$N$387,3,0),0)</f>
        <v>0</v>
      </c>
      <c r="J398" s="107">
        <f ca="1">IFERROR(VLOOKUP($B398,ח!$L$69:$N$387,3,0),0)</f>
        <v>0</v>
      </c>
      <c r="K398" s="107">
        <f ca="1">IFERROR(VLOOKUP($B398,ט!$L$69:$N$387,3,0),0)</f>
        <v>0</v>
      </c>
      <c r="L398" s="107">
        <f ca="1">IFERROR(VLOOKUP($B398,י!$L$69:$N$387,3,0),0)</f>
        <v>0</v>
      </c>
      <c r="M398" s="107">
        <f ca="1">IFERROR(VLOOKUP($B398,יא!$L$69:$N$387,3,0),0)</f>
        <v>0</v>
      </c>
      <c r="N398" s="107">
        <f ca="1">IFERROR(VLOOKUP($B398,יב!$L$69:$N$387,3,0),0)</f>
        <v>0</v>
      </c>
      <c r="O398" s="195">
        <f t="shared" ca="1" si="209"/>
        <v>0</v>
      </c>
    </row>
    <row r="399" spans="2:15" hidden="1" outlineLevel="1">
      <c r="B399" s="60">
        <f>'רשימת הסעיפים'!P16</f>
        <v>0</v>
      </c>
      <c r="C399" s="107">
        <f ca="1">IFERROR(VLOOKUP($B399,'חודש א'!$L$69:$N$387,3,0),0)</f>
        <v>0</v>
      </c>
      <c r="D399" s="107">
        <f ca="1">IFERROR(VLOOKUP($B399,ב!$L$69:$N$387,3,0),0)</f>
        <v>0</v>
      </c>
      <c r="E399" s="107">
        <f ca="1">IFERROR(VLOOKUP($B399,ג!$L$69:$N$387,3,0),0)</f>
        <v>0</v>
      </c>
      <c r="F399" s="107">
        <f ca="1">IFERROR(VLOOKUP($B399,ד!$L$69:$N$387,3,0),0)</f>
        <v>0</v>
      </c>
      <c r="G399" s="107">
        <f ca="1">IFERROR(VLOOKUP($B399,ה!$L$69:$N$387,3,0),0)</f>
        <v>0</v>
      </c>
      <c r="H399" s="107">
        <f ca="1">IFERROR(VLOOKUP($B399,ו!$L$69:$N$387,3,0),0)</f>
        <v>0</v>
      </c>
      <c r="I399" s="107">
        <f ca="1">IFERROR(VLOOKUP($B399,ז!$L$69:$N$387,3,0),0)</f>
        <v>0</v>
      </c>
      <c r="J399" s="107">
        <f ca="1">IFERROR(VLOOKUP($B399,ח!$L$69:$N$387,3,0),0)</f>
        <v>0</v>
      </c>
      <c r="K399" s="107">
        <f ca="1">IFERROR(VLOOKUP($B399,ט!$L$69:$N$387,3,0),0)</f>
        <v>0</v>
      </c>
      <c r="L399" s="107">
        <f ca="1">IFERROR(VLOOKUP($B399,י!$L$69:$N$387,3,0),0)</f>
        <v>0</v>
      </c>
      <c r="M399" s="107">
        <f ca="1">IFERROR(VLOOKUP($B399,יא!$L$69:$N$387,3,0),0)</f>
        <v>0</v>
      </c>
      <c r="N399" s="107">
        <f ca="1">IFERROR(VLOOKUP($B399,יב!$L$69:$N$387,3,0),0)</f>
        <v>0</v>
      </c>
      <c r="O399" s="195">
        <f t="shared" ca="1" si="209"/>
        <v>0</v>
      </c>
    </row>
    <row r="400" spans="2:15" hidden="1" outlineLevel="1">
      <c r="B400" s="60">
        <f>'רשימת הסעיפים'!P17</f>
        <v>0</v>
      </c>
      <c r="C400" s="107">
        <f ca="1">IFERROR(VLOOKUP($B400,'חודש א'!$L$69:$N$387,3,0),0)</f>
        <v>0</v>
      </c>
      <c r="D400" s="107">
        <f ca="1">IFERROR(VLOOKUP($B400,ב!$L$69:$N$387,3,0),0)</f>
        <v>0</v>
      </c>
      <c r="E400" s="107">
        <f ca="1">IFERROR(VLOOKUP($B400,ג!$L$69:$N$387,3,0),0)</f>
        <v>0</v>
      </c>
      <c r="F400" s="107">
        <f ca="1">IFERROR(VLOOKUP($B400,ד!$L$69:$N$387,3,0),0)</f>
        <v>0</v>
      </c>
      <c r="G400" s="107">
        <f ca="1">IFERROR(VLOOKUP($B400,ה!$L$69:$N$387,3,0),0)</f>
        <v>0</v>
      </c>
      <c r="H400" s="107">
        <f ca="1">IFERROR(VLOOKUP($B400,ו!$L$69:$N$387,3,0),0)</f>
        <v>0</v>
      </c>
      <c r="I400" s="107">
        <f ca="1">IFERROR(VLOOKUP($B400,ז!$L$69:$N$387,3,0),0)</f>
        <v>0</v>
      </c>
      <c r="J400" s="107">
        <f ca="1">IFERROR(VLOOKUP($B400,ח!$L$69:$N$387,3,0),0)</f>
        <v>0</v>
      </c>
      <c r="K400" s="107">
        <f ca="1">IFERROR(VLOOKUP($B400,ט!$L$69:$N$387,3,0),0)</f>
        <v>0</v>
      </c>
      <c r="L400" s="107">
        <f ca="1">IFERROR(VLOOKUP($B400,י!$L$69:$N$387,3,0),0)</f>
        <v>0</v>
      </c>
      <c r="M400" s="107">
        <f ca="1">IFERROR(VLOOKUP($B400,יא!$L$69:$N$387,3,0),0)</f>
        <v>0</v>
      </c>
      <c r="N400" s="107">
        <f ca="1">IFERROR(VLOOKUP($B400,יב!$L$69:$N$387,3,0),0)</f>
        <v>0</v>
      </c>
      <c r="O400" s="195">
        <f t="shared" ca="1" si="209"/>
        <v>0</v>
      </c>
    </row>
    <row r="401" spans="2:15" hidden="1" outlineLevel="1">
      <c r="B401" s="60">
        <f>'רשימת הסעיפים'!P18</f>
        <v>0</v>
      </c>
      <c r="C401" s="107">
        <f ca="1">IFERROR(VLOOKUP($B401,'חודש א'!$L$69:$N$387,3,0),0)</f>
        <v>0</v>
      </c>
      <c r="D401" s="107">
        <f ca="1">IFERROR(VLOOKUP($B401,ב!$L$69:$N$387,3,0),0)</f>
        <v>0</v>
      </c>
      <c r="E401" s="107">
        <f ca="1">IFERROR(VLOOKUP($B401,ג!$L$69:$N$387,3,0),0)</f>
        <v>0</v>
      </c>
      <c r="F401" s="107">
        <f ca="1">IFERROR(VLOOKUP($B401,ד!$L$69:$N$387,3,0),0)</f>
        <v>0</v>
      </c>
      <c r="G401" s="107">
        <f ca="1">IFERROR(VLOOKUP($B401,ה!$L$69:$N$387,3,0),0)</f>
        <v>0</v>
      </c>
      <c r="H401" s="107">
        <f ca="1">IFERROR(VLOOKUP($B401,ו!$L$69:$N$387,3,0),0)</f>
        <v>0</v>
      </c>
      <c r="I401" s="107">
        <f ca="1">IFERROR(VLOOKUP($B401,ז!$L$69:$N$387,3,0),0)</f>
        <v>0</v>
      </c>
      <c r="J401" s="107">
        <f ca="1">IFERROR(VLOOKUP($B401,ח!$L$69:$N$387,3,0),0)</f>
        <v>0</v>
      </c>
      <c r="K401" s="107">
        <f ca="1">IFERROR(VLOOKUP($B401,ט!$L$69:$N$387,3,0),0)</f>
        <v>0</v>
      </c>
      <c r="L401" s="107">
        <f ca="1">IFERROR(VLOOKUP($B401,י!$L$69:$N$387,3,0),0)</f>
        <v>0</v>
      </c>
      <c r="M401" s="107">
        <f ca="1">IFERROR(VLOOKUP($B401,יא!$L$69:$N$387,3,0),0)</f>
        <v>0</v>
      </c>
      <c r="N401" s="107">
        <f ca="1">IFERROR(VLOOKUP($B401,יב!$L$69:$N$387,3,0),0)</f>
        <v>0</v>
      </c>
      <c r="O401" s="195">
        <f t="shared" ca="1" si="209"/>
        <v>0</v>
      </c>
    </row>
    <row r="402" spans="2:15" hidden="1" outlineLevel="1">
      <c r="B402" s="60">
        <f>'רשימת הסעיפים'!P19</f>
        <v>0</v>
      </c>
      <c r="C402" s="107">
        <f ca="1">IFERROR(VLOOKUP($B402,'חודש א'!$L$69:$N$387,3,0),0)</f>
        <v>0</v>
      </c>
      <c r="D402" s="107">
        <f ca="1">IFERROR(VLOOKUP($B402,ב!$L$69:$N$387,3,0),0)</f>
        <v>0</v>
      </c>
      <c r="E402" s="107">
        <f ca="1">IFERROR(VLOOKUP($B402,ג!$L$69:$N$387,3,0),0)</f>
        <v>0</v>
      </c>
      <c r="F402" s="107">
        <f ca="1">IFERROR(VLOOKUP($B402,ד!$L$69:$N$387,3,0),0)</f>
        <v>0</v>
      </c>
      <c r="G402" s="107">
        <f ca="1">IFERROR(VLOOKUP($B402,ה!$L$69:$N$387,3,0),0)</f>
        <v>0</v>
      </c>
      <c r="H402" s="107">
        <f ca="1">IFERROR(VLOOKUP($B402,ו!$L$69:$N$387,3,0),0)</f>
        <v>0</v>
      </c>
      <c r="I402" s="107">
        <f ca="1">IFERROR(VLOOKUP($B402,ז!$L$69:$N$387,3,0),0)</f>
        <v>0</v>
      </c>
      <c r="J402" s="107">
        <f ca="1">IFERROR(VLOOKUP($B402,ח!$L$69:$N$387,3,0),0)</f>
        <v>0</v>
      </c>
      <c r="K402" s="107">
        <f ca="1">IFERROR(VLOOKUP($B402,ט!$L$69:$N$387,3,0),0)</f>
        <v>0</v>
      </c>
      <c r="L402" s="107">
        <f ca="1">IFERROR(VLOOKUP($B402,י!$L$69:$N$387,3,0),0)</f>
        <v>0</v>
      </c>
      <c r="M402" s="107">
        <f ca="1">IFERROR(VLOOKUP($B402,יא!$L$69:$N$387,3,0),0)</f>
        <v>0</v>
      </c>
      <c r="N402" s="107">
        <f ca="1">IFERROR(VLOOKUP($B402,יב!$L$69:$N$387,3,0),0)</f>
        <v>0</v>
      </c>
      <c r="O402" s="195">
        <f t="shared" ca="1" si="209"/>
        <v>0</v>
      </c>
    </row>
    <row r="403" spans="2:15" hidden="1" outlineLevel="1">
      <c r="B403" s="60">
        <f>'רשימת הסעיפים'!P20</f>
        <v>0</v>
      </c>
      <c r="C403" s="107">
        <f ca="1">IFERROR(VLOOKUP($B403,'חודש א'!$L$69:$N$387,3,0),0)</f>
        <v>0</v>
      </c>
      <c r="D403" s="107">
        <f ca="1">IFERROR(VLOOKUP($B403,ב!$L$69:$N$387,3,0),0)</f>
        <v>0</v>
      </c>
      <c r="E403" s="107">
        <f ca="1">IFERROR(VLOOKUP($B403,ג!$L$69:$N$387,3,0),0)</f>
        <v>0</v>
      </c>
      <c r="F403" s="107">
        <f ca="1">IFERROR(VLOOKUP($B403,ד!$L$69:$N$387,3,0),0)</f>
        <v>0</v>
      </c>
      <c r="G403" s="107">
        <f ca="1">IFERROR(VLOOKUP($B403,ה!$L$69:$N$387,3,0),0)</f>
        <v>0</v>
      </c>
      <c r="H403" s="107">
        <f ca="1">IFERROR(VLOOKUP($B403,ו!$L$69:$N$387,3,0),0)</f>
        <v>0</v>
      </c>
      <c r="I403" s="107">
        <f ca="1">IFERROR(VLOOKUP($B403,ז!$L$69:$N$387,3,0),0)</f>
        <v>0</v>
      </c>
      <c r="J403" s="107">
        <f ca="1">IFERROR(VLOOKUP($B403,ח!$L$69:$N$387,3,0),0)</f>
        <v>0</v>
      </c>
      <c r="K403" s="107">
        <f ca="1">IFERROR(VLOOKUP($B403,ט!$L$69:$N$387,3,0),0)</f>
        <v>0</v>
      </c>
      <c r="L403" s="107">
        <f ca="1">IFERROR(VLOOKUP($B403,י!$L$69:$N$387,3,0),0)</f>
        <v>0</v>
      </c>
      <c r="M403" s="107">
        <f ca="1">IFERROR(VLOOKUP($B403,יא!$L$69:$N$387,3,0),0)</f>
        <v>0</v>
      </c>
      <c r="N403" s="107">
        <f ca="1">IFERROR(VLOOKUP($B403,יב!$L$69:$N$387,3,0),0)</f>
        <v>0</v>
      </c>
      <c r="O403" s="195">
        <f t="shared" ca="1" si="209"/>
        <v>0</v>
      </c>
    </row>
    <row r="404" spans="2:15" ht="15.6" hidden="1" outlineLevel="1" thickBot="1">
      <c r="B404" s="60">
        <f>'רשימת הסעיפים'!P21</f>
        <v>0</v>
      </c>
      <c r="C404" s="107">
        <f ca="1">IFERROR(VLOOKUP($B404,'חודש א'!$L$69:$N$387,3,0),0)</f>
        <v>0</v>
      </c>
      <c r="D404" s="107">
        <f ca="1">IFERROR(VLOOKUP($B404,ב!$L$69:$N$387,3,0),0)</f>
        <v>0</v>
      </c>
      <c r="E404" s="107">
        <f ca="1">IFERROR(VLOOKUP($B404,ג!$L$69:$N$387,3,0),0)</f>
        <v>0</v>
      </c>
      <c r="F404" s="107">
        <f ca="1">IFERROR(VLOOKUP($B404,ד!$L$69:$N$387,3,0),0)</f>
        <v>0</v>
      </c>
      <c r="G404" s="107">
        <f ca="1">IFERROR(VLOOKUP($B404,ה!$L$69:$N$387,3,0),0)</f>
        <v>0</v>
      </c>
      <c r="H404" s="107">
        <f ca="1">IFERROR(VLOOKUP($B404,ו!$L$69:$N$387,3,0),0)</f>
        <v>0</v>
      </c>
      <c r="I404" s="107">
        <f ca="1">IFERROR(VLOOKUP($B404,ז!$L$69:$N$387,3,0),0)</f>
        <v>0</v>
      </c>
      <c r="J404" s="107">
        <f ca="1">IFERROR(VLOOKUP($B404,ח!$L$69:$N$387,3,0),0)</f>
        <v>0</v>
      </c>
      <c r="K404" s="107">
        <f ca="1">IFERROR(VLOOKUP($B404,ט!$L$69:$N$387,3,0),0)</f>
        <v>0</v>
      </c>
      <c r="L404" s="107">
        <f ca="1">IFERROR(VLOOKUP($B404,י!$L$69:$N$387,3,0),0)</f>
        <v>0</v>
      </c>
      <c r="M404" s="107">
        <f ca="1">IFERROR(VLOOKUP($B404,יא!$L$69:$N$387,3,0),0)</f>
        <v>0</v>
      </c>
      <c r="N404" s="107">
        <f ca="1">IFERROR(VLOOKUP($B404,יב!$L$69:$N$387,3,0),0)</f>
        <v>0</v>
      </c>
      <c r="O404" s="195">
        <f t="shared" ca="1" si="209"/>
        <v>0</v>
      </c>
    </row>
    <row r="405" spans="2:15" ht="15.6">
      <c r="B405" s="353" t="s">
        <v>140</v>
      </c>
      <c r="C405" s="353">
        <f ca="1">C69+C90+C111+C132+C153+C174+C195+C216+C237+C258+C279+C300+C321+C342+C363+C384</f>
        <v>0</v>
      </c>
      <c r="D405" s="353">
        <f t="shared" ref="D405:N405" ca="1" si="210">D69+D90+D111+D132+D153+D174+D195+D216+D237+D258+D279+D300+D321+D342+D363+D384</f>
        <v>0</v>
      </c>
      <c r="E405" s="353">
        <f t="shared" ca="1" si="210"/>
        <v>0</v>
      </c>
      <c r="F405" s="353">
        <f t="shared" ca="1" si="210"/>
        <v>0</v>
      </c>
      <c r="G405" s="353">
        <f t="shared" ca="1" si="210"/>
        <v>0</v>
      </c>
      <c r="H405" s="353">
        <f t="shared" ca="1" si="210"/>
        <v>0</v>
      </c>
      <c r="I405" s="353">
        <f t="shared" ca="1" si="210"/>
        <v>0</v>
      </c>
      <c r="J405" s="353">
        <f t="shared" ca="1" si="210"/>
        <v>0</v>
      </c>
      <c r="K405" s="353">
        <f t="shared" ca="1" si="210"/>
        <v>0</v>
      </c>
      <c r="L405" s="353">
        <f t="shared" ca="1" si="210"/>
        <v>0</v>
      </c>
      <c r="M405" s="353">
        <f t="shared" ca="1" si="210"/>
        <v>0</v>
      </c>
      <c r="N405" s="353">
        <f t="shared" ca="1" si="210"/>
        <v>0</v>
      </c>
      <c r="O405" s="359">
        <f t="shared" ca="1" si="209"/>
        <v>0</v>
      </c>
    </row>
    <row r="406" spans="2:15" ht="15.6">
      <c r="B406" s="360" t="s">
        <v>200</v>
      </c>
      <c r="C406" s="361">
        <f ca="1">C66-C405</f>
        <v>0</v>
      </c>
      <c r="D406" s="360">
        <f t="shared" ref="D406:O406" ca="1" si="211">D66-D405</f>
        <v>0</v>
      </c>
      <c r="E406" s="360">
        <f t="shared" ca="1" si="211"/>
        <v>0</v>
      </c>
      <c r="F406" s="360">
        <f t="shared" ca="1" si="211"/>
        <v>0</v>
      </c>
      <c r="G406" s="360">
        <f t="shared" ca="1" si="211"/>
        <v>0</v>
      </c>
      <c r="H406" s="360">
        <f t="shared" ca="1" si="211"/>
        <v>0</v>
      </c>
      <c r="I406" s="360">
        <f t="shared" ca="1" si="211"/>
        <v>0</v>
      </c>
      <c r="J406" s="360">
        <f t="shared" ca="1" si="211"/>
        <v>0</v>
      </c>
      <c r="K406" s="360">
        <f t="shared" ca="1" si="211"/>
        <v>0</v>
      </c>
      <c r="L406" s="360">
        <f t="shared" ca="1" si="211"/>
        <v>0</v>
      </c>
      <c r="M406" s="360">
        <f t="shared" ca="1" si="211"/>
        <v>0</v>
      </c>
      <c r="N406" s="360">
        <f t="shared" ca="1" si="211"/>
        <v>0</v>
      </c>
      <c r="O406" s="359">
        <f t="shared" ca="1" si="211"/>
        <v>0</v>
      </c>
    </row>
  </sheetData>
  <sheetProtection algorithmName="SHA-512" hashValue="T1TrajdaEkXIt4wyzNFRxYg7o0oOHtYFMejEHYRQAJlQ8O0KABV+YM8uV5GwgRIFFEMHqkwo+dear1cSShWaww==" saltValue="6yHA+b5ZGAmiZA7GvLsYgA==" spinCount="100000" sheet="1" scenarios="1" formatCells="0" formatColumns="0" formatRows="0" insertColumns="0" insertRows="0" sort="0" autoFilter="0"/>
  <autoFilter ref="B1:B406"/>
  <mergeCells count="1">
    <mergeCell ref="P1:Q1"/>
  </mergeCells>
  <conditionalFormatting sqref="P1 P4:P7">
    <cfRule type="containsText" dxfId="2" priority="2" operator="containsText" text="לסידור">
      <formula>NOT(ISERROR(SEARCH("לסידור",P1)))</formula>
    </cfRule>
  </conditionalFormatting>
  <dataValidations count="1">
    <dataValidation allowBlank="1" showInputMessage="1" showErrorMessage="1" promptTitle="כאן לא מקלידים!" prompt="הזינו תאריך לתחילת הרישום בגיליון 'חודש א' בפינה ימנית עליונה, והכל יסתדר." sqref="C1:N1"/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8">
    <outlinePr summaryBelow="0" summaryRight="0"/>
  </sheetPr>
  <dimension ref="A1:CZ105"/>
  <sheetViews>
    <sheetView showZeros="0" rightToLeft="1" workbookViewId="0">
      <selection activeCell="D2" sqref="D2"/>
    </sheetView>
  </sheetViews>
  <sheetFormatPr defaultColWidth="12.59765625" defaultRowHeight="13.8"/>
  <cols>
    <col min="6" max="6" width="23.59765625" bestFit="1" customWidth="1"/>
    <col min="9" max="9" width="12.59765625" hidden="1" customWidth="1"/>
    <col min="29" max="102" width="12.59765625" hidden="1" customWidth="1"/>
    <col min="103" max="103" width="6.3984375" hidden="1" customWidth="1"/>
    <col min="104" max="104" width="34.59765625" hidden="1" customWidth="1"/>
    <col min="105" max="105" width="12.59765625" customWidth="1"/>
  </cols>
  <sheetData>
    <row r="1" spans="1:104" ht="14.4" thickBot="1">
      <c r="A1" s="395"/>
      <c r="B1" s="395"/>
      <c r="C1" s="395"/>
      <c r="D1" s="395"/>
      <c r="E1" s="395"/>
      <c r="F1" s="396" t="str">
        <f>IF(D2&lt;&gt;AI2,IF(F2="","יש לבחור חודש מהרשימה",),)</f>
        <v>יש לבחור חודש מהרשימה</v>
      </c>
      <c r="G1" s="6"/>
      <c r="H1" s="6"/>
      <c r="I1" s="5" t="s">
        <v>321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9">
        <f>IF(D2=AI2,"",F2)</f>
        <v>0</v>
      </c>
      <c r="CY1" s="10" t="str">
        <f>IF(D2=AI2,"shikuf",IF(D2=AI3,"balance","budget"))</f>
        <v>balance</v>
      </c>
      <c r="CZ1" s="11" t="str">
        <f>IF(ISERROR(I1),"import_error",IF(I1="מוכן ליבוא","import_ok","import_error"))</f>
        <v>import_ok</v>
      </c>
    </row>
    <row r="2" spans="1:104" ht="15.6" thickBot="1">
      <c r="A2" s="395"/>
      <c r="B2" s="395"/>
      <c r="C2" s="397" t="s">
        <v>203</v>
      </c>
      <c r="D2" s="398" t="s">
        <v>217</v>
      </c>
      <c r="E2" s="397" t="str">
        <f>IF(D2&lt;&gt;AI2,"לחודש: ","")</f>
        <v xml:space="preserve">לחודש: </v>
      </c>
      <c r="F2" s="399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199" t="s">
        <v>175</v>
      </c>
      <c r="AJ2" s="200"/>
      <c r="AK2" s="201" t="e">
        <f>CONCATENATE(MONTH('חודש א'!$A$1),"-",YEAR('חודש א'!$A$1))</f>
        <v>#VALUE!</v>
      </c>
      <c r="AL2" s="202" t="s">
        <v>204</v>
      </c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457" t="s">
        <v>201</v>
      </c>
      <c r="BE2" s="457"/>
      <c r="BF2" s="457"/>
      <c r="BG2" s="457"/>
      <c r="BH2" s="457"/>
      <c r="BI2" s="457"/>
      <c r="BJ2" s="457"/>
      <c r="BK2" s="457"/>
      <c r="BL2" s="457"/>
      <c r="BM2" s="457"/>
      <c r="BN2" s="457"/>
      <c r="BO2" s="457"/>
      <c r="BP2" s="457"/>
      <c r="BQ2" s="197"/>
      <c r="BR2" s="457" t="s">
        <v>202</v>
      </c>
      <c r="BS2" s="457"/>
      <c r="BT2" s="457"/>
      <c r="BU2" s="457"/>
      <c r="BV2" s="457"/>
      <c r="BW2" s="457"/>
      <c r="BX2" s="457"/>
      <c r="BY2" s="457"/>
      <c r="BZ2" s="457"/>
      <c r="CA2" s="457"/>
      <c r="CB2" s="457"/>
      <c r="CC2" s="457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1" t="s">
        <v>18</v>
      </c>
    </row>
    <row r="3" spans="1:104" ht="15.6" thickBot="1">
      <c r="A3" s="395"/>
      <c r="B3" s="400"/>
      <c r="C3" s="395"/>
      <c r="D3" s="395"/>
      <c r="E3" s="395"/>
      <c r="F3" s="40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5" t="s">
        <v>216</v>
      </c>
      <c r="AD3" s="6"/>
      <c r="AE3" s="6"/>
      <c r="AF3" s="6"/>
      <c r="AG3" s="6"/>
      <c r="AH3" s="6"/>
      <c r="AI3" s="203" t="s">
        <v>217</v>
      </c>
      <c r="AJ3" s="204"/>
      <c r="AK3" s="198" t="e">
        <f>CONCATENATE(MONTH(ב!$A$1),"-",YEAR(ב!$A$1))</f>
        <v>#VALUE!</v>
      </c>
      <c r="AL3" s="205" t="s">
        <v>205</v>
      </c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197" t="s">
        <v>175</v>
      </c>
      <c r="BE3" s="197" t="s">
        <v>204</v>
      </c>
      <c r="BF3" s="197" t="s">
        <v>205</v>
      </c>
      <c r="BG3" s="197" t="s">
        <v>206</v>
      </c>
      <c r="BH3" s="197" t="s">
        <v>207</v>
      </c>
      <c r="BI3" s="197" t="s">
        <v>208</v>
      </c>
      <c r="BJ3" s="197" t="s">
        <v>209</v>
      </c>
      <c r="BK3" s="197" t="s">
        <v>210</v>
      </c>
      <c r="BL3" s="197" t="s">
        <v>211</v>
      </c>
      <c r="BM3" s="197" t="s">
        <v>212</v>
      </c>
      <c r="BN3" s="197" t="s">
        <v>213</v>
      </c>
      <c r="BO3" s="197" t="s">
        <v>214</v>
      </c>
      <c r="BP3" s="197" t="s">
        <v>215</v>
      </c>
      <c r="BQ3" s="197"/>
      <c r="BR3" s="197" t="s">
        <v>204</v>
      </c>
      <c r="BS3" s="197" t="s">
        <v>205</v>
      </c>
      <c r="BT3" s="197" t="s">
        <v>206</v>
      </c>
      <c r="BU3" s="197" t="s">
        <v>207</v>
      </c>
      <c r="BV3" s="197" t="s">
        <v>208</v>
      </c>
      <c r="BW3" s="197" t="s">
        <v>209</v>
      </c>
      <c r="BX3" s="197" t="s">
        <v>210</v>
      </c>
      <c r="BY3" s="197" t="s">
        <v>211</v>
      </c>
      <c r="BZ3" s="197" t="s">
        <v>212</v>
      </c>
      <c r="CA3" s="197" t="s">
        <v>213</v>
      </c>
      <c r="CB3" s="197" t="s">
        <v>214</v>
      </c>
      <c r="CC3" s="197" t="s">
        <v>215</v>
      </c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28" t="s">
        <v>146</v>
      </c>
      <c r="CU3" s="29" t="s">
        <v>147</v>
      </c>
      <c r="CV3" s="6"/>
      <c r="CW3" s="6"/>
      <c r="CX3" s="6"/>
      <c r="CY3" s="2" t="s">
        <v>19</v>
      </c>
      <c r="CZ3" s="3" t="s">
        <v>20</v>
      </c>
    </row>
    <row r="4" spans="1:104" ht="15.6" thickBot="1">
      <c r="A4" s="6"/>
      <c r="B4" s="6"/>
      <c r="C4" s="6"/>
      <c r="D4" s="6"/>
      <c r="E4" s="6"/>
      <c r="F4" s="206" t="s">
        <v>152</v>
      </c>
      <c r="G4" s="206">
        <f>IFERROR(IF($D$2=$AI$4,HLOOKUP($AL$15,$BR$3:$CC$103,AC4,FALSE),HLOOKUP($AL$15,$BD$3:$BP$103,AC4,FALSE)),0)</f>
        <v>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>
        <v>2</v>
      </c>
      <c r="AD4" s="6"/>
      <c r="AE4" s="6"/>
      <c r="AF4" s="6"/>
      <c r="AG4" s="6"/>
      <c r="AH4" s="6"/>
      <c r="AI4" s="207" t="s">
        <v>176</v>
      </c>
      <c r="AJ4" s="204"/>
      <c r="AK4" s="198" t="e">
        <f>CONCATENATE(MONTH(ג!$A$1),"-",YEAR(ג!$A$1))</f>
        <v>#VALUE!</v>
      </c>
      <c r="AL4" s="205" t="s">
        <v>206</v>
      </c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>
        <f>VLOOKUP(F4,'שיקוף הוצאות והכנסות'!$A$8:$B$342,2,0)</f>
        <v>0</v>
      </c>
      <c r="BE4" s="6">
        <f ca="1">VLOOKUP($F4,'חודש א'!$L$69:$N$387,3,0)</f>
        <v>0</v>
      </c>
      <c r="BF4" s="12">
        <f ca="1">VLOOKUP($F4,ב!$L$69:$N$387,3,0)</f>
        <v>0</v>
      </c>
      <c r="BG4" s="12">
        <f ca="1">VLOOKUP($F4,ג!$L$69:$N$387,3,0)</f>
        <v>0</v>
      </c>
      <c r="BH4" s="12">
        <f ca="1">VLOOKUP($F4,ד!$L$69:$N$387,3,0)</f>
        <v>0</v>
      </c>
      <c r="BI4" s="12">
        <f ca="1">VLOOKUP($F4,ה!$L$69:$N$387,3,0)</f>
        <v>0</v>
      </c>
      <c r="BJ4" s="12">
        <f ca="1">VLOOKUP($F4,ו!$L$69:$N$387,3,0)</f>
        <v>0</v>
      </c>
      <c r="BK4" s="12">
        <f ca="1">VLOOKUP($F4,ז!$L$69:$N$387,3,0)</f>
        <v>0</v>
      </c>
      <c r="BL4" s="12">
        <f ca="1">VLOOKUP($F4,ח!$L$69:$N$387,3,0)</f>
        <v>0</v>
      </c>
      <c r="BM4" s="12">
        <f ca="1">VLOOKUP($F4,ט!$L$69:$N$387,3,0)</f>
        <v>0</v>
      </c>
      <c r="BN4" s="12">
        <f ca="1">VLOOKUP($F4,י!$L$69:$N$387,3,0)</f>
        <v>0</v>
      </c>
      <c r="BO4" s="12">
        <f ca="1">VLOOKUP($F4,יא!$L$69:$N$387,3,0)</f>
        <v>0</v>
      </c>
      <c r="BP4" s="12">
        <f ca="1">VLOOKUP($F4,יב!$L$69:$N$387,3,0)</f>
        <v>0</v>
      </c>
      <c r="BQ4" s="6"/>
      <c r="BR4" s="6">
        <f ca="1">VLOOKUP($F4,'חודש א'!$L$69:$N$387,2,0)</f>
        <v>0</v>
      </c>
      <c r="BS4" s="6">
        <f ca="1">VLOOKUP($F4,ב!$L$69:$N$387,2,0)</f>
        <v>0</v>
      </c>
      <c r="BT4" s="6">
        <f ca="1">VLOOKUP($F4,ג!$L$69:$N$387,2,0)</f>
        <v>0</v>
      </c>
      <c r="BU4" s="6">
        <f ca="1">VLOOKUP($F4,ד!$L$69:$N$387,2,0)</f>
        <v>0</v>
      </c>
      <c r="BV4" s="6">
        <f ca="1">VLOOKUP($F4,ה!$L$69:$N$387,2,0)</f>
        <v>0</v>
      </c>
      <c r="BW4" s="6">
        <f ca="1">VLOOKUP($F4,ו!$L$69:$N$387,2,0)</f>
        <v>0</v>
      </c>
      <c r="BX4" s="6">
        <f ca="1">VLOOKUP($F4,ז!$L$69:$N$387,2,0)</f>
        <v>0</v>
      </c>
      <c r="BY4" s="6">
        <f ca="1">VLOOKUP($F4,ח!$L$69:$N$387,2,0)</f>
        <v>0</v>
      </c>
      <c r="BZ4" s="6">
        <f ca="1">VLOOKUP($F4,ט!$L$69:$N$387,2,0)</f>
        <v>0</v>
      </c>
      <c r="CA4" s="6">
        <f ca="1">VLOOKUP($F4,י!$L$69:$N$387,2,0)</f>
        <v>0</v>
      </c>
      <c r="CB4" s="6">
        <f ca="1">VLOOKUP($F4,יא!$L$69:$N$387,2,0)</f>
        <v>0</v>
      </c>
      <c r="CC4" s="6">
        <f ca="1">VLOOKUP($F4,יב!$L$69:$N$387,2,0)</f>
        <v>0</v>
      </c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32">
        <v>20</v>
      </c>
      <c r="CU4" s="6" t="s">
        <v>152</v>
      </c>
      <c r="CV4" s="6"/>
      <c r="CW4" s="6"/>
      <c r="CX4" s="6"/>
      <c r="CY4" s="13">
        <f>G4</f>
        <v>0</v>
      </c>
      <c r="CZ4" s="4">
        <v>20</v>
      </c>
    </row>
    <row r="5" spans="1:104" ht="15.6" thickBot="1">
      <c r="A5" s="6"/>
      <c r="B5" s="6"/>
      <c r="C5" s="6"/>
      <c r="D5" s="6"/>
      <c r="E5" s="6"/>
      <c r="F5" s="206" t="s">
        <v>11</v>
      </c>
      <c r="G5" s="206">
        <f t="shared" ref="G5:G68" si="0">IFERROR(IF($D$2=$AI$4,HLOOKUP($AL$15,$BR$3:$CC$103,AC5,FALSE),HLOOKUP($AL$15,$BD$3:$BP$103,AC5,FALSE)),0)</f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>
        <v>3</v>
      </c>
      <c r="AD5" s="6"/>
      <c r="AE5" s="6"/>
      <c r="AF5" s="6"/>
      <c r="AG5" s="6"/>
      <c r="AH5" s="6"/>
      <c r="AI5" s="197"/>
      <c r="AJ5" s="208"/>
      <c r="AK5" s="198" t="e">
        <f>CONCATENATE(MONTH(ד!$A$1),"-",YEAR(ד!$A$1))</f>
        <v>#VALUE!</v>
      </c>
      <c r="AL5" s="205" t="s">
        <v>207</v>
      </c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12">
        <f>VLOOKUP(F5,'שיקוף הוצאות והכנסות'!$A$8:$B$342,2,0)</f>
        <v>0</v>
      </c>
      <c r="BE5" s="6">
        <f ca="1">VLOOKUP($F5,'חודש א'!$L$69:$N$387,3,0)</f>
        <v>0</v>
      </c>
      <c r="BF5" s="6">
        <f ca="1">VLOOKUP($F5,ב!$L$69:$N$387,3,0)</f>
        <v>0</v>
      </c>
      <c r="BG5" s="6">
        <f ca="1">VLOOKUP($F5,ג!$L$69:$N$387,3,0)</f>
        <v>0</v>
      </c>
      <c r="BH5" s="6">
        <f ca="1">VLOOKUP($F5,ד!$L$69:$N$387,3,0)</f>
        <v>0</v>
      </c>
      <c r="BI5" s="6">
        <f ca="1">VLOOKUP($F5,ה!$L$69:$N$387,3,0)</f>
        <v>0</v>
      </c>
      <c r="BJ5" s="6">
        <f ca="1">VLOOKUP($F5,ו!$L$69:$N$387,3,0)</f>
        <v>0</v>
      </c>
      <c r="BK5" s="6">
        <f ca="1">VLOOKUP($F5,ז!$L$69:$N$387,3,0)</f>
        <v>0</v>
      </c>
      <c r="BL5" s="6">
        <f ca="1">VLOOKUP($F5,ח!$L$69:$N$387,3,0)</f>
        <v>0</v>
      </c>
      <c r="BM5" s="6">
        <f ca="1">VLOOKUP($F5,ט!$L$69:$N$387,3,0)</f>
        <v>0</v>
      </c>
      <c r="BN5" s="6">
        <f ca="1">VLOOKUP($F5,י!$L$69:$N$387,3,0)</f>
        <v>0</v>
      </c>
      <c r="BO5" s="6">
        <f ca="1">VLOOKUP($F5,יא!$L$69:$N$387,3,0)</f>
        <v>0</v>
      </c>
      <c r="BP5" s="6">
        <f ca="1">VLOOKUP($F5,יב!$L$69:$N$387,3,0)</f>
        <v>0</v>
      </c>
      <c r="BQ5" s="6"/>
      <c r="BR5" s="6">
        <f ca="1">VLOOKUP($F5,'חודש א'!$L$69:$N$387,2,0)</f>
        <v>0</v>
      </c>
      <c r="BS5" s="6">
        <f ca="1">VLOOKUP($F5,ב!$L$69:$N$387,2,0)</f>
        <v>0</v>
      </c>
      <c r="BT5" s="6">
        <f ca="1">VLOOKUP($F5,ג!$L$69:$N$387,2,0)</f>
        <v>0</v>
      </c>
      <c r="BU5" s="6">
        <f ca="1">VLOOKUP($F5,ד!$L$69:$N$387,2,0)</f>
        <v>0</v>
      </c>
      <c r="BV5" s="6">
        <f ca="1">VLOOKUP($F5,ה!$L$69:$N$387,2,0)</f>
        <v>0</v>
      </c>
      <c r="BW5" s="6">
        <f ca="1">VLOOKUP($F5,ו!$L$69:$N$387,2,0)</f>
        <v>0</v>
      </c>
      <c r="BX5" s="6">
        <f ca="1">VLOOKUP($F5,ז!$L$69:$N$387,2,0)</f>
        <v>0</v>
      </c>
      <c r="BY5" s="6">
        <f ca="1">VLOOKUP($F5,ח!$L$69:$N$387,2,0)</f>
        <v>0</v>
      </c>
      <c r="BZ5" s="6">
        <f ca="1">VLOOKUP($F5,ט!$L$69:$N$387,2,0)</f>
        <v>0</v>
      </c>
      <c r="CA5" s="6">
        <f ca="1">VLOOKUP($F5,י!$L$69:$N$387,2,0)</f>
        <v>0</v>
      </c>
      <c r="CB5" s="6">
        <f ca="1">VLOOKUP($F5,יא!$L$69:$N$387,2,0)</f>
        <v>0</v>
      </c>
      <c r="CC5" s="6">
        <f ca="1">VLOOKUP($F5,יב!$L$69:$N$387,2,0)</f>
        <v>0</v>
      </c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32">
        <v>7</v>
      </c>
      <c r="CU5" s="6" t="s">
        <v>11</v>
      </c>
      <c r="CV5" s="6"/>
      <c r="CW5" s="6"/>
      <c r="CX5" s="6"/>
      <c r="CY5" s="13">
        <f t="shared" ref="CY5:CY68" si="1">G5</f>
        <v>0</v>
      </c>
      <c r="CZ5" s="4">
        <v>7</v>
      </c>
    </row>
    <row r="6" spans="1:104" ht="15.6" thickBot="1">
      <c r="A6" s="6"/>
      <c r="B6" s="6"/>
      <c r="C6" s="6"/>
      <c r="D6" s="6"/>
      <c r="E6" s="6"/>
      <c r="F6" s="206" t="s">
        <v>88</v>
      </c>
      <c r="G6" s="206">
        <f t="shared" si="0"/>
        <v>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>
        <v>4</v>
      </c>
      <c r="AD6" s="6"/>
      <c r="AE6" s="6"/>
      <c r="AF6" s="6"/>
      <c r="AG6" s="6"/>
      <c r="AH6" s="6"/>
      <c r="AI6" s="197"/>
      <c r="AJ6" s="208"/>
      <c r="AK6" s="198" t="e">
        <f>CONCATENATE(MONTH(ה!$A$1),"-",YEAR(ה!$A$1))</f>
        <v>#VALUE!</v>
      </c>
      <c r="AL6" s="205" t="s">
        <v>208</v>
      </c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12">
        <f>VLOOKUP(F6,'שיקוף הוצאות והכנסות'!$A$8:$B$342,2,0)</f>
        <v>0</v>
      </c>
      <c r="BE6" s="6">
        <f ca="1">VLOOKUP($F6,'חודש א'!$L$69:$N$387,3,0)</f>
        <v>0</v>
      </c>
      <c r="BF6" s="6">
        <f ca="1">VLOOKUP($F6,ב!$L$69:$N$387,3,0)</f>
        <v>0</v>
      </c>
      <c r="BG6" s="6">
        <f ca="1">VLOOKUP($F6,ג!$L$69:$N$387,3,0)</f>
        <v>0</v>
      </c>
      <c r="BH6" s="6">
        <f ca="1">VLOOKUP($F6,ד!$L$69:$N$387,3,0)</f>
        <v>0</v>
      </c>
      <c r="BI6" s="6">
        <f ca="1">VLOOKUP($F6,ה!$L$69:$N$387,3,0)</f>
        <v>0</v>
      </c>
      <c r="BJ6" s="6">
        <f ca="1">VLOOKUP($F6,ו!$L$69:$N$387,3,0)</f>
        <v>0</v>
      </c>
      <c r="BK6" s="6">
        <f ca="1">VLOOKUP($F6,ז!$L$69:$N$387,3,0)</f>
        <v>0</v>
      </c>
      <c r="BL6" s="6">
        <f ca="1">VLOOKUP($F6,ח!$L$69:$N$387,3,0)</f>
        <v>0</v>
      </c>
      <c r="BM6" s="6">
        <f ca="1">VLOOKUP($F6,ט!$L$69:$N$387,3,0)</f>
        <v>0</v>
      </c>
      <c r="BN6" s="6">
        <f ca="1">VLOOKUP($F6,י!$L$69:$N$387,3,0)</f>
        <v>0</v>
      </c>
      <c r="BO6" s="6">
        <f ca="1">VLOOKUP($F6,יא!$L$69:$N$387,3,0)</f>
        <v>0</v>
      </c>
      <c r="BP6" s="6">
        <f ca="1">VLOOKUP($F6,יב!$L$69:$N$387,3,0)</f>
        <v>0</v>
      </c>
      <c r="BQ6" s="6"/>
      <c r="BR6" s="6">
        <f ca="1">VLOOKUP($F6,'חודש א'!$L$69:$N$387,2,0)</f>
        <v>0</v>
      </c>
      <c r="BS6" s="6">
        <f ca="1">VLOOKUP($F6,ב!$L$69:$N$387,2,0)</f>
        <v>0</v>
      </c>
      <c r="BT6" s="6">
        <f ca="1">VLOOKUP($F6,ג!$L$69:$N$387,2,0)</f>
        <v>0</v>
      </c>
      <c r="BU6" s="6">
        <f ca="1">VLOOKUP($F6,ד!$L$69:$N$387,2,0)</f>
        <v>0</v>
      </c>
      <c r="BV6" s="6">
        <f ca="1">VLOOKUP($F6,ה!$L$69:$N$387,2,0)</f>
        <v>0</v>
      </c>
      <c r="BW6" s="6">
        <f ca="1">VLOOKUP($F6,ו!$L$69:$N$387,2,0)</f>
        <v>0</v>
      </c>
      <c r="BX6" s="6">
        <f ca="1">VLOOKUP($F6,ז!$L$69:$N$387,2,0)</f>
        <v>0</v>
      </c>
      <c r="BY6" s="6">
        <f ca="1">VLOOKUP($F6,ח!$L$69:$N$387,2,0)</f>
        <v>0</v>
      </c>
      <c r="BZ6" s="6">
        <f ca="1">VLOOKUP($F6,ט!$L$69:$N$387,2,0)</f>
        <v>0</v>
      </c>
      <c r="CA6" s="6">
        <f ca="1">VLOOKUP($F6,י!$L$69:$N$387,2,0)</f>
        <v>0</v>
      </c>
      <c r="CB6" s="6">
        <f ca="1">VLOOKUP($F6,יא!$L$69:$N$387,2,0)</f>
        <v>0</v>
      </c>
      <c r="CC6" s="6">
        <f ca="1">VLOOKUP($F6,יב!$L$69:$N$387,2,0)</f>
        <v>0</v>
      </c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32">
        <v>169</v>
      </c>
      <c r="CU6" s="6" t="s">
        <v>88</v>
      </c>
      <c r="CV6" s="6"/>
      <c r="CW6" s="6"/>
      <c r="CX6" s="6"/>
      <c r="CY6" s="13">
        <f t="shared" si="1"/>
        <v>0</v>
      </c>
      <c r="CZ6" s="4">
        <v>169</v>
      </c>
    </row>
    <row r="7" spans="1:104" ht="15.6" thickBot="1">
      <c r="A7" s="6"/>
      <c r="B7" s="6"/>
      <c r="C7" s="6"/>
      <c r="D7" s="6"/>
      <c r="E7" s="6"/>
      <c r="F7" s="206" t="s">
        <v>10</v>
      </c>
      <c r="G7" s="206">
        <f t="shared" si="0"/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12">
        <v>5</v>
      </c>
      <c r="AD7" s="6"/>
      <c r="AE7" s="6"/>
      <c r="AF7" s="6"/>
      <c r="AG7" s="6"/>
      <c r="AH7" s="6"/>
      <c r="AI7" s="197"/>
      <c r="AJ7" s="208"/>
      <c r="AK7" s="198" t="e">
        <f>CONCATENATE(MONTH(ו!$A$1),"-",YEAR(ו!$A$1))</f>
        <v>#VALUE!</v>
      </c>
      <c r="AL7" s="205" t="s">
        <v>209</v>
      </c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12">
        <f>VLOOKUP(F7,'שיקוף הוצאות והכנסות'!$A$8:$B$342,2,0)</f>
        <v>0</v>
      </c>
      <c r="BE7" s="6">
        <f ca="1">VLOOKUP($F7,'חודש א'!$L$69:$N$387,3,0)</f>
        <v>0</v>
      </c>
      <c r="BF7" s="6">
        <f ca="1">VLOOKUP($F7,ב!$L$69:$N$387,3,0)</f>
        <v>0</v>
      </c>
      <c r="BG7" s="6">
        <f ca="1">VLOOKUP($F7,ג!$L$69:$N$387,3,0)</f>
        <v>0</v>
      </c>
      <c r="BH7" s="6">
        <f ca="1">VLOOKUP($F7,ד!$L$69:$N$387,3,0)</f>
        <v>0</v>
      </c>
      <c r="BI7" s="6">
        <f ca="1">VLOOKUP($F7,ה!$L$69:$N$387,3,0)</f>
        <v>0</v>
      </c>
      <c r="BJ7" s="6">
        <f ca="1">VLOOKUP($F7,ו!$L$69:$N$387,3,0)</f>
        <v>0</v>
      </c>
      <c r="BK7" s="6">
        <f ca="1">VLOOKUP($F7,ז!$L$69:$N$387,3,0)</f>
        <v>0</v>
      </c>
      <c r="BL7" s="6">
        <f ca="1">VLOOKUP($F7,ח!$L$69:$N$387,3,0)</f>
        <v>0</v>
      </c>
      <c r="BM7" s="6">
        <f ca="1">VLOOKUP($F7,ט!$L$69:$N$387,3,0)</f>
        <v>0</v>
      </c>
      <c r="BN7" s="6">
        <f ca="1">VLOOKUP($F7,י!$L$69:$N$387,3,0)</f>
        <v>0</v>
      </c>
      <c r="BO7" s="6">
        <f ca="1">VLOOKUP($F7,יא!$L$69:$N$387,3,0)</f>
        <v>0</v>
      </c>
      <c r="BP7" s="6">
        <f ca="1">VLOOKUP($F7,יב!$L$69:$N$387,3,0)</f>
        <v>0</v>
      </c>
      <c r="BQ7" s="6"/>
      <c r="BR7" s="6">
        <f ca="1">VLOOKUP($F7,'חודש א'!$L$69:$N$387,2,0)</f>
        <v>0</v>
      </c>
      <c r="BS7" s="6">
        <f ca="1">VLOOKUP($F7,ב!$L$69:$N$387,2,0)</f>
        <v>0</v>
      </c>
      <c r="BT7" s="6">
        <f ca="1">VLOOKUP($F7,ג!$L$69:$N$387,2,0)</f>
        <v>0</v>
      </c>
      <c r="BU7" s="6">
        <f ca="1">VLOOKUP($F7,ד!$L$69:$N$387,2,0)</f>
        <v>0</v>
      </c>
      <c r="BV7" s="6">
        <f ca="1">VLOOKUP($F7,ה!$L$69:$N$387,2,0)</f>
        <v>0</v>
      </c>
      <c r="BW7" s="6">
        <f ca="1">VLOOKUP($F7,ו!$L$69:$N$387,2,0)</f>
        <v>0</v>
      </c>
      <c r="BX7" s="6">
        <f ca="1">VLOOKUP($F7,ז!$L$69:$N$387,2,0)</f>
        <v>0</v>
      </c>
      <c r="BY7" s="6">
        <f ca="1">VLOOKUP($F7,ח!$L$69:$N$387,2,0)</f>
        <v>0</v>
      </c>
      <c r="BZ7" s="6">
        <f ca="1">VLOOKUP($F7,ט!$L$69:$N$387,2,0)</f>
        <v>0</v>
      </c>
      <c r="CA7" s="6">
        <f ca="1">VLOOKUP($F7,י!$L$69:$N$387,2,0)</f>
        <v>0</v>
      </c>
      <c r="CB7" s="6">
        <f ca="1">VLOOKUP($F7,יא!$L$69:$N$387,2,0)</f>
        <v>0</v>
      </c>
      <c r="CC7" s="6">
        <f ca="1">VLOOKUP($F7,יב!$L$69:$N$387,2,0)</f>
        <v>0</v>
      </c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32">
        <v>6</v>
      </c>
      <c r="CU7" s="6" t="s">
        <v>10</v>
      </c>
      <c r="CV7" s="6"/>
      <c r="CW7" s="6"/>
      <c r="CX7" s="6"/>
      <c r="CY7" s="13">
        <f t="shared" si="1"/>
        <v>0</v>
      </c>
      <c r="CZ7" s="4">
        <v>6</v>
      </c>
    </row>
    <row r="8" spans="1:104" ht="15.6" thickBot="1">
      <c r="A8" s="6"/>
      <c r="B8" s="6"/>
      <c r="C8" s="6"/>
      <c r="D8" s="6"/>
      <c r="E8" s="6"/>
      <c r="F8" s="206" t="s">
        <v>9</v>
      </c>
      <c r="G8" s="206">
        <f t="shared" si="0"/>
        <v>0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12">
        <v>6</v>
      </c>
      <c r="AD8" s="6"/>
      <c r="AE8" s="6"/>
      <c r="AF8" s="6"/>
      <c r="AG8" s="6"/>
      <c r="AH8" s="6"/>
      <c r="AI8" s="197"/>
      <c r="AJ8" s="208"/>
      <c r="AK8" s="198" t="e">
        <f>CONCATENATE(MONTH(ז!$A$1),"-",YEAR(ז!$A$1))</f>
        <v>#VALUE!</v>
      </c>
      <c r="AL8" s="205" t="s">
        <v>210</v>
      </c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12">
        <f>VLOOKUP(F8,'שיקוף הוצאות והכנסות'!$A$8:$B$342,2,0)</f>
        <v>0</v>
      </c>
      <c r="BE8" s="6">
        <f ca="1">VLOOKUP($F8,'חודש א'!$L$69:$N$387,3,0)</f>
        <v>0</v>
      </c>
      <c r="BF8" s="6">
        <f ca="1">VLOOKUP($F8,ב!$L$69:$N$387,3,0)</f>
        <v>0</v>
      </c>
      <c r="BG8" s="6">
        <f ca="1">VLOOKUP($F8,ג!$L$69:$N$387,3,0)</f>
        <v>0</v>
      </c>
      <c r="BH8" s="6">
        <f ca="1">VLOOKUP($F8,ד!$L$69:$N$387,3,0)</f>
        <v>0</v>
      </c>
      <c r="BI8" s="6">
        <f ca="1">VLOOKUP($F8,ה!$L$69:$N$387,3,0)</f>
        <v>0</v>
      </c>
      <c r="BJ8" s="6">
        <f ca="1">VLOOKUP($F8,ו!$L$69:$N$387,3,0)</f>
        <v>0</v>
      </c>
      <c r="BK8" s="6">
        <f ca="1">VLOOKUP($F8,ז!$L$69:$N$387,3,0)</f>
        <v>0</v>
      </c>
      <c r="BL8" s="6">
        <f ca="1">VLOOKUP($F8,ח!$L$69:$N$387,3,0)</f>
        <v>0</v>
      </c>
      <c r="BM8" s="6">
        <f ca="1">VLOOKUP($F8,ט!$L$69:$N$387,3,0)</f>
        <v>0</v>
      </c>
      <c r="BN8" s="6">
        <f ca="1">VLOOKUP($F8,י!$L$69:$N$387,3,0)</f>
        <v>0</v>
      </c>
      <c r="BO8" s="6">
        <f ca="1">VLOOKUP($F8,יא!$L$69:$N$387,3,0)</f>
        <v>0</v>
      </c>
      <c r="BP8" s="6">
        <f ca="1">VLOOKUP($F8,יב!$L$69:$N$387,3,0)</f>
        <v>0</v>
      </c>
      <c r="BQ8" s="6"/>
      <c r="BR8" s="6">
        <f ca="1">VLOOKUP($F8,'חודש א'!$L$69:$N$387,2,0)</f>
        <v>0</v>
      </c>
      <c r="BS8" s="6">
        <f ca="1">VLOOKUP($F8,ב!$L$69:$N$387,2,0)</f>
        <v>0</v>
      </c>
      <c r="BT8" s="6">
        <f ca="1">VLOOKUP($F8,ג!$L$69:$N$387,2,0)</f>
        <v>0</v>
      </c>
      <c r="BU8" s="6">
        <f ca="1">VLOOKUP($F8,ד!$L$69:$N$387,2,0)</f>
        <v>0</v>
      </c>
      <c r="BV8" s="6">
        <f ca="1">VLOOKUP($F8,ה!$L$69:$N$387,2,0)</f>
        <v>0</v>
      </c>
      <c r="BW8" s="6">
        <f ca="1">VLOOKUP($F8,ו!$L$69:$N$387,2,0)</f>
        <v>0</v>
      </c>
      <c r="BX8" s="6">
        <f ca="1">VLOOKUP($F8,ז!$L$69:$N$387,2,0)</f>
        <v>0</v>
      </c>
      <c r="BY8" s="6">
        <f ca="1">VLOOKUP($F8,ח!$L$69:$N$387,2,0)</f>
        <v>0</v>
      </c>
      <c r="BZ8" s="6">
        <f ca="1">VLOOKUP($F8,ט!$L$69:$N$387,2,0)</f>
        <v>0</v>
      </c>
      <c r="CA8" s="6">
        <f ca="1">VLOOKUP($F8,י!$L$69:$N$387,2,0)</f>
        <v>0</v>
      </c>
      <c r="CB8" s="6">
        <f ca="1">VLOOKUP($F8,יא!$L$69:$N$387,2,0)</f>
        <v>0</v>
      </c>
      <c r="CC8" s="6">
        <f ca="1">VLOOKUP($F8,יב!$L$69:$N$387,2,0)</f>
        <v>0</v>
      </c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32">
        <v>5</v>
      </c>
      <c r="CU8" s="6" t="s">
        <v>9</v>
      </c>
      <c r="CV8" s="6"/>
      <c r="CW8" s="6"/>
      <c r="CX8" s="6"/>
      <c r="CY8" s="13">
        <f t="shared" si="1"/>
        <v>0</v>
      </c>
      <c r="CZ8" s="4">
        <v>5</v>
      </c>
    </row>
    <row r="9" spans="1:104" ht="15.6" thickBot="1">
      <c r="A9" s="6"/>
      <c r="B9" s="6"/>
      <c r="C9" s="6"/>
      <c r="D9" s="6"/>
      <c r="E9" s="6"/>
      <c r="F9" s="206" t="s">
        <v>50</v>
      </c>
      <c r="G9" s="206">
        <f t="shared" si="0"/>
        <v>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12">
        <v>7</v>
      </c>
      <c r="AD9" s="6"/>
      <c r="AE9" s="6"/>
      <c r="AF9" s="6"/>
      <c r="AG9" s="6"/>
      <c r="AH9" s="6"/>
      <c r="AI9" s="197"/>
      <c r="AJ9" s="208"/>
      <c r="AK9" s="198" t="e">
        <f>CONCATENATE(MONTH(ח!$A$1),"-",YEAR(ח!$A$1))</f>
        <v>#VALUE!</v>
      </c>
      <c r="AL9" s="205" t="s">
        <v>211</v>
      </c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12">
        <f>VLOOKUP(F9,'שיקוף הוצאות והכנסות'!$A$8:$B$342,2,0)</f>
        <v>0</v>
      </c>
      <c r="BE9" s="6">
        <f ca="1">VLOOKUP($F9,'חודש א'!$L$69:$N$387,3,0)</f>
        <v>0</v>
      </c>
      <c r="BF9" s="6">
        <f ca="1">VLOOKUP($F9,ב!$L$69:$N$387,3,0)</f>
        <v>0</v>
      </c>
      <c r="BG9" s="6">
        <f ca="1">VLOOKUP($F9,ג!$L$69:$N$387,3,0)</f>
        <v>0</v>
      </c>
      <c r="BH9" s="6">
        <f ca="1">VLOOKUP($F9,ד!$L$69:$N$387,3,0)</f>
        <v>0</v>
      </c>
      <c r="BI9" s="6">
        <f ca="1">VLOOKUP($F9,ה!$L$69:$N$387,3,0)</f>
        <v>0</v>
      </c>
      <c r="BJ9" s="6">
        <f ca="1">VLOOKUP($F9,ו!$L$69:$N$387,3,0)</f>
        <v>0</v>
      </c>
      <c r="BK9" s="6">
        <f ca="1">VLOOKUP($F9,ז!$L$69:$N$387,3,0)</f>
        <v>0</v>
      </c>
      <c r="BL9" s="6">
        <f ca="1">VLOOKUP($F9,ח!$L$69:$N$387,3,0)</f>
        <v>0</v>
      </c>
      <c r="BM9" s="6">
        <f ca="1">VLOOKUP($F9,ט!$L$69:$N$387,3,0)</f>
        <v>0</v>
      </c>
      <c r="BN9" s="6">
        <f ca="1">VLOOKUP($F9,י!$L$69:$N$387,3,0)</f>
        <v>0</v>
      </c>
      <c r="BO9" s="6">
        <f ca="1">VLOOKUP($F9,יא!$L$69:$N$387,3,0)</f>
        <v>0</v>
      </c>
      <c r="BP9" s="6">
        <f ca="1">VLOOKUP($F9,יב!$L$69:$N$387,3,0)</f>
        <v>0</v>
      </c>
      <c r="BQ9" s="6"/>
      <c r="BR9" s="6">
        <f ca="1">VLOOKUP($F9,'חודש א'!$L$69:$N$387,2,0)</f>
        <v>0</v>
      </c>
      <c r="BS9" s="6">
        <f ca="1">VLOOKUP($F9,ב!$L$69:$N$387,2,0)</f>
        <v>0</v>
      </c>
      <c r="BT9" s="6">
        <f ca="1">VLOOKUP($F9,ג!$L$69:$N$387,2,0)</f>
        <v>0</v>
      </c>
      <c r="BU9" s="6">
        <f ca="1">VLOOKUP($F9,ד!$L$69:$N$387,2,0)</f>
        <v>0</v>
      </c>
      <c r="BV9" s="6">
        <f ca="1">VLOOKUP($F9,ה!$L$69:$N$387,2,0)</f>
        <v>0</v>
      </c>
      <c r="BW9" s="6">
        <f ca="1">VLOOKUP($F9,ו!$L$69:$N$387,2,0)</f>
        <v>0</v>
      </c>
      <c r="BX9" s="6">
        <f ca="1">VLOOKUP($F9,ז!$L$69:$N$387,2,0)</f>
        <v>0</v>
      </c>
      <c r="BY9" s="6">
        <f ca="1">VLOOKUP($F9,ח!$L$69:$N$387,2,0)</f>
        <v>0</v>
      </c>
      <c r="BZ9" s="6">
        <f ca="1">VLOOKUP($F9,ט!$L$69:$N$387,2,0)</f>
        <v>0</v>
      </c>
      <c r="CA9" s="6">
        <f ca="1">VLOOKUP($F9,י!$L$69:$N$387,2,0)</f>
        <v>0</v>
      </c>
      <c r="CB9" s="6">
        <f ca="1">VLOOKUP($F9,יא!$L$69:$N$387,2,0)</f>
        <v>0</v>
      </c>
      <c r="CC9" s="6">
        <f ca="1">VLOOKUP($F9,יב!$L$69:$N$387,2,0)</f>
        <v>0</v>
      </c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32">
        <v>30</v>
      </c>
      <c r="CU9" s="6" t="s">
        <v>50</v>
      </c>
      <c r="CV9" s="6"/>
      <c r="CW9" s="6"/>
      <c r="CX9" s="6"/>
      <c r="CY9" s="13">
        <f t="shared" si="1"/>
        <v>0</v>
      </c>
      <c r="CZ9" s="4">
        <v>30</v>
      </c>
    </row>
    <row r="10" spans="1:104" ht="15.6" thickBot="1">
      <c r="A10" s="6"/>
      <c r="B10" s="6"/>
      <c r="C10" s="6"/>
      <c r="D10" s="6"/>
      <c r="E10" s="6"/>
      <c r="F10" s="206" t="s">
        <v>22</v>
      </c>
      <c r="G10" s="206">
        <f t="shared" si="0"/>
        <v>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12">
        <v>8</v>
      </c>
      <c r="AD10" s="6"/>
      <c r="AE10" s="6"/>
      <c r="AF10" s="6"/>
      <c r="AG10" s="6"/>
      <c r="AH10" s="6"/>
      <c r="AI10" s="197"/>
      <c r="AJ10" s="208"/>
      <c r="AK10" s="198" t="e">
        <f>CONCATENATE(MONTH(ט!$A$1),"-",YEAR(ט!$A$1))</f>
        <v>#VALUE!</v>
      </c>
      <c r="AL10" s="205" t="s">
        <v>212</v>
      </c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12">
        <f>VLOOKUP(F10,'שיקוף הוצאות והכנסות'!$A$8:$B$342,2,0)</f>
        <v>0</v>
      </c>
      <c r="BE10" s="6">
        <f ca="1">VLOOKUP($F10,'חודש א'!$L$69:$N$387,3,0)</f>
        <v>0</v>
      </c>
      <c r="BF10" s="6">
        <f ca="1">VLOOKUP($F10,ב!$L$69:$N$387,3,0)</f>
        <v>0</v>
      </c>
      <c r="BG10" s="6">
        <f ca="1">VLOOKUP($F10,ג!$L$69:$N$387,3,0)</f>
        <v>0</v>
      </c>
      <c r="BH10" s="6">
        <f ca="1">VLOOKUP($F10,ד!$L$69:$N$387,3,0)</f>
        <v>0</v>
      </c>
      <c r="BI10" s="6">
        <f ca="1">VLOOKUP($F10,ה!$L$69:$N$387,3,0)</f>
        <v>0</v>
      </c>
      <c r="BJ10" s="6">
        <f ca="1">VLOOKUP($F10,ו!$L$69:$N$387,3,0)</f>
        <v>0</v>
      </c>
      <c r="BK10" s="6">
        <f ca="1">VLOOKUP($F10,ז!$L$69:$N$387,3,0)</f>
        <v>0</v>
      </c>
      <c r="BL10" s="6">
        <f ca="1">VLOOKUP($F10,ח!$L$69:$N$387,3,0)</f>
        <v>0</v>
      </c>
      <c r="BM10" s="6">
        <f ca="1">VLOOKUP($F10,ט!$L$69:$N$387,3,0)</f>
        <v>0</v>
      </c>
      <c r="BN10" s="6">
        <f ca="1">VLOOKUP($F10,י!$L$69:$N$387,3,0)</f>
        <v>0</v>
      </c>
      <c r="BO10" s="6">
        <f ca="1">VLOOKUP($F10,יא!$L$69:$N$387,3,0)</f>
        <v>0</v>
      </c>
      <c r="BP10" s="6">
        <f ca="1">VLOOKUP($F10,יב!$L$69:$N$387,3,0)</f>
        <v>0</v>
      </c>
      <c r="BQ10" s="6"/>
      <c r="BR10" s="6">
        <f ca="1">VLOOKUP($F10,'חודש א'!$L$69:$N$387,2,0)</f>
        <v>0</v>
      </c>
      <c r="BS10" s="6">
        <f ca="1">VLOOKUP($F10,ב!$L$69:$N$387,2,0)</f>
        <v>0</v>
      </c>
      <c r="BT10" s="6">
        <f ca="1">VLOOKUP($F10,ג!$L$69:$N$387,2,0)</f>
        <v>0</v>
      </c>
      <c r="BU10" s="6">
        <f ca="1">VLOOKUP($F10,ד!$L$69:$N$387,2,0)</f>
        <v>0</v>
      </c>
      <c r="BV10" s="6">
        <f ca="1">VLOOKUP($F10,ה!$L$69:$N$387,2,0)</f>
        <v>0</v>
      </c>
      <c r="BW10" s="6">
        <f ca="1">VLOOKUP($F10,ו!$L$69:$N$387,2,0)</f>
        <v>0</v>
      </c>
      <c r="BX10" s="6">
        <f ca="1">VLOOKUP($F10,ז!$L$69:$N$387,2,0)</f>
        <v>0</v>
      </c>
      <c r="BY10" s="6">
        <f ca="1">VLOOKUP($F10,ח!$L$69:$N$387,2,0)</f>
        <v>0</v>
      </c>
      <c r="BZ10" s="6">
        <f ca="1">VLOOKUP($F10,ט!$L$69:$N$387,2,0)</f>
        <v>0</v>
      </c>
      <c r="CA10" s="6">
        <f ca="1">VLOOKUP($F10,י!$L$69:$N$387,2,0)</f>
        <v>0</v>
      </c>
      <c r="CB10" s="6">
        <f ca="1">VLOOKUP($F10,יא!$L$69:$N$387,2,0)</f>
        <v>0</v>
      </c>
      <c r="CC10" s="6">
        <f ca="1">VLOOKUP($F10,יב!$L$69:$N$387,2,0)</f>
        <v>0</v>
      </c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32">
        <v>35</v>
      </c>
      <c r="CU10" s="6" t="s">
        <v>22</v>
      </c>
      <c r="CV10" s="6"/>
      <c r="CW10" s="6"/>
      <c r="CX10" s="6"/>
      <c r="CY10" s="13">
        <f t="shared" si="1"/>
        <v>0</v>
      </c>
      <c r="CZ10" s="4">
        <v>35</v>
      </c>
    </row>
    <row r="11" spans="1:104" ht="15.6" thickBot="1">
      <c r="A11" s="6"/>
      <c r="B11" s="6"/>
      <c r="C11" s="6"/>
      <c r="D11" s="6"/>
      <c r="E11" s="6"/>
      <c r="F11" s="206" t="s">
        <v>48</v>
      </c>
      <c r="G11" s="206">
        <f t="shared" si="0"/>
        <v>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12">
        <v>9</v>
      </c>
      <c r="AD11" s="6"/>
      <c r="AE11" s="6"/>
      <c r="AF11" s="6"/>
      <c r="AG11" s="6"/>
      <c r="AH11" s="6"/>
      <c r="AI11" s="197"/>
      <c r="AJ11" s="208"/>
      <c r="AK11" s="198" t="e">
        <f>CONCATENATE(MONTH(י!$A$1),"-",YEAR(י!$A$1))</f>
        <v>#VALUE!</v>
      </c>
      <c r="AL11" s="205" t="s">
        <v>213</v>
      </c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12">
        <f>VLOOKUP(F11,'שיקוף הוצאות והכנסות'!$A$8:$B$342,2,0)</f>
        <v>0</v>
      </c>
      <c r="BE11" s="6">
        <f ca="1">VLOOKUP($F11,'חודש א'!$L$69:$N$387,3,0)</f>
        <v>0</v>
      </c>
      <c r="BF11" s="6">
        <f ca="1">VLOOKUP($F11,ב!$L$69:$N$387,3,0)</f>
        <v>0</v>
      </c>
      <c r="BG11" s="6">
        <f ca="1">VLOOKUP($F11,ג!$L$69:$N$387,3,0)</f>
        <v>0</v>
      </c>
      <c r="BH11" s="6">
        <f ca="1">VLOOKUP($F11,ד!$L$69:$N$387,3,0)</f>
        <v>0</v>
      </c>
      <c r="BI11" s="6">
        <f ca="1">VLOOKUP($F11,ה!$L$69:$N$387,3,0)</f>
        <v>0</v>
      </c>
      <c r="BJ11" s="6">
        <f ca="1">VLOOKUP($F11,ו!$L$69:$N$387,3,0)</f>
        <v>0</v>
      </c>
      <c r="BK11" s="6">
        <f ca="1">VLOOKUP($F11,ז!$L$69:$N$387,3,0)</f>
        <v>0</v>
      </c>
      <c r="BL11" s="6">
        <f ca="1">VLOOKUP($F11,ח!$L$69:$N$387,3,0)</f>
        <v>0</v>
      </c>
      <c r="BM11" s="6">
        <f ca="1">VLOOKUP($F11,ט!$L$69:$N$387,3,0)</f>
        <v>0</v>
      </c>
      <c r="BN11" s="6">
        <f ca="1">VLOOKUP($F11,י!$L$69:$N$387,3,0)</f>
        <v>0</v>
      </c>
      <c r="BO11" s="6">
        <f ca="1">VLOOKUP($F11,יא!$L$69:$N$387,3,0)</f>
        <v>0</v>
      </c>
      <c r="BP11" s="6">
        <f ca="1">VLOOKUP($F11,יב!$L$69:$N$387,3,0)</f>
        <v>0</v>
      </c>
      <c r="BQ11" s="6"/>
      <c r="BR11" s="6">
        <f ca="1">VLOOKUP($F11,'חודש א'!$L$69:$N$387,2,0)</f>
        <v>0</v>
      </c>
      <c r="BS11" s="6">
        <f ca="1">VLOOKUP($F11,ב!$L$69:$N$387,2,0)</f>
        <v>0</v>
      </c>
      <c r="BT11" s="6">
        <f ca="1">VLOOKUP($F11,ג!$L$69:$N$387,2,0)</f>
        <v>0</v>
      </c>
      <c r="BU11" s="6">
        <f ca="1">VLOOKUP($F11,ד!$L$69:$N$387,2,0)</f>
        <v>0</v>
      </c>
      <c r="BV11" s="6">
        <f ca="1">VLOOKUP($F11,ה!$L$69:$N$387,2,0)</f>
        <v>0</v>
      </c>
      <c r="BW11" s="6">
        <f ca="1">VLOOKUP($F11,ו!$L$69:$N$387,2,0)</f>
        <v>0</v>
      </c>
      <c r="BX11" s="6">
        <f ca="1">VLOOKUP($F11,ז!$L$69:$N$387,2,0)</f>
        <v>0</v>
      </c>
      <c r="BY11" s="6">
        <f ca="1">VLOOKUP($F11,ח!$L$69:$N$387,2,0)</f>
        <v>0</v>
      </c>
      <c r="BZ11" s="6">
        <f ca="1">VLOOKUP($F11,ט!$L$69:$N$387,2,0)</f>
        <v>0</v>
      </c>
      <c r="CA11" s="6">
        <f ca="1">VLOOKUP($F11,י!$L$69:$N$387,2,0)</f>
        <v>0</v>
      </c>
      <c r="CB11" s="6">
        <f ca="1">VLOOKUP($F11,יא!$L$69:$N$387,2,0)</f>
        <v>0</v>
      </c>
      <c r="CC11" s="6">
        <f ca="1">VLOOKUP($F11,יב!$L$69:$N$387,2,0)</f>
        <v>0</v>
      </c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32">
        <v>129</v>
      </c>
      <c r="CU11" s="6" t="s">
        <v>48</v>
      </c>
      <c r="CV11" s="6"/>
      <c r="CW11" s="6"/>
      <c r="CX11" s="6"/>
      <c r="CY11" s="13">
        <f t="shared" si="1"/>
        <v>0</v>
      </c>
      <c r="CZ11" s="4">
        <v>129</v>
      </c>
    </row>
    <row r="12" spans="1:104" ht="15.6" thickBot="1">
      <c r="A12" s="6"/>
      <c r="B12" s="6"/>
      <c r="C12" s="6"/>
      <c r="D12" s="6"/>
      <c r="E12" s="6"/>
      <c r="F12" s="206" t="s">
        <v>52</v>
      </c>
      <c r="G12" s="206">
        <f t="shared" si="0"/>
        <v>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12">
        <v>10</v>
      </c>
      <c r="AD12" s="6"/>
      <c r="AE12" s="6"/>
      <c r="AF12" s="6"/>
      <c r="AG12" s="6"/>
      <c r="AH12" s="6"/>
      <c r="AI12" s="197"/>
      <c r="AJ12" s="208"/>
      <c r="AK12" s="198" t="e">
        <f>CONCATENATE(MONTH(יא!$A$1),"-",YEAR(יא!$A$1))</f>
        <v>#VALUE!</v>
      </c>
      <c r="AL12" s="205" t="s">
        <v>214</v>
      </c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12">
        <f>VLOOKUP(F12,'שיקוף הוצאות והכנסות'!$A$8:$B$342,2,0)</f>
        <v>0</v>
      </c>
      <c r="BE12" s="6">
        <f ca="1">VLOOKUP($F12,'חודש א'!$L$69:$N$387,3,0)</f>
        <v>0</v>
      </c>
      <c r="BF12" s="6">
        <f ca="1">VLOOKUP($F12,ב!$L$69:$N$387,3,0)</f>
        <v>0</v>
      </c>
      <c r="BG12" s="6">
        <f ca="1">VLOOKUP($F12,ג!$L$69:$N$387,3,0)</f>
        <v>0</v>
      </c>
      <c r="BH12" s="6">
        <f ca="1">VLOOKUP($F12,ד!$L$69:$N$387,3,0)</f>
        <v>0</v>
      </c>
      <c r="BI12" s="6">
        <f ca="1">VLOOKUP($F12,ה!$L$69:$N$387,3,0)</f>
        <v>0</v>
      </c>
      <c r="BJ12" s="6">
        <f ca="1">VLOOKUP($F12,ו!$L$69:$N$387,3,0)</f>
        <v>0</v>
      </c>
      <c r="BK12" s="6">
        <f ca="1">VLOOKUP($F12,ז!$L$69:$N$387,3,0)</f>
        <v>0</v>
      </c>
      <c r="BL12" s="6">
        <f ca="1">VLOOKUP($F12,ח!$L$69:$N$387,3,0)</f>
        <v>0</v>
      </c>
      <c r="BM12" s="6">
        <f ca="1">VLOOKUP($F12,ט!$L$69:$N$387,3,0)</f>
        <v>0</v>
      </c>
      <c r="BN12" s="6">
        <f ca="1">VLOOKUP($F12,י!$L$69:$N$387,3,0)</f>
        <v>0</v>
      </c>
      <c r="BO12" s="6">
        <f ca="1">VLOOKUP($F12,יא!$L$69:$N$387,3,0)</f>
        <v>0</v>
      </c>
      <c r="BP12" s="6">
        <f ca="1">VLOOKUP($F12,יב!$L$69:$N$387,3,0)</f>
        <v>0</v>
      </c>
      <c r="BQ12" s="6"/>
      <c r="BR12" s="6">
        <f ca="1">VLOOKUP($F12,'חודש א'!$L$69:$N$387,2,0)</f>
        <v>0</v>
      </c>
      <c r="BS12" s="6">
        <f ca="1">VLOOKUP($F12,ב!$L$69:$N$387,2,0)</f>
        <v>0</v>
      </c>
      <c r="BT12" s="6">
        <f ca="1">VLOOKUP($F12,ג!$L$69:$N$387,2,0)</f>
        <v>0</v>
      </c>
      <c r="BU12" s="6">
        <f ca="1">VLOOKUP($F12,ד!$L$69:$N$387,2,0)</f>
        <v>0</v>
      </c>
      <c r="BV12" s="6">
        <f ca="1">VLOOKUP($F12,ה!$L$69:$N$387,2,0)</f>
        <v>0</v>
      </c>
      <c r="BW12" s="6">
        <f ca="1">VLOOKUP($F12,ו!$L$69:$N$387,2,0)</f>
        <v>0</v>
      </c>
      <c r="BX12" s="6">
        <f ca="1">VLOOKUP($F12,ז!$L$69:$N$387,2,0)</f>
        <v>0</v>
      </c>
      <c r="BY12" s="6">
        <f ca="1">VLOOKUP($F12,ח!$L$69:$N$387,2,0)</f>
        <v>0</v>
      </c>
      <c r="BZ12" s="6">
        <f ca="1">VLOOKUP($F12,ט!$L$69:$N$387,2,0)</f>
        <v>0</v>
      </c>
      <c r="CA12" s="6">
        <f ca="1">VLOOKUP($F12,י!$L$69:$N$387,2,0)</f>
        <v>0</v>
      </c>
      <c r="CB12" s="6">
        <f ca="1">VLOOKUP($F12,יא!$L$69:$N$387,2,0)</f>
        <v>0</v>
      </c>
      <c r="CC12" s="6">
        <f ca="1">VLOOKUP($F12,יב!$L$69:$N$387,2,0)</f>
        <v>0</v>
      </c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32">
        <v>27</v>
      </c>
      <c r="CU12" s="6" t="s">
        <v>52</v>
      </c>
      <c r="CV12" s="6"/>
      <c r="CW12" s="6"/>
      <c r="CX12" s="6" t="str">
        <f>F12</f>
        <v>חגים וצרכי דת</v>
      </c>
      <c r="CY12" s="13">
        <f t="shared" si="1"/>
        <v>0</v>
      </c>
      <c r="CZ12" s="4">
        <v>27</v>
      </c>
    </row>
    <row r="13" spans="1:104" ht="15.6" thickBot="1">
      <c r="A13" s="6"/>
      <c r="B13" s="6"/>
      <c r="C13" s="6"/>
      <c r="D13" s="6"/>
      <c r="E13" s="6"/>
      <c r="F13" s="206" t="s">
        <v>51</v>
      </c>
      <c r="G13" s="206">
        <f t="shared" si="0"/>
        <v>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2">
        <v>11</v>
      </c>
      <c r="AD13" s="6"/>
      <c r="AE13" s="6"/>
      <c r="AF13" s="6"/>
      <c r="AG13" s="6"/>
      <c r="AH13" s="6"/>
      <c r="AI13" s="197"/>
      <c r="AJ13" s="208"/>
      <c r="AK13" s="209" t="e">
        <f>CONCATENATE(MONTH(יב!$A$1),"-",YEAR(יב!$A$1))</f>
        <v>#VALUE!</v>
      </c>
      <c r="AL13" s="210" t="s">
        <v>215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12">
        <f>VLOOKUP(F13,'שיקוף הוצאות והכנסות'!$A$8:$B$342,2,0)</f>
        <v>0</v>
      </c>
      <c r="BE13" s="6">
        <f ca="1">VLOOKUP($F13,'חודש א'!$L$69:$N$387,3,0)</f>
        <v>0</v>
      </c>
      <c r="BF13" s="6">
        <f ca="1">VLOOKUP($F13,ב!$L$69:$N$387,3,0)</f>
        <v>0</v>
      </c>
      <c r="BG13" s="6">
        <f ca="1">VLOOKUP($F13,ג!$L$69:$N$387,3,0)</f>
        <v>0</v>
      </c>
      <c r="BH13" s="6">
        <f ca="1">VLOOKUP($F13,ד!$L$69:$N$387,3,0)</f>
        <v>0</v>
      </c>
      <c r="BI13" s="6">
        <f ca="1">VLOOKUP($F13,ה!$L$69:$N$387,3,0)</f>
        <v>0</v>
      </c>
      <c r="BJ13" s="6">
        <f ca="1">VLOOKUP($F13,ו!$L$69:$N$387,3,0)</f>
        <v>0</v>
      </c>
      <c r="BK13" s="6">
        <f ca="1">VLOOKUP($F13,ז!$L$69:$N$387,3,0)</f>
        <v>0</v>
      </c>
      <c r="BL13" s="6">
        <f ca="1">VLOOKUP($F13,ח!$L$69:$N$387,3,0)</f>
        <v>0</v>
      </c>
      <c r="BM13" s="6">
        <f ca="1">VLOOKUP($F13,ט!$L$69:$N$387,3,0)</f>
        <v>0</v>
      </c>
      <c r="BN13" s="6">
        <f ca="1">VLOOKUP($F13,י!$L$69:$N$387,3,0)</f>
        <v>0</v>
      </c>
      <c r="BO13" s="6">
        <f ca="1">VLOOKUP($F13,יא!$L$69:$N$387,3,0)</f>
        <v>0</v>
      </c>
      <c r="BP13" s="6">
        <f ca="1">VLOOKUP($F13,יב!$L$69:$N$387,3,0)</f>
        <v>0</v>
      </c>
      <c r="BQ13" s="6"/>
      <c r="BR13" s="6">
        <f ca="1">VLOOKUP($F13,'חודש א'!$L$69:$N$387,2,0)</f>
        <v>0</v>
      </c>
      <c r="BS13" s="6">
        <f ca="1">VLOOKUP($F13,ב!$L$69:$N$387,2,0)</f>
        <v>0</v>
      </c>
      <c r="BT13" s="6">
        <f ca="1">VLOOKUP($F13,ג!$L$69:$N$387,2,0)</f>
        <v>0</v>
      </c>
      <c r="BU13" s="6">
        <f ca="1">VLOOKUP($F13,ד!$L$69:$N$387,2,0)</f>
        <v>0</v>
      </c>
      <c r="BV13" s="6">
        <f ca="1">VLOOKUP($F13,ה!$L$69:$N$387,2,0)</f>
        <v>0</v>
      </c>
      <c r="BW13" s="6">
        <f ca="1">VLOOKUP($F13,ו!$L$69:$N$387,2,0)</f>
        <v>0</v>
      </c>
      <c r="BX13" s="6">
        <f ca="1">VLOOKUP($F13,ז!$L$69:$N$387,2,0)</f>
        <v>0</v>
      </c>
      <c r="BY13" s="6">
        <f ca="1">VLOOKUP($F13,ח!$L$69:$N$387,2,0)</f>
        <v>0</v>
      </c>
      <c r="BZ13" s="6">
        <f ca="1">VLOOKUP($F13,ט!$L$69:$N$387,2,0)</f>
        <v>0</v>
      </c>
      <c r="CA13" s="6">
        <f ca="1">VLOOKUP($F13,י!$L$69:$N$387,2,0)</f>
        <v>0</v>
      </c>
      <c r="CB13" s="6">
        <f ca="1">VLOOKUP($F13,יא!$L$69:$N$387,2,0)</f>
        <v>0</v>
      </c>
      <c r="CC13" s="6">
        <f ca="1">VLOOKUP($F13,יב!$L$69:$N$387,2,0)</f>
        <v>0</v>
      </c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32">
        <v>18</v>
      </c>
      <c r="CU13" s="6" t="s">
        <v>51</v>
      </c>
      <c r="CV13" s="6"/>
      <c r="CW13" s="6"/>
      <c r="CX13" s="8" t="str">
        <f>F13</f>
        <v>תרומות</v>
      </c>
      <c r="CY13" s="13">
        <f t="shared" si="1"/>
        <v>0</v>
      </c>
      <c r="CZ13" s="4">
        <v>18</v>
      </c>
    </row>
    <row r="14" spans="1:104" ht="15.6" thickBot="1">
      <c r="A14" s="6"/>
      <c r="B14" s="6"/>
      <c r="C14" s="6"/>
      <c r="D14" s="6"/>
      <c r="E14" s="6"/>
      <c r="F14" s="206" t="s">
        <v>36</v>
      </c>
      <c r="G14" s="206">
        <f t="shared" si="0"/>
        <v>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12">
        <v>12</v>
      </c>
      <c r="AD14" s="6"/>
      <c r="AE14" s="6"/>
      <c r="AF14" s="6"/>
      <c r="AG14" s="6"/>
      <c r="AH14" s="6"/>
      <c r="AI14" s="197"/>
      <c r="AJ14" s="197"/>
      <c r="AK14" s="197"/>
      <c r="AL14" s="197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12">
        <f>VLOOKUP(F14,'שיקוף הוצאות והכנסות'!$A$8:$B$342,2,0)</f>
        <v>0</v>
      </c>
      <c r="BE14" s="6">
        <f ca="1">VLOOKUP($F14,'חודש א'!$L$69:$N$387,3,0)</f>
        <v>0</v>
      </c>
      <c r="BF14" s="6">
        <f ca="1">VLOOKUP($F14,ב!$L$69:$N$387,3,0)</f>
        <v>0</v>
      </c>
      <c r="BG14" s="6">
        <f ca="1">VLOOKUP($F14,ג!$L$69:$N$387,3,0)</f>
        <v>0</v>
      </c>
      <c r="BH14" s="6">
        <f ca="1">VLOOKUP($F14,ד!$L$69:$N$387,3,0)</f>
        <v>0</v>
      </c>
      <c r="BI14" s="6">
        <f ca="1">VLOOKUP($F14,ה!$L$69:$N$387,3,0)</f>
        <v>0</v>
      </c>
      <c r="BJ14" s="6">
        <f ca="1">VLOOKUP($F14,ו!$L$69:$N$387,3,0)</f>
        <v>0</v>
      </c>
      <c r="BK14" s="6">
        <f ca="1">VLOOKUP($F14,ז!$L$69:$N$387,3,0)</f>
        <v>0</v>
      </c>
      <c r="BL14" s="6">
        <f ca="1">VLOOKUP($F14,ח!$L$69:$N$387,3,0)</f>
        <v>0</v>
      </c>
      <c r="BM14" s="6">
        <f ca="1">VLOOKUP($F14,ט!$L$69:$N$387,3,0)</f>
        <v>0</v>
      </c>
      <c r="BN14" s="6">
        <f ca="1">VLOOKUP($F14,י!$L$69:$N$387,3,0)</f>
        <v>0</v>
      </c>
      <c r="BO14" s="6">
        <f ca="1">VLOOKUP($F14,יא!$L$69:$N$387,3,0)</f>
        <v>0</v>
      </c>
      <c r="BP14" s="6">
        <f ca="1">VLOOKUP($F14,יב!$L$69:$N$387,3,0)</f>
        <v>0</v>
      </c>
      <c r="BQ14" s="6"/>
      <c r="BR14" s="6">
        <f ca="1">VLOOKUP($F14,'חודש א'!$L$69:$N$387,2,0)</f>
        <v>0</v>
      </c>
      <c r="BS14" s="6">
        <f ca="1">VLOOKUP($F14,ב!$L$69:$N$387,2,0)</f>
        <v>0</v>
      </c>
      <c r="BT14" s="6">
        <f ca="1">VLOOKUP($F14,ג!$L$69:$N$387,2,0)</f>
        <v>0</v>
      </c>
      <c r="BU14" s="6">
        <f ca="1">VLOOKUP($F14,ד!$L$69:$N$387,2,0)</f>
        <v>0</v>
      </c>
      <c r="BV14" s="6">
        <f ca="1">VLOOKUP($F14,ה!$L$69:$N$387,2,0)</f>
        <v>0</v>
      </c>
      <c r="BW14" s="6">
        <f ca="1">VLOOKUP($F14,ו!$L$69:$N$387,2,0)</f>
        <v>0</v>
      </c>
      <c r="BX14" s="6">
        <f ca="1">VLOOKUP($F14,ז!$L$69:$N$387,2,0)</f>
        <v>0</v>
      </c>
      <c r="BY14" s="6">
        <f ca="1">VLOOKUP($F14,ח!$L$69:$N$387,2,0)</f>
        <v>0</v>
      </c>
      <c r="BZ14" s="6">
        <f ca="1">VLOOKUP($F14,ט!$L$69:$N$387,2,0)</f>
        <v>0</v>
      </c>
      <c r="CA14" s="6">
        <f ca="1">VLOOKUP($F14,י!$L$69:$N$387,2,0)</f>
        <v>0</v>
      </c>
      <c r="CB14" s="6">
        <f ca="1">VLOOKUP($F14,יא!$L$69:$N$387,2,0)</f>
        <v>0</v>
      </c>
      <c r="CC14" s="6">
        <f ca="1">VLOOKUP($F14,יב!$L$69:$N$387,2,0)</f>
        <v>0</v>
      </c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32">
        <v>119</v>
      </c>
      <c r="CU14" s="6" t="s">
        <v>36</v>
      </c>
      <c r="CV14" s="6"/>
      <c r="CW14" s="6"/>
      <c r="CX14" s="6"/>
      <c r="CY14" s="13">
        <f t="shared" si="1"/>
        <v>0</v>
      </c>
      <c r="CZ14" s="4">
        <v>119</v>
      </c>
    </row>
    <row r="15" spans="1:104" ht="15.6" thickBot="1">
      <c r="A15" s="6"/>
      <c r="B15" s="6"/>
      <c r="C15" s="6"/>
      <c r="D15" s="6"/>
      <c r="E15" s="6"/>
      <c r="F15" s="206" t="s">
        <v>53</v>
      </c>
      <c r="G15" s="206">
        <f t="shared" si="0"/>
        <v>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12">
        <v>13</v>
      </c>
      <c r="AD15" s="6"/>
      <c r="AE15" s="6"/>
      <c r="AF15" s="6"/>
      <c r="AG15" s="6"/>
      <c r="AH15" s="6"/>
      <c r="AI15" s="197"/>
      <c r="AJ15" s="197"/>
      <c r="AK15" s="211" t="s">
        <v>218</v>
      </c>
      <c r="AL15" s="212" t="e">
        <f>IF(D2=AI2,AI2,VLOOKUP(F2,AK2:AL13,2,FALSE))</f>
        <v>#N/A</v>
      </c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12">
        <f>VLOOKUP(F15,'שיקוף הוצאות והכנסות'!$A$8:$B$342,2,0)</f>
        <v>0</v>
      </c>
      <c r="BE15" s="6">
        <f ca="1">VLOOKUP($F15,'חודש א'!$L$69:$N$387,3,0)</f>
        <v>0</v>
      </c>
      <c r="BF15" s="6">
        <f ca="1">VLOOKUP($F15,ב!$L$69:$N$387,3,0)</f>
        <v>0</v>
      </c>
      <c r="BG15" s="6">
        <f ca="1">VLOOKUP($F15,ג!$L$69:$N$387,3,0)</f>
        <v>0</v>
      </c>
      <c r="BH15" s="6">
        <f ca="1">VLOOKUP($F15,ד!$L$69:$N$387,3,0)</f>
        <v>0</v>
      </c>
      <c r="BI15" s="6">
        <f ca="1">VLOOKUP($F15,ה!$L$69:$N$387,3,0)</f>
        <v>0</v>
      </c>
      <c r="BJ15" s="6">
        <f ca="1">VLOOKUP($F15,ו!$L$69:$N$387,3,0)</f>
        <v>0</v>
      </c>
      <c r="BK15" s="6">
        <f ca="1">VLOOKUP($F15,ז!$L$69:$N$387,3,0)</f>
        <v>0</v>
      </c>
      <c r="BL15" s="6">
        <f ca="1">VLOOKUP($F15,ח!$L$69:$N$387,3,0)</f>
        <v>0</v>
      </c>
      <c r="BM15" s="6">
        <f ca="1">VLOOKUP($F15,ט!$L$69:$N$387,3,0)</f>
        <v>0</v>
      </c>
      <c r="BN15" s="6">
        <f ca="1">VLOOKUP($F15,י!$L$69:$N$387,3,0)</f>
        <v>0</v>
      </c>
      <c r="BO15" s="6">
        <f ca="1">VLOOKUP($F15,יא!$L$69:$N$387,3,0)</f>
        <v>0</v>
      </c>
      <c r="BP15" s="6">
        <f ca="1">VLOOKUP($F15,יב!$L$69:$N$387,3,0)</f>
        <v>0</v>
      </c>
      <c r="BQ15" s="6"/>
      <c r="BR15" s="6">
        <f ca="1">VLOOKUP($F15,'חודש א'!$L$69:$N$387,2,0)</f>
        <v>0</v>
      </c>
      <c r="BS15" s="6">
        <f ca="1">VLOOKUP($F15,ב!$L$69:$N$387,2,0)</f>
        <v>0</v>
      </c>
      <c r="BT15" s="6">
        <f ca="1">VLOOKUP($F15,ג!$L$69:$N$387,2,0)</f>
        <v>0</v>
      </c>
      <c r="BU15" s="6">
        <f ca="1">VLOOKUP($F15,ד!$L$69:$N$387,2,0)</f>
        <v>0</v>
      </c>
      <c r="BV15" s="6">
        <f ca="1">VLOOKUP($F15,ה!$L$69:$N$387,2,0)</f>
        <v>0</v>
      </c>
      <c r="BW15" s="6">
        <f ca="1">VLOOKUP($F15,ו!$L$69:$N$387,2,0)</f>
        <v>0</v>
      </c>
      <c r="BX15" s="6">
        <f ca="1">VLOOKUP($F15,ז!$L$69:$N$387,2,0)</f>
        <v>0</v>
      </c>
      <c r="BY15" s="6">
        <f ca="1">VLOOKUP($F15,ח!$L$69:$N$387,2,0)</f>
        <v>0</v>
      </c>
      <c r="BZ15" s="6">
        <f ca="1">VLOOKUP($F15,ט!$L$69:$N$387,2,0)</f>
        <v>0</v>
      </c>
      <c r="CA15" s="6">
        <f ca="1">VLOOKUP($F15,י!$L$69:$N$387,2,0)</f>
        <v>0</v>
      </c>
      <c r="CB15" s="6">
        <f ca="1">VLOOKUP($F15,יא!$L$69:$N$387,2,0)</f>
        <v>0</v>
      </c>
      <c r="CC15" s="6">
        <f ca="1">VLOOKUP($F15,יב!$L$69:$N$387,2,0)</f>
        <v>0</v>
      </c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32">
        <v>29</v>
      </c>
      <c r="CU15" s="6" t="s">
        <v>53</v>
      </c>
      <c r="CV15" s="6"/>
      <c r="CW15" s="6"/>
      <c r="CX15" s="6"/>
      <c r="CY15" s="13">
        <f t="shared" si="1"/>
        <v>0</v>
      </c>
      <c r="CZ15" s="4">
        <v>29</v>
      </c>
    </row>
    <row r="16" spans="1:104" ht="15.6" thickBot="1">
      <c r="A16" s="6"/>
      <c r="B16" s="6"/>
      <c r="C16" s="6"/>
      <c r="D16" s="6"/>
      <c r="E16" s="6"/>
      <c r="F16" s="206" t="s">
        <v>37</v>
      </c>
      <c r="G16" s="206">
        <f t="shared" si="0"/>
        <v>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2">
        <v>14</v>
      </c>
      <c r="AD16" s="6"/>
      <c r="AE16" s="6"/>
      <c r="AF16" s="6"/>
      <c r="AG16" s="6"/>
      <c r="AH16" s="6"/>
      <c r="AI16" s="197"/>
      <c r="AJ16" s="197"/>
      <c r="AK16" s="197"/>
      <c r="AL16" s="197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12">
        <f>VLOOKUP(F16,'שיקוף הוצאות והכנסות'!$A$8:$B$342,2,0)</f>
        <v>0</v>
      </c>
      <c r="BE16" s="6">
        <f ca="1">VLOOKUP($F16,'חודש א'!$L$69:$N$387,3,0)</f>
        <v>0</v>
      </c>
      <c r="BF16" s="6">
        <f ca="1">VLOOKUP($F16,ב!$L$69:$N$387,3,0)</f>
        <v>0</v>
      </c>
      <c r="BG16" s="6">
        <f ca="1">VLOOKUP($F16,ג!$L$69:$N$387,3,0)</f>
        <v>0</v>
      </c>
      <c r="BH16" s="6">
        <f ca="1">VLOOKUP($F16,ד!$L$69:$N$387,3,0)</f>
        <v>0</v>
      </c>
      <c r="BI16" s="6">
        <f ca="1">VLOOKUP($F16,ה!$L$69:$N$387,3,0)</f>
        <v>0</v>
      </c>
      <c r="BJ16" s="6">
        <f ca="1">VLOOKUP($F16,ו!$L$69:$N$387,3,0)</f>
        <v>0</v>
      </c>
      <c r="BK16" s="6">
        <f ca="1">VLOOKUP($F16,ז!$L$69:$N$387,3,0)</f>
        <v>0</v>
      </c>
      <c r="BL16" s="6">
        <f ca="1">VLOOKUP($F16,ח!$L$69:$N$387,3,0)</f>
        <v>0</v>
      </c>
      <c r="BM16" s="6">
        <f ca="1">VLOOKUP($F16,ט!$L$69:$N$387,3,0)</f>
        <v>0</v>
      </c>
      <c r="BN16" s="6">
        <f ca="1">VLOOKUP($F16,י!$L$69:$N$387,3,0)</f>
        <v>0</v>
      </c>
      <c r="BO16" s="6">
        <f ca="1">VLOOKUP($F16,יא!$L$69:$N$387,3,0)</f>
        <v>0</v>
      </c>
      <c r="BP16" s="6">
        <f ca="1">VLOOKUP($F16,יב!$L$69:$N$387,3,0)</f>
        <v>0</v>
      </c>
      <c r="BQ16" s="6"/>
      <c r="BR16" s="6">
        <f ca="1">VLOOKUP($F16,'חודש א'!$L$69:$N$387,2,0)</f>
        <v>0</v>
      </c>
      <c r="BS16" s="6">
        <f ca="1">VLOOKUP($F16,ב!$L$69:$N$387,2,0)</f>
        <v>0</v>
      </c>
      <c r="BT16" s="6">
        <f ca="1">VLOOKUP($F16,ג!$L$69:$N$387,2,0)</f>
        <v>0</v>
      </c>
      <c r="BU16" s="6">
        <f ca="1">VLOOKUP($F16,ד!$L$69:$N$387,2,0)</f>
        <v>0</v>
      </c>
      <c r="BV16" s="6">
        <f ca="1">VLOOKUP($F16,ה!$L$69:$N$387,2,0)</f>
        <v>0</v>
      </c>
      <c r="BW16" s="6">
        <f ca="1">VLOOKUP($F16,ו!$L$69:$N$387,2,0)</f>
        <v>0</v>
      </c>
      <c r="BX16" s="6">
        <f ca="1">VLOOKUP($F16,ז!$L$69:$N$387,2,0)</f>
        <v>0</v>
      </c>
      <c r="BY16" s="6">
        <f ca="1">VLOOKUP($F16,ח!$L$69:$N$387,2,0)</f>
        <v>0</v>
      </c>
      <c r="BZ16" s="6">
        <f ca="1">VLOOKUP($F16,ט!$L$69:$N$387,2,0)</f>
        <v>0</v>
      </c>
      <c r="CA16" s="6">
        <f ca="1">VLOOKUP($F16,י!$L$69:$N$387,2,0)</f>
        <v>0</v>
      </c>
      <c r="CB16" s="6">
        <f ca="1">VLOOKUP($F16,יא!$L$69:$N$387,2,0)</f>
        <v>0</v>
      </c>
      <c r="CC16" s="6">
        <f ca="1">VLOOKUP($F16,יב!$L$69:$N$387,2,0)</f>
        <v>0</v>
      </c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32">
        <v>121</v>
      </c>
      <c r="CU16" s="6" t="s">
        <v>37</v>
      </c>
      <c r="CV16" s="6"/>
      <c r="CW16" s="6"/>
      <c r="CX16" s="6"/>
      <c r="CY16" s="13">
        <f t="shared" si="1"/>
        <v>0</v>
      </c>
      <c r="CZ16" s="4">
        <v>121</v>
      </c>
    </row>
    <row r="17" spans="1:104" ht="15.6" thickBot="1">
      <c r="A17" s="6"/>
      <c r="B17" s="6"/>
      <c r="C17" s="6"/>
      <c r="D17" s="6"/>
      <c r="E17" s="6"/>
      <c r="F17" s="206" t="s">
        <v>38</v>
      </c>
      <c r="G17" s="206">
        <f t="shared" si="0"/>
        <v>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12">
        <v>15</v>
      </c>
      <c r="AD17" s="6"/>
      <c r="AE17" s="6"/>
      <c r="AF17" s="6"/>
      <c r="AG17" s="6"/>
      <c r="AH17" s="6"/>
      <c r="AI17" s="197"/>
      <c r="AJ17" s="213" t="s">
        <v>219</v>
      </c>
      <c r="AK17" s="208" t="s">
        <v>220</v>
      </c>
      <c r="AL17" s="197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12">
        <f>VLOOKUP(F17,'שיקוף הוצאות והכנסות'!$A$8:$B$342,2,0)</f>
        <v>0</v>
      </c>
      <c r="BE17" s="6">
        <f ca="1">VLOOKUP($F17,'חודש א'!$L$69:$N$387,3,0)</f>
        <v>0</v>
      </c>
      <c r="BF17" s="6">
        <f ca="1">VLOOKUP($F17,ב!$L$69:$N$387,3,0)</f>
        <v>0</v>
      </c>
      <c r="BG17" s="6">
        <f ca="1">VLOOKUP($F17,ג!$L$69:$N$387,3,0)</f>
        <v>0</v>
      </c>
      <c r="BH17" s="6">
        <f ca="1">VLOOKUP($F17,ד!$L$69:$N$387,3,0)</f>
        <v>0</v>
      </c>
      <c r="BI17" s="6">
        <f ca="1">VLOOKUP($F17,ה!$L$69:$N$387,3,0)</f>
        <v>0</v>
      </c>
      <c r="BJ17" s="6">
        <f ca="1">VLOOKUP($F17,ו!$L$69:$N$387,3,0)</f>
        <v>0</v>
      </c>
      <c r="BK17" s="6">
        <f ca="1">VLOOKUP($F17,ז!$L$69:$N$387,3,0)</f>
        <v>0</v>
      </c>
      <c r="BL17" s="6">
        <f ca="1">VLOOKUP($F17,ח!$L$69:$N$387,3,0)</f>
        <v>0</v>
      </c>
      <c r="BM17" s="6">
        <f ca="1">VLOOKUP($F17,ט!$L$69:$N$387,3,0)</f>
        <v>0</v>
      </c>
      <c r="BN17" s="6">
        <f ca="1">VLOOKUP($F17,י!$L$69:$N$387,3,0)</f>
        <v>0</v>
      </c>
      <c r="BO17" s="6">
        <f ca="1">VLOOKUP($F17,יא!$L$69:$N$387,3,0)</f>
        <v>0</v>
      </c>
      <c r="BP17" s="6">
        <f ca="1">VLOOKUP($F17,יב!$L$69:$N$387,3,0)</f>
        <v>0</v>
      </c>
      <c r="BQ17" s="6"/>
      <c r="BR17" s="6">
        <f ca="1">VLOOKUP($F17,'חודש א'!$L$69:$N$387,2,0)</f>
        <v>0</v>
      </c>
      <c r="BS17" s="6">
        <f ca="1">VLOOKUP($F17,ב!$L$69:$N$387,2,0)</f>
        <v>0</v>
      </c>
      <c r="BT17" s="6">
        <f ca="1">VLOOKUP($F17,ג!$L$69:$N$387,2,0)</f>
        <v>0</v>
      </c>
      <c r="BU17" s="6">
        <f ca="1">VLOOKUP($F17,ד!$L$69:$N$387,2,0)</f>
        <v>0</v>
      </c>
      <c r="BV17" s="6">
        <f ca="1">VLOOKUP($F17,ה!$L$69:$N$387,2,0)</f>
        <v>0</v>
      </c>
      <c r="BW17" s="6">
        <f ca="1">VLOOKUP($F17,ו!$L$69:$N$387,2,0)</f>
        <v>0</v>
      </c>
      <c r="BX17" s="6">
        <f ca="1">VLOOKUP($F17,ז!$L$69:$N$387,2,0)</f>
        <v>0</v>
      </c>
      <c r="BY17" s="6">
        <f ca="1">VLOOKUP($F17,ח!$L$69:$N$387,2,0)</f>
        <v>0</v>
      </c>
      <c r="BZ17" s="6">
        <f ca="1">VLOOKUP($F17,ט!$L$69:$N$387,2,0)</f>
        <v>0</v>
      </c>
      <c r="CA17" s="6">
        <f ca="1">VLOOKUP($F17,י!$L$69:$N$387,2,0)</f>
        <v>0</v>
      </c>
      <c r="CB17" s="6">
        <f ca="1">VLOOKUP($F17,יא!$L$69:$N$387,2,0)</f>
        <v>0</v>
      </c>
      <c r="CC17" s="6">
        <f ca="1">VLOOKUP($F17,יב!$L$69:$N$387,2,0)</f>
        <v>0</v>
      </c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32">
        <v>158</v>
      </c>
      <c r="CU17" s="6" t="s">
        <v>38</v>
      </c>
      <c r="CV17" s="6"/>
      <c r="CW17" s="6"/>
      <c r="CX17" s="6"/>
      <c r="CY17" s="13">
        <f t="shared" si="1"/>
        <v>0</v>
      </c>
      <c r="CZ17" s="4">
        <v>158</v>
      </c>
    </row>
    <row r="18" spans="1:104" ht="15.6" thickBot="1">
      <c r="A18" s="6"/>
      <c r="B18" s="6"/>
      <c r="C18" s="6"/>
      <c r="D18" s="6"/>
      <c r="E18" s="6"/>
      <c r="F18" s="206" t="s">
        <v>12</v>
      </c>
      <c r="G18" s="206">
        <f t="shared" si="0"/>
        <v>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12">
        <v>16</v>
      </c>
      <c r="AD18" s="6"/>
      <c r="AE18" s="6"/>
      <c r="AF18" s="6"/>
      <c r="AG18" s="6"/>
      <c r="AH18" s="6"/>
      <c r="AI18" s="197"/>
      <c r="AJ18" s="214" t="s">
        <v>221</v>
      </c>
      <c r="AK18" s="208" t="s">
        <v>222</v>
      </c>
      <c r="AL18" s="197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12">
        <f>VLOOKUP(F18,'שיקוף הוצאות והכנסות'!$A$8:$B$342,2,0)</f>
        <v>0</v>
      </c>
      <c r="BE18" s="6">
        <f ca="1">VLOOKUP($F18,'חודש א'!$L$69:$N$387,3,0)</f>
        <v>0</v>
      </c>
      <c r="BF18" s="6">
        <f ca="1">VLOOKUP($F18,ב!$L$69:$N$387,3,0)</f>
        <v>0</v>
      </c>
      <c r="BG18" s="6">
        <f ca="1">VLOOKUP($F18,ג!$L$69:$N$387,3,0)</f>
        <v>0</v>
      </c>
      <c r="BH18" s="6">
        <f ca="1">VLOOKUP($F18,ד!$L$69:$N$387,3,0)</f>
        <v>0</v>
      </c>
      <c r="BI18" s="6">
        <f ca="1">VLOOKUP($F18,ה!$L$69:$N$387,3,0)</f>
        <v>0</v>
      </c>
      <c r="BJ18" s="6">
        <f ca="1">VLOOKUP($F18,ו!$L$69:$N$387,3,0)</f>
        <v>0</v>
      </c>
      <c r="BK18" s="6">
        <f ca="1">VLOOKUP($F18,ז!$L$69:$N$387,3,0)</f>
        <v>0</v>
      </c>
      <c r="BL18" s="6">
        <f ca="1">VLOOKUP($F18,ח!$L$69:$N$387,3,0)</f>
        <v>0</v>
      </c>
      <c r="BM18" s="6">
        <f ca="1">VLOOKUP($F18,ט!$L$69:$N$387,3,0)</f>
        <v>0</v>
      </c>
      <c r="BN18" s="6">
        <f ca="1">VLOOKUP($F18,י!$L$69:$N$387,3,0)</f>
        <v>0</v>
      </c>
      <c r="BO18" s="6">
        <f ca="1">VLOOKUP($F18,יא!$L$69:$N$387,3,0)</f>
        <v>0</v>
      </c>
      <c r="BP18" s="6">
        <f ca="1">VLOOKUP($F18,יב!$L$69:$N$387,3,0)</f>
        <v>0</v>
      </c>
      <c r="BQ18" s="6"/>
      <c r="BR18" s="6">
        <f ca="1">VLOOKUP($F18,'חודש א'!$L$69:$N$387,2,0)</f>
        <v>0</v>
      </c>
      <c r="BS18" s="6">
        <f ca="1">VLOOKUP($F18,ב!$L$69:$N$387,2,0)</f>
        <v>0</v>
      </c>
      <c r="BT18" s="6">
        <f ca="1">VLOOKUP($F18,ג!$L$69:$N$387,2,0)</f>
        <v>0</v>
      </c>
      <c r="BU18" s="6">
        <f ca="1">VLOOKUP($F18,ד!$L$69:$N$387,2,0)</f>
        <v>0</v>
      </c>
      <c r="BV18" s="6">
        <f ca="1">VLOOKUP($F18,ה!$L$69:$N$387,2,0)</f>
        <v>0</v>
      </c>
      <c r="BW18" s="6">
        <f ca="1">VLOOKUP($F18,ו!$L$69:$N$387,2,0)</f>
        <v>0</v>
      </c>
      <c r="BX18" s="6">
        <f ca="1">VLOOKUP($F18,ז!$L$69:$N$387,2,0)</f>
        <v>0</v>
      </c>
      <c r="BY18" s="6">
        <f ca="1">VLOOKUP($F18,ח!$L$69:$N$387,2,0)</f>
        <v>0</v>
      </c>
      <c r="BZ18" s="6">
        <f ca="1">VLOOKUP($F18,ט!$L$69:$N$387,2,0)</f>
        <v>0</v>
      </c>
      <c r="CA18" s="6">
        <f ca="1">VLOOKUP($F18,י!$L$69:$N$387,2,0)</f>
        <v>0</v>
      </c>
      <c r="CB18" s="6">
        <f ca="1">VLOOKUP($F18,יא!$L$69:$N$387,2,0)</f>
        <v>0</v>
      </c>
      <c r="CC18" s="6">
        <f ca="1">VLOOKUP($F18,יב!$L$69:$N$387,2,0)</f>
        <v>0</v>
      </c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32">
        <v>13</v>
      </c>
      <c r="CU18" s="6" t="s">
        <v>12</v>
      </c>
      <c r="CV18" s="6"/>
      <c r="CW18" s="6"/>
      <c r="CX18" s="6"/>
      <c r="CY18" s="13">
        <f t="shared" si="1"/>
        <v>0</v>
      </c>
      <c r="CZ18" s="4">
        <v>13</v>
      </c>
    </row>
    <row r="19" spans="1:104" ht="15.6" thickBot="1">
      <c r="A19" s="6"/>
      <c r="B19" s="6"/>
      <c r="C19" s="6"/>
      <c r="D19" s="6"/>
      <c r="E19" s="6"/>
      <c r="F19" s="206" t="s">
        <v>49</v>
      </c>
      <c r="G19" s="206">
        <f t="shared" si="0"/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2">
        <v>17</v>
      </c>
      <c r="AD19" s="6"/>
      <c r="AE19" s="6"/>
      <c r="AF19" s="6"/>
      <c r="AG19" s="6"/>
      <c r="AH19" s="6"/>
      <c r="AI19" s="197"/>
      <c r="AJ19" s="213" t="s">
        <v>223</v>
      </c>
      <c r="AK19" s="208" t="s">
        <v>224</v>
      </c>
      <c r="AL19" s="197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12">
        <f>VLOOKUP(F19,'שיקוף הוצאות והכנסות'!$A$8:$B$342,2,0)</f>
        <v>0</v>
      </c>
      <c r="BE19" s="6">
        <f ca="1">VLOOKUP($F19,'חודש א'!$L$69:$N$387,3,0)</f>
        <v>0</v>
      </c>
      <c r="BF19" s="6">
        <f ca="1">VLOOKUP($F19,ב!$L$69:$N$387,3,0)</f>
        <v>0</v>
      </c>
      <c r="BG19" s="6">
        <f ca="1">VLOOKUP($F19,ג!$L$69:$N$387,3,0)</f>
        <v>0</v>
      </c>
      <c r="BH19" s="6">
        <f ca="1">VLOOKUP($F19,ד!$L$69:$N$387,3,0)</f>
        <v>0</v>
      </c>
      <c r="BI19" s="6">
        <f ca="1">VLOOKUP($F19,ה!$L$69:$N$387,3,0)</f>
        <v>0</v>
      </c>
      <c r="BJ19" s="6">
        <f ca="1">VLOOKUP($F19,ו!$L$69:$N$387,3,0)</f>
        <v>0</v>
      </c>
      <c r="BK19" s="6">
        <f ca="1">VLOOKUP($F19,ז!$L$69:$N$387,3,0)</f>
        <v>0</v>
      </c>
      <c r="BL19" s="6">
        <f ca="1">VLOOKUP($F19,ח!$L$69:$N$387,3,0)</f>
        <v>0</v>
      </c>
      <c r="BM19" s="6">
        <f ca="1">VLOOKUP($F19,ט!$L$69:$N$387,3,0)</f>
        <v>0</v>
      </c>
      <c r="BN19" s="6">
        <f ca="1">VLOOKUP($F19,י!$L$69:$N$387,3,0)</f>
        <v>0</v>
      </c>
      <c r="BO19" s="6">
        <f ca="1">VLOOKUP($F19,יא!$L$69:$N$387,3,0)</f>
        <v>0</v>
      </c>
      <c r="BP19" s="6">
        <f ca="1">VLOOKUP($F19,יב!$L$69:$N$387,3,0)</f>
        <v>0</v>
      </c>
      <c r="BQ19" s="6"/>
      <c r="BR19" s="6">
        <f ca="1">VLOOKUP($F19,'חודש א'!$L$69:$N$387,2,0)</f>
        <v>0</v>
      </c>
      <c r="BS19" s="6">
        <f ca="1">VLOOKUP($F19,ב!$L$69:$N$387,2,0)</f>
        <v>0</v>
      </c>
      <c r="BT19" s="6">
        <f ca="1">VLOOKUP($F19,ג!$L$69:$N$387,2,0)</f>
        <v>0</v>
      </c>
      <c r="BU19" s="6">
        <f ca="1">VLOOKUP($F19,ד!$L$69:$N$387,2,0)</f>
        <v>0</v>
      </c>
      <c r="BV19" s="6">
        <f ca="1">VLOOKUP($F19,ה!$L$69:$N$387,2,0)</f>
        <v>0</v>
      </c>
      <c r="BW19" s="6">
        <f ca="1">VLOOKUP($F19,ו!$L$69:$N$387,2,0)</f>
        <v>0</v>
      </c>
      <c r="BX19" s="6">
        <f ca="1">VLOOKUP($F19,ז!$L$69:$N$387,2,0)</f>
        <v>0</v>
      </c>
      <c r="BY19" s="6">
        <f ca="1">VLOOKUP($F19,ח!$L$69:$N$387,2,0)</f>
        <v>0</v>
      </c>
      <c r="BZ19" s="6">
        <f ca="1">VLOOKUP($F19,ט!$L$69:$N$387,2,0)</f>
        <v>0</v>
      </c>
      <c r="CA19" s="6">
        <f ca="1">VLOOKUP($F19,י!$L$69:$N$387,2,0)</f>
        <v>0</v>
      </c>
      <c r="CB19" s="6">
        <f ca="1">VLOOKUP($F19,יא!$L$69:$N$387,2,0)</f>
        <v>0</v>
      </c>
      <c r="CC19" s="6">
        <f ca="1">VLOOKUP($F19,יב!$L$69:$N$387,2,0)</f>
        <v>0</v>
      </c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32">
        <v>162</v>
      </c>
      <c r="CU19" s="6" t="s">
        <v>49</v>
      </c>
      <c r="CV19" s="6"/>
      <c r="CW19" s="6"/>
      <c r="CX19" s="6"/>
      <c r="CY19" s="13">
        <f t="shared" si="1"/>
        <v>0</v>
      </c>
      <c r="CZ19" s="4">
        <v>162</v>
      </c>
    </row>
    <row r="20" spans="1:104" ht="15.6" thickBot="1">
      <c r="A20" s="6"/>
      <c r="B20" s="6"/>
      <c r="C20" s="6"/>
      <c r="D20" s="6"/>
      <c r="E20" s="6"/>
      <c r="F20" s="206" t="s">
        <v>54</v>
      </c>
      <c r="G20" s="206">
        <f t="shared" si="0"/>
        <v>0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12">
        <v>18</v>
      </c>
      <c r="AD20" s="6"/>
      <c r="AE20" s="6"/>
      <c r="AF20" s="6"/>
      <c r="AG20" s="6"/>
      <c r="AH20" s="6"/>
      <c r="AI20" s="197"/>
      <c r="AJ20" s="213" t="s">
        <v>225</v>
      </c>
      <c r="AK20" s="208" t="s">
        <v>226</v>
      </c>
      <c r="AL20" s="197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12">
        <f>VLOOKUP(F20,'שיקוף הוצאות והכנסות'!$A$8:$B$342,2,0)</f>
        <v>0</v>
      </c>
      <c r="BE20" s="6">
        <f ca="1">VLOOKUP($F20,'חודש א'!$L$69:$N$387,3,0)</f>
        <v>0</v>
      </c>
      <c r="BF20" s="6">
        <f ca="1">VLOOKUP($F20,ב!$L$69:$N$387,3,0)</f>
        <v>0</v>
      </c>
      <c r="BG20" s="6">
        <f ca="1">VLOOKUP($F20,ג!$L$69:$N$387,3,0)</f>
        <v>0</v>
      </c>
      <c r="BH20" s="6">
        <f ca="1">VLOOKUP($F20,ד!$L$69:$N$387,3,0)</f>
        <v>0</v>
      </c>
      <c r="BI20" s="6">
        <f ca="1">VLOOKUP($F20,ה!$L$69:$N$387,3,0)</f>
        <v>0</v>
      </c>
      <c r="BJ20" s="6">
        <f ca="1">VLOOKUP($F20,ו!$L$69:$N$387,3,0)</f>
        <v>0</v>
      </c>
      <c r="BK20" s="6">
        <f ca="1">VLOOKUP($F20,ז!$L$69:$N$387,3,0)</f>
        <v>0</v>
      </c>
      <c r="BL20" s="6">
        <f ca="1">VLOOKUP($F20,ח!$L$69:$N$387,3,0)</f>
        <v>0</v>
      </c>
      <c r="BM20" s="6">
        <f ca="1">VLOOKUP($F20,ט!$L$69:$N$387,3,0)</f>
        <v>0</v>
      </c>
      <c r="BN20" s="6">
        <f ca="1">VLOOKUP($F20,י!$L$69:$N$387,3,0)</f>
        <v>0</v>
      </c>
      <c r="BO20" s="6">
        <f ca="1">VLOOKUP($F20,יא!$L$69:$N$387,3,0)</f>
        <v>0</v>
      </c>
      <c r="BP20" s="6">
        <f ca="1">VLOOKUP($F20,יב!$L$69:$N$387,3,0)</f>
        <v>0</v>
      </c>
      <c r="BQ20" s="6"/>
      <c r="BR20" s="6">
        <f ca="1">VLOOKUP($F20,'חודש א'!$L$69:$N$387,2,0)</f>
        <v>0</v>
      </c>
      <c r="BS20" s="6">
        <f ca="1">VLOOKUP($F20,ב!$L$69:$N$387,2,0)</f>
        <v>0</v>
      </c>
      <c r="BT20" s="6">
        <f ca="1">VLOOKUP($F20,ג!$L$69:$N$387,2,0)</f>
        <v>0</v>
      </c>
      <c r="BU20" s="6">
        <f ca="1">VLOOKUP($F20,ד!$L$69:$N$387,2,0)</f>
        <v>0</v>
      </c>
      <c r="BV20" s="6">
        <f ca="1">VLOOKUP($F20,ה!$L$69:$N$387,2,0)</f>
        <v>0</v>
      </c>
      <c r="BW20" s="6">
        <f ca="1">VLOOKUP($F20,ו!$L$69:$N$387,2,0)</f>
        <v>0</v>
      </c>
      <c r="BX20" s="6">
        <f ca="1">VLOOKUP($F20,ז!$L$69:$N$387,2,0)</f>
        <v>0</v>
      </c>
      <c r="BY20" s="6">
        <f ca="1">VLOOKUP($F20,ח!$L$69:$N$387,2,0)</f>
        <v>0</v>
      </c>
      <c r="BZ20" s="6">
        <f ca="1">VLOOKUP($F20,ט!$L$69:$N$387,2,0)</f>
        <v>0</v>
      </c>
      <c r="CA20" s="6">
        <f ca="1">VLOOKUP($F20,י!$L$69:$N$387,2,0)</f>
        <v>0</v>
      </c>
      <c r="CB20" s="6">
        <f ca="1">VLOOKUP($F20,יא!$L$69:$N$387,2,0)</f>
        <v>0</v>
      </c>
      <c r="CC20" s="6">
        <f ca="1">VLOOKUP($F20,יב!$L$69:$N$387,2,0)</f>
        <v>0</v>
      </c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32">
        <v>12</v>
      </c>
      <c r="CU20" s="6" t="s">
        <v>54</v>
      </c>
      <c r="CV20" s="6"/>
      <c r="CW20" s="6"/>
      <c r="CX20" s="6"/>
      <c r="CY20" s="13">
        <f t="shared" si="1"/>
        <v>0</v>
      </c>
      <c r="CZ20" s="4">
        <v>12</v>
      </c>
    </row>
    <row r="21" spans="1:104" ht="15.6" thickBot="1">
      <c r="A21" s="6"/>
      <c r="B21" s="6"/>
      <c r="C21" s="6"/>
      <c r="D21" s="6"/>
      <c r="E21" s="6"/>
      <c r="F21" s="206" t="s">
        <v>153</v>
      </c>
      <c r="G21" s="206">
        <f t="shared" si="0"/>
        <v>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12">
        <v>19</v>
      </c>
      <c r="AD21" s="6"/>
      <c r="AE21" s="6"/>
      <c r="AF21" s="6"/>
      <c r="AG21" s="6"/>
      <c r="AH21" s="6"/>
      <c r="AI21" s="197"/>
      <c r="AJ21" s="213" t="s">
        <v>227</v>
      </c>
      <c r="AK21" s="208" t="s">
        <v>228</v>
      </c>
      <c r="AL21" s="197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12">
        <f>VLOOKUP(F21,'שיקוף הוצאות והכנסות'!$A$8:$B$342,2,0)</f>
        <v>0</v>
      </c>
      <c r="BE21" s="6">
        <f ca="1">VLOOKUP($F21,'חודש א'!$L$69:$N$387,3,0)</f>
        <v>0</v>
      </c>
      <c r="BF21" s="6">
        <f ca="1">VLOOKUP($F21,ב!$L$69:$N$387,3,0)</f>
        <v>0</v>
      </c>
      <c r="BG21" s="6">
        <f ca="1">VLOOKUP($F21,ג!$L$69:$N$387,3,0)</f>
        <v>0</v>
      </c>
      <c r="BH21" s="6">
        <f ca="1">VLOOKUP($F21,ד!$L$69:$N$387,3,0)</f>
        <v>0</v>
      </c>
      <c r="BI21" s="6">
        <f ca="1">VLOOKUP($F21,ה!$L$69:$N$387,3,0)</f>
        <v>0</v>
      </c>
      <c r="BJ21" s="6">
        <f ca="1">VLOOKUP($F21,ו!$L$69:$N$387,3,0)</f>
        <v>0</v>
      </c>
      <c r="BK21" s="6">
        <f ca="1">VLOOKUP($F21,ז!$L$69:$N$387,3,0)</f>
        <v>0</v>
      </c>
      <c r="BL21" s="6">
        <f ca="1">VLOOKUP($F21,ח!$L$69:$N$387,3,0)</f>
        <v>0</v>
      </c>
      <c r="BM21" s="6">
        <f ca="1">VLOOKUP($F21,ט!$L$69:$N$387,3,0)</f>
        <v>0</v>
      </c>
      <c r="BN21" s="6">
        <f ca="1">VLOOKUP($F21,י!$L$69:$N$387,3,0)</f>
        <v>0</v>
      </c>
      <c r="BO21" s="6">
        <f ca="1">VLOOKUP($F21,יא!$L$69:$N$387,3,0)</f>
        <v>0</v>
      </c>
      <c r="BP21" s="6">
        <f ca="1">VLOOKUP($F21,יב!$L$69:$N$387,3,0)</f>
        <v>0</v>
      </c>
      <c r="BQ21" s="6"/>
      <c r="BR21" s="6">
        <f ca="1">VLOOKUP($F21,'חודש א'!$L$69:$N$387,2,0)</f>
        <v>0</v>
      </c>
      <c r="BS21" s="6">
        <f ca="1">VLOOKUP($F21,ב!$L$69:$N$387,2,0)</f>
        <v>0</v>
      </c>
      <c r="BT21" s="6">
        <f ca="1">VLOOKUP($F21,ג!$L$69:$N$387,2,0)</f>
        <v>0</v>
      </c>
      <c r="BU21" s="6">
        <f ca="1">VLOOKUP($F21,ד!$L$69:$N$387,2,0)</f>
        <v>0</v>
      </c>
      <c r="BV21" s="6">
        <f ca="1">VLOOKUP($F21,ה!$L$69:$N$387,2,0)</f>
        <v>0</v>
      </c>
      <c r="BW21" s="6">
        <f ca="1">VLOOKUP($F21,ו!$L$69:$N$387,2,0)</f>
        <v>0</v>
      </c>
      <c r="BX21" s="6">
        <f ca="1">VLOOKUP($F21,ז!$L$69:$N$387,2,0)</f>
        <v>0</v>
      </c>
      <c r="BY21" s="6">
        <f ca="1">VLOOKUP($F21,ח!$L$69:$N$387,2,0)</f>
        <v>0</v>
      </c>
      <c r="BZ21" s="6">
        <f ca="1">VLOOKUP($F21,ט!$L$69:$N$387,2,0)</f>
        <v>0</v>
      </c>
      <c r="CA21" s="6">
        <f ca="1">VLOOKUP($F21,י!$L$69:$N$387,2,0)</f>
        <v>0</v>
      </c>
      <c r="CB21" s="6">
        <f ca="1">VLOOKUP($F21,יא!$L$69:$N$387,2,0)</f>
        <v>0</v>
      </c>
      <c r="CC21" s="6">
        <f ca="1">VLOOKUP($F21,יב!$L$69:$N$387,2,0)</f>
        <v>0</v>
      </c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32">
        <v>14</v>
      </c>
      <c r="CU21" s="6" t="s">
        <v>153</v>
      </c>
      <c r="CV21" s="6"/>
      <c r="CW21" s="6"/>
      <c r="CX21" s="6"/>
      <c r="CY21" s="13">
        <f t="shared" si="1"/>
        <v>0</v>
      </c>
      <c r="CZ21" s="4">
        <v>14</v>
      </c>
    </row>
    <row r="22" spans="1:104" ht="15.6" thickBot="1">
      <c r="A22" s="6"/>
      <c r="B22" s="6"/>
      <c r="C22" s="6"/>
      <c r="D22" s="6"/>
      <c r="E22" s="6"/>
      <c r="F22" s="206" t="s">
        <v>86</v>
      </c>
      <c r="G22" s="206">
        <f t="shared" si="0"/>
        <v>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2">
        <v>20</v>
      </c>
      <c r="AD22" s="6"/>
      <c r="AE22" s="6"/>
      <c r="AF22" s="6"/>
      <c r="AG22" s="6"/>
      <c r="AH22" s="6"/>
      <c r="AI22" s="197"/>
      <c r="AJ22" s="213" t="s">
        <v>229</v>
      </c>
      <c r="AK22" s="208" t="s">
        <v>230</v>
      </c>
      <c r="AL22" s="197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12">
        <f>VLOOKUP(F22,'שיקוף הוצאות והכנסות'!$A$8:$B$342,2,0)</f>
        <v>0</v>
      </c>
      <c r="BE22" s="6">
        <f ca="1">VLOOKUP($F22,'חודש א'!$L$69:$N$387,3,0)</f>
        <v>0</v>
      </c>
      <c r="BF22" s="6">
        <f ca="1">VLOOKUP($F22,ב!$L$69:$N$387,3,0)</f>
        <v>0</v>
      </c>
      <c r="BG22" s="6">
        <f ca="1">VLOOKUP($F22,ג!$L$69:$N$387,3,0)</f>
        <v>0</v>
      </c>
      <c r="BH22" s="6">
        <f ca="1">VLOOKUP($F22,ד!$L$69:$N$387,3,0)</f>
        <v>0</v>
      </c>
      <c r="BI22" s="6">
        <f ca="1">VLOOKUP($F22,ה!$L$69:$N$387,3,0)</f>
        <v>0</v>
      </c>
      <c r="BJ22" s="6">
        <f ca="1">VLOOKUP($F22,ו!$L$69:$N$387,3,0)</f>
        <v>0</v>
      </c>
      <c r="BK22" s="6">
        <f ca="1">VLOOKUP($F22,ז!$L$69:$N$387,3,0)</f>
        <v>0</v>
      </c>
      <c r="BL22" s="6">
        <f ca="1">VLOOKUP($F22,ח!$L$69:$N$387,3,0)</f>
        <v>0</v>
      </c>
      <c r="BM22" s="6">
        <f ca="1">VLOOKUP($F22,ט!$L$69:$N$387,3,0)</f>
        <v>0</v>
      </c>
      <c r="BN22" s="6">
        <f ca="1">VLOOKUP($F22,י!$L$69:$N$387,3,0)</f>
        <v>0</v>
      </c>
      <c r="BO22" s="6">
        <f ca="1">VLOOKUP($F22,יא!$L$69:$N$387,3,0)</f>
        <v>0</v>
      </c>
      <c r="BP22" s="6">
        <f ca="1">VLOOKUP($F22,יב!$L$69:$N$387,3,0)</f>
        <v>0</v>
      </c>
      <c r="BQ22" s="6"/>
      <c r="BR22" s="6">
        <f ca="1">VLOOKUP($F22,'חודש א'!$L$69:$N$387,2,0)</f>
        <v>0</v>
      </c>
      <c r="BS22" s="6">
        <f ca="1">VLOOKUP($F22,ב!$L$69:$N$387,2,0)</f>
        <v>0</v>
      </c>
      <c r="BT22" s="6">
        <f ca="1">VLOOKUP($F22,ג!$L$69:$N$387,2,0)</f>
        <v>0</v>
      </c>
      <c r="BU22" s="6">
        <f ca="1">VLOOKUP($F22,ד!$L$69:$N$387,2,0)</f>
        <v>0</v>
      </c>
      <c r="BV22" s="6">
        <f ca="1">VLOOKUP($F22,ה!$L$69:$N$387,2,0)</f>
        <v>0</v>
      </c>
      <c r="BW22" s="6">
        <f ca="1">VLOOKUP($F22,ו!$L$69:$N$387,2,0)</f>
        <v>0</v>
      </c>
      <c r="BX22" s="6">
        <f ca="1">VLOOKUP($F22,ז!$L$69:$N$387,2,0)</f>
        <v>0</v>
      </c>
      <c r="BY22" s="6">
        <f ca="1">VLOOKUP($F22,ח!$L$69:$N$387,2,0)</f>
        <v>0</v>
      </c>
      <c r="BZ22" s="6">
        <f ca="1">VLOOKUP($F22,ט!$L$69:$N$387,2,0)</f>
        <v>0</v>
      </c>
      <c r="CA22" s="6">
        <f ca="1">VLOOKUP($F22,י!$L$69:$N$387,2,0)</f>
        <v>0</v>
      </c>
      <c r="CB22" s="6">
        <f ca="1">VLOOKUP($F22,יא!$L$69:$N$387,2,0)</f>
        <v>0</v>
      </c>
      <c r="CC22" s="6">
        <f ca="1">VLOOKUP($F22,יב!$L$69:$N$387,2,0)</f>
        <v>0</v>
      </c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32">
        <v>67</v>
      </c>
      <c r="CU22" s="6" t="s">
        <v>86</v>
      </c>
      <c r="CV22" s="6"/>
      <c r="CW22" s="6"/>
      <c r="CX22" s="6"/>
      <c r="CY22" s="13">
        <f t="shared" si="1"/>
        <v>0</v>
      </c>
      <c r="CZ22" s="4">
        <v>67</v>
      </c>
    </row>
    <row r="23" spans="1:104" ht="15.6" thickBot="1">
      <c r="A23" s="6"/>
      <c r="B23" s="6"/>
      <c r="C23" s="6"/>
      <c r="D23" s="6"/>
      <c r="E23" s="6"/>
      <c r="F23" s="206" t="s">
        <v>154</v>
      </c>
      <c r="G23" s="206">
        <f t="shared" si="0"/>
        <v>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12">
        <v>21</v>
      </c>
      <c r="AD23" s="6"/>
      <c r="AE23" s="6"/>
      <c r="AF23" s="6"/>
      <c r="AG23" s="6"/>
      <c r="AH23" s="6"/>
      <c r="AI23" s="197"/>
      <c r="AJ23" s="213" t="s">
        <v>231</v>
      </c>
      <c r="AK23" s="208" t="s">
        <v>232</v>
      </c>
      <c r="AL23" s="197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12">
        <f>VLOOKUP(F23,'שיקוף הוצאות והכנסות'!$A$8:$B$342,2,0)</f>
        <v>0</v>
      </c>
      <c r="BE23" s="6">
        <f ca="1">VLOOKUP($F23,'חודש א'!$L$69:$N$387,3,0)</f>
        <v>0</v>
      </c>
      <c r="BF23" s="6">
        <f ca="1">VLOOKUP($F23,ב!$L$69:$N$387,3,0)</f>
        <v>0</v>
      </c>
      <c r="BG23" s="6">
        <f ca="1">VLOOKUP($F23,ג!$L$69:$N$387,3,0)</f>
        <v>0</v>
      </c>
      <c r="BH23" s="6">
        <f ca="1">VLOOKUP($F23,ד!$L$69:$N$387,3,0)</f>
        <v>0</v>
      </c>
      <c r="BI23" s="6">
        <f ca="1">VLOOKUP($F23,ה!$L$69:$N$387,3,0)</f>
        <v>0</v>
      </c>
      <c r="BJ23" s="6">
        <f ca="1">VLOOKUP($F23,ו!$L$69:$N$387,3,0)</f>
        <v>0</v>
      </c>
      <c r="BK23" s="6">
        <f ca="1">VLOOKUP($F23,ז!$L$69:$N$387,3,0)</f>
        <v>0</v>
      </c>
      <c r="BL23" s="6">
        <f ca="1">VLOOKUP($F23,ח!$L$69:$N$387,3,0)</f>
        <v>0</v>
      </c>
      <c r="BM23" s="6">
        <f ca="1">VLOOKUP($F23,ט!$L$69:$N$387,3,0)</f>
        <v>0</v>
      </c>
      <c r="BN23" s="6">
        <f ca="1">VLOOKUP($F23,י!$L$69:$N$387,3,0)</f>
        <v>0</v>
      </c>
      <c r="BO23" s="6">
        <f ca="1">VLOOKUP($F23,יא!$L$69:$N$387,3,0)</f>
        <v>0</v>
      </c>
      <c r="BP23" s="6">
        <f ca="1">VLOOKUP($F23,יב!$L$69:$N$387,3,0)</f>
        <v>0</v>
      </c>
      <c r="BQ23" s="6"/>
      <c r="BR23" s="6">
        <f ca="1">VLOOKUP($F23,'חודש א'!$L$69:$N$387,2,0)</f>
        <v>0</v>
      </c>
      <c r="BS23" s="6">
        <f ca="1">VLOOKUP($F23,ב!$L$69:$N$387,2,0)</f>
        <v>0</v>
      </c>
      <c r="BT23" s="6">
        <f ca="1">VLOOKUP($F23,ג!$L$69:$N$387,2,0)</f>
        <v>0</v>
      </c>
      <c r="BU23" s="6">
        <f ca="1">VLOOKUP($F23,ד!$L$69:$N$387,2,0)</f>
        <v>0</v>
      </c>
      <c r="BV23" s="6">
        <f ca="1">VLOOKUP($F23,ה!$L$69:$N$387,2,0)</f>
        <v>0</v>
      </c>
      <c r="BW23" s="6">
        <f ca="1">VLOOKUP($F23,ו!$L$69:$N$387,2,0)</f>
        <v>0</v>
      </c>
      <c r="BX23" s="6">
        <f ca="1">VLOOKUP($F23,ז!$L$69:$N$387,2,0)</f>
        <v>0</v>
      </c>
      <c r="BY23" s="6">
        <f ca="1">VLOOKUP($F23,ח!$L$69:$N$387,2,0)</f>
        <v>0</v>
      </c>
      <c r="BZ23" s="6">
        <f ca="1">VLOOKUP($F23,ט!$L$69:$N$387,2,0)</f>
        <v>0</v>
      </c>
      <c r="CA23" s="6">
        <f ca="1">VLOOKUP($F23,י!$L$69:$N$387,2,0)</f>
        <v>0</v>
      </c>
      <c r="CB23" s="6">
        <f ca="1">VLOOKUP($F23,יא!$L$69:$N$387,2,0)</f>
        <v>0</v>
      </c>
      <c r="CC23" s="6">
        <f ca="1">VLOOKUP($F23,יב!$L$69:$N$387,2,0)</f>
        <v>0</v>
      </c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32">
        <v>56</v>
      </c>
      <c r="CU23" s="6" t="s">
        <v>154</v>
      </c>
      <c r="CV23" s="6"/>
      <c r="CW23" s="6"/>
      <c r="CX23" s="6"/>
      <c r="CY23" s="13">
        <f t="shared" si="1"/>
        <v>0</v>
      </c>
      <c r="CZ23" s="4">
        <v>56</v>
      </c>
    </row>
    <row r="24" spans="1:104" ht="15.6" thickBot="1">
      <c r="A24" s="6"/>
      <c r="B24" s="6"/>
      <c r="C24" s="6"/>
      <c r="D24" s="6"/>
      <c r="E24" s="6"/>
      <c r="F24" s="206" t="s">
        <v>87</v>
      </c>
      <c r="G24" s="206">
        <f t="shared" si="0"/>
        <v>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12">
        <v>22</v>
      </c>
      <c r="AD24" s="6"/>
      <c r="AE24" s="6"/>
      <c r="AF24" s="6"/>
      <c r="AG24" s="6"/>
      <c r="AH24" s="6"/>
      <c r="AI24" s="197"/>
      <c r="AJ24" s="213" t="s">
        <v>233</v>
      </c>
      <c r="AK24" s="208" t="s">
        <v>234</v>
      </c>
      <c r="AL24" s="197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12">
        <f>VLOOKUP(F24,'שיקוף הוצאות והכנסות'!$A$8:$B$342,2,0)</f>
        <v>0</v>
      </c>
      <c r="BE24" s="6">
        <f ca="1">VLOOKUP($F24,'חודש א'!$L$69:$N$387,3,0)</f>
        <v>0</v>
      </c>
      <c r="BF24" s="6">
        <f ca="1">VLOOKUP($F24,ב!$L$69:$N$387,3,0)</f>
        <v>0</v>
      </c>
      <c r="BG24" s="6">
        <f ca="1">VLOOKUP($F24,ג!$L$69:$N$387,3,0)</f>
        <v>0</v>
      </c>
      <c r="BH24" s="6">
        <f ca="1">VLOOKUP($F24,ד!$L$69:$N$387,3,0)</f>
        <v>0</v>
      </c>
      <c r="BI24" s="6">
        <f ca="1">VLOOKUP($F24,ה!$L$69:$N$387,3,0)</f>
        <v>0</v>
      </c>
      <c r="BJ24" s="6">
        <f ca="1">VLOOKUP($F24,ו!$L$69:$N$387,3,0)</f>
        <v>0</v>
      </c>
      <c r="BK24" s="6">
        <f ca="1">VLOOKUP($F24,ז!$L$69:$N$387,3,0)</f>
        <v>0</v>
      </c>
      <c r="BL24" s="6">
        <f ca="1">VLOOKUP($F24,ח!$L$69:$N$387,3,0)</f>
        <v>0</v>
      </c>
      <c r="BM24" s="6">
        <f ca="1">VLOOKUP($F24,ט!$L$69:$N$387,3,0)</f>
        <v>0</v>
      </c>
      <c r="BN24" s="6">
        <f ca="1">VLOOKUP($F24,י!$L$69:$N$387,3,0)</f>
        <v>0</v>
      </c>
      <c r="BO24" s="6">
        <f ca="1">VLOOKUP($F24,יא!$L$69:$N$387,3,0)</f>
        <v>0</v>
      </c>
      <c r="BP24" s="6">
        <f ca="1">VLOOKUP($F24,יב!$L$69:$N$387,3,0)</f>
        <v>0</v>
      </c>
      <c r="BQ24" s="6"/>
      <c r="BR24" s="6">
        <f ca="1">VLOOKUP($F24,'חודש א'!$L$69:$N$387,2,0)</f>
        <v>0</v>
      </c>
      <c r="BS24" s="6">
        <f ca="1">VLOOKUP($F24,ב!$L$69:$N$387,2,0)</f>
        <v>0</v>
      </c>
      <c r="BT24" s="6">
        <f ca="1">VLOOKUP($F24,ג!$L$69:$N$387,2,0)</f>
        <v>0</v>
      </c>
      <c r="BU24" s="6">
        <f ca="1">VLOOKUP($F24,ד!$L$69:$N$387,2,0)</f>
        <v>0</v>
      </c>
      <c r="BV24" s="6">
        <f ca="1">VLOOKUP($F24,ה!$L$69:$N$387,2,0)</f>
        <v>0</v>
      </c>
      <c r="BW24" s="6">
        <f ca="1">VLOOKUP($F24,ו!$L$69:$N$387,2,0)</f>
        <v>0</v>
      </c>
      <c r="BX24" s="6">
        <f ca="1">VLOOKUP($F24,ז!$L$69:$N$387,2,0)</f>
        <v>0</v>
      </c>
      <c r="BY24" s="6">
        <f ca="1">VLOOKUP($F24,ח!$L$69:$N$387,2,0)</f>
        <v>0</v>
      </c>
      <c r="BZ24" s="6">
        <f ca="1">VLOOKUP($F24,ט!$L$69:$N$387,2,0)</f>
        <v>0</v>
      </c>
      <c r="CA24" s="6">
        <f ca="1">VLOOKUP($F24,י!$L$69:$N$387,2,0)</f>
        <v>0</v>
      </c>
      <c r="CB24" s="6">
        <f ca="1">VLOOKUP($F24,יא!$L$69:$N$387,2,0)</f>
        <v>0</v>
      </c>
      <c r="CC24" s="6">
        <f ca="1">VLOOKUP($F24,יב!$L$69:$N$387,2,0)</f>
        <v>0</v>
      </c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32">
        <v>68</v>
      </c>
      <c r="CU24" s="6" t="s">
        <v>87</v>
      </c>
      <c r="CV24" s="6"/>
      <c r="CW24" s="6"/>
      <c r="CX24" s="6"/>
      <c r="CY24" s="13">
        <f t="shared" si="1"/>
        <v>0</v>
      </c>
      <c r="CZ24" s="4">
        <v>68</v>
      </c>
    </row>
    <row r="25" spans="1:104" ht="15.6" thickBot="1">
      <c r="A25" s="6"/>
      <c r="B25" s="6"/>
      <c r="C25" s="6"/>
      <c r="D25" s="6"/>
      <c r="E25" s="6"/>
      <c r="F25" s="206" t="s">
        <v>56</v>
      </c>
      <c r="G25" s="206">
        <f t="shared" si="0"/>
        <v>0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2">
        <v>23</v>
      </c>
      <c r="AD25" s="6"/>
      <c r="AE25" s="6"/>
      <c r="AF25" s="6"/>
      <c r="AG25" s="6"/>
      <c r="AH25" s="6"/>
      <c r="AI25" s="197"/>
      <c r="AJ25" s="213" t="s">
        <v>235</v>
      </c>
      <c r="AK25" s="208" t="s">
        <v>236</v>
      </c>
      <c r="AL25" s="197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12">
        <f>VLOOKUP(F25,'שיקוף הוצאות והכנסות'!$A$8:$B$342,2,0)</f>
        <v>0</v>
      </c>
      <c r="BE25" s="6">
        <f ca="1">VLOOKUP($F25,'חודש א'!$L$69:$N$387,3,0)</f>
        <v>0</v>
      </c>
      <c r="BF25" s="6">
        <f ca="1">VLOOKUP($F25,ב!$L$69:$N$387,3,0)</f>
        <v>0</v>
      </c>
      <c r="BG25" s="6">
        <f ca="1">VLOOKUP($F25,ג!$L$69:$N$387,3,0)</f>
        <v>0</v>
      </c>
      <c r="BH25" s="6">
        <f ca="1">VLOOKUP($F25,ד!$L$69:$N$387,3,0)</f>
        <v>0</v>
      </c>
      <c r="BI25" s="6">
        <f ca="1">VLOOKUP($F25,ה!$L$69:$N$387,3,0)</f>
        <v>0</v>
      </c>
      <c r="BJ25" s="6">
        <f ca="1">VLOOKUP($F25,ו!$L$69:$N$387,3,0)</f>
        <v>0</v>
      </c>
      <c r="BK25" s="6">
        <f ca="1">VLOOKUP($F25,ז!$L$69:$N$387,3,0)</f>
        <v>0</v>
      </c>
      <c r="BL25" s="6">
        <f ca="1">VLOOKUP($F25,ח!$L$69:$N$387,3,0)</f>
        <v>0</v>
      </c>
      <c r="BM25" s="6">
        <f ca="1">VLOOKUP($F25,ט!$L$69:$N$387,3,0)</f>
        <v>0</v>
      </c>
      <c r="BN25" s="6">
        <f ca="1">VLOOKUP($F25,י!$L$69:$N$387,3,0)</f>
        <v>0</v>
      </c>
      <c r="BO25" s="6">
        <f ca="1">VLOOKUP($F25,יא!$L$69:$N$387,3,0)</f>
        <v>0</v>
      </c>
      <c r="BP25" s="6">
        <f ca="1">VLOOKUP($F25,יב!$L$69:$N$387,3,0)</f>
        <v>0</v>
      </c>
      <c r="BQ25" s="6"/>
      <c r="BR25" s="6">
        <f ca="1">VLOOKUP($F25,'חודש א'!$L$69:$N$387,2,0)</f>
        <v>0</v>
      </c>
      <c r="BS25" s="6">
        <f ca="1">VLOOKUP($F25,ב!$L$69:$N$387,2,0)</f>
        <v>0</v>
      </c>
      <c r="BT25" s="6">
        <f ca="1">VLOOKUP($F25,ג!$L$69:$N$387,2,0)</f>
        <v>0</v>
      </c>
      <c r="BU25" s="6">
        <f ca="1">VLOOKUP($F25,ד!$L$69:$N$387,2,0)</f>
        <v>0</v>
      </c>
      <c r="BV25" s="6">
        <f ca="1">VLOOKUP($F25,ה!$L$69:$N$387,2,0)</f>
        <v>0</v>
      </c>
      <c r="BW25" s="6">
        <f ca="1">VLOOKUP($F25,ו!$L$69:$N$387,2,0)</f>
        <v>0</v>
      </c>
      <c r="BX25" s="6">
        <f ca="1">VLOOKUP($F25,ז!$L$69:$N$387,2,0)</f>
        <v>0</v>
      </c>
      <c r="BY25" s="6">
        <f ca="1">VLOOKUP($F25,ח!$L$69:$N$387,2,0)</f>
        <v>0</v>
      </c>
      <c r="BZ25" s="6">
        <f ca="1">VLOOKUP($F25,ט!$L$69:$N$387,2,0)</f>
        <v>0</v>
      </c>
      <c r="CA25" s="6">
        <f ca="1">VLOOKUP($F25,י!$L$69:$N$387,2,0)</f>
        <v>0</v>
      </c>
      <c r="CB25" s="6">
        <f ca="1">VLOOKUP($F25,יא!$L$69:$N$387,2,0)</f>
        <v>0</v>
      </c>
      <c r="CC25" s="6">
        <f ca="1">VLOOKUP($F25,יב!$L$69:$N$387,2,0)</f>
        <v>0</v>
      </c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32">
        <v>4</v>
      </c>
      <c r="CU25" s="6" t="s">
        <v>56</v>
      </c>
      <c r="CV25" s="6"/>
      <c r="CW25" s="6"/>
      <c r="CX25" s="6"/>
      <c r="CY25" s="13">
        <f t="shared" si="1"/>
        <v>0</v>
      </c>
      <c r="CZ25" s="4">
        <v>4</v>
      </c>
    </row>
    <row r="26" spans="1:104" ht="15.6" thickBot="1">
      <c r="A26" s="6"/>
      <c r="B26" s="6"/>
      <c r="C26" s="6"/>
      <c r="D26" s="6"/>
      <c r="E26" s="6"/>
      <c r="F26" s="206" t="s">
        <v>57</v>
      </c>
      <c r="G26" s="206">
        <f t="shared" si="0"/>
        <v>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12">
        <v>24</v>
      </c>
      <c r="AD26" s="6"/>
      <c r="AE26" s="6"/>
      <c r="AF26" s="6"/>
      <c r="AG26" s="6"/>
      <c r="AH26" s="6"/>
      <c r="AI26" s="197"/>
      <c r="AJ26" s="213" t="s">
        <v>237</v>
      </c>
      <c r="AK26" s="208" t="s">
        <v>238</v>
      </c>
      <c r="AL26" s="197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12">
        <f>VLOOKUP(F26,'שיקוף הוצאות והכנסות'!$A$8:$B$342,2,0)</f>
        <v>0</v>
      </c>
      <c r="BE26" s="6">
        <f ca="1">VLOOKUP($F26,'חודש א'!$L$69:$N$387,3,0)</f>
        <v>0</v>
      </c>
      <c r="BF26" s="6">
        <f ca="1">VLOOKUP($F26,ב!$L$69:$N$387,3,0)</f>
        <v>0</v>
      </c>
      <c r="BG26" s="6">
        <f ca="1">VLOOKUP($F26,ג!$L$69:$N$387,3,0)</f>
        <v>0</v>
      </c>
      <c r="BH26" s="6">
        <f ca="1">VLOOKUP($F26,ד!$L$69:$N$387,3,0)</f>
        <v>0</v>
      </c>
      <c r="BI26" s="6">
        <f ca="1">VLOOKUP($F26,ה!$L$69:$N$387,3,0)</f>
        <v>0</v>
      </c>
      <c r="BJ26" s="6">
        <f ca="1">VLOOKUP($F26,ו!$L$69:$N$387,3,0)</f>
        <v>0</v>
      </c>
      <c r="BK26" s="6">
        <f ca="1">VLOOKUP($F26,ז!$L$69:$N$387,3,0)</f>
        <v>0</v>
      </c>
      <c r="BL26" s="6">
        <f ca="1">VLOOKUP($F26,ח!$L$69:$N$387,3,0)</f>
        <v>0</v>
      </c>
      <c r="BM26" s="6">
        <f ca="1">VLOOKUP($F26,ט!$L$69:$N$387,3,0)</f>
        <v>0</v>
      </c>
      <c r="BN26" s="6">
        <f ca="1">VLOOKUP($F26,י!$L$69:$N$387,3,0)</f>
        <v>0</v>
      </c>
      <c r="BO26" s="6">
        <f ca="1">VLOOKUP($F26,יא!$L$69:$N$387,3,0)</f>
        <v>0</v>
      </c>
      <c r="BP26" s="6">
        <f ca="1">VLOOKUP($F26,יב!$L$69:$N$387,3,0)</f>
        <v>0</v>
      </c>
      <c r="BQ26" s="6"/>
      <c r="BR26" s="6">
        <f ca="1">VLOOKUP($F26,'חודש א'!$L$69:$N$387,2,0)</f>
        <v>0</v>
      </c>
      <c r="BS26" s="6">
        <f ca="1">VLOOKUP($F26,ב!$L$69:$N$387,2,0)</f>
        <v>0</v>
      </c>
      <c r="BT26" s="6">
        <f ca="1">VLOOKUP($F26,ג!$L$69:$N$387,2,0)</f>
        <v>0</v>
      </c>
      <c r="BU26" s="6">
        <f ca="1">VLOOKUP($F26,ד!$L$69:$N$387,2,0)</f>
        <v>0</v>
      </c>
      <c r="BV26" s="6">
        <f ca="1">VLOOKUP($F26,ה!$L$69:$N$387,2,0)</f>
        <v>0</v>
      </c>
      <c r="BW26" s="6">
        <f ca="1">VLOOKUP($F26,ו!$L$69:$N$387,2,0)</f>
        <v>0</v>
      </c>
      <c r="BX26" s="6">
        <f ca="1">VLOOKUP($F26,ז!$L$69:$N$387,2,0)</f>
        <v>0</v>
      </c>
      <c r="BY26" s="6">
        <f ca="1">VLOOKUP($F26,ח!$L$69:$N$387,2,0)</f>
        <v>0</v>
      </c>
      <c r="BZ26" s="6">
        <f ca="1">VLOOKUP($F26,ט!$L$69:$N$387,2,0)</f>
        <v>0</v>
      </c>
      <c r="CA26" s="6">
        <f ca="1">VLOOKUP($F26,י!$L$69:$N$387,2,0)</f>
        <v>0</v>
      </c>
      <c r="CB26" s="6">
        <f ca="1">VLOOKUP($F26,יא!$L$69:$N$387,2,0)</f>
        <v>0</v>
      </c>
      <c r="CC26" s="6">
        <f ca="1">VLOOKUP($F26,יב!$L$69:$N$387,2,0)</f>
        <v>0</v>
      </c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32">
        <v>55</v>
      </c>
      <c r="CU26" s="6" t="s">
        <v>57</v>
      </c>
      <c r="CV26" s="6"/>
      <c r="CW26" s="6"/>
      <c r="CX26" s="6"/>
      <c r="CY26" s="13">
        <f t="shared" si="1"/>
        <v>0</v>
      </c>
      <c r="CZ26" s="4">
        <v>55</v>
      </c>
    </row>
    <row r="27" spans="1:104" ht="15.6" thickBot="1">
      <c r="A27" s="6"/>
      <c r="B27" s="6"/>
      <c r="C27" s="6"/>
      <c r="D27" s="6"/>
      <c r="E27" s="6"/>
      <c r="F27" s="206" t="s">
        <v>58</v>
      </c>
      <c r="G27" s="206">
        <f t="shared" si="0"/>
        <v>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12">
        <v>25</v>
      </c>
      <c r="AD27" s="6"/>
      <c r="AE27" s="6"/>
      <c r="AF27" s="6"/>
      <c r="AG27" s="6"/>
      <c r="AH27" s="6"/>
      <c r="AI27" s="197"/>
      <c r="AJ27" s="213" t="s">
        <v>239</v>
      </c>
      <c r="AK27" s="208" t="s">
        <v>240</v>
      </c>
      <c r="AL27" s="197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12">
        <f>VLOOKUP(F27,'שיקוף הוצאות והכנסות'!$A$8:$B$342,2,0)</f>
        <v>0</v>
      </c>
      <c r="BE27" s="6">
        <f ca="1">VLOOKUP($F27,'חודש א'!$L$69:$N$387,3,0)</f>
        <v>0</v>
      </c>
      <c r="BF27" s="6">
        <f ca="1">VLOOKUP($F27,ב!$L$69:$N$387,3,0)</f>
        <v>0</v>
      </c>
      <c r="BG27" s="6">
        <f ca="1">VLOOKUP($F27,ג!$L$69:$N$387,3,0)</f>
        <v>0</v>
      </c>
      <c r="BH27" s="6">
        <f ca="1">VLOOKUP($F27,ד!$L$69:$N$387,3,0)</f>
        <v>0</v>
      </c>
      <c r="BI27" s="6">
        <f ca="1">VLOOKUP($F27,ה!$L$69:$N$387,3,0)</f>
        <v>0</v>
      </c>
      <c r="BJ27" s="6">
        <f ca="1">VLOOKUP($F27,ו!$L$69:$N$387,3,0)</f>
        <v>0</v>
      </c>
      <c r="BK27" s="6">
        <f ca="1">VLOOKUP($F27,ז!$L$69:$N$387,3,0)</f>
        <v>0</v>
      </c>
      <c r="BL27" s="6">
        <f ca="1">VLOOKUP($F27,ח!$L$69:$N$387,3,0)</f>
        <v>0</v>
      </c>
      <c r="BM27" s="6">
        <f ca="1">VLOOKUP($F27,ט!$L$69:$N$387,3,0)</f>
        <v>0</v>
      </c>
      <c r="BN27" s="6">
        <f ca="1">VLOOKUP($F27,י!$L$69:$N$387,3,0)</f>
        <v>0</v>
      </c>
      <c r="BO27" s="6">
        <f ca="1">VLOOKUP($F27,יא!$L$69:$N$387,3,0)</f>
        <v>0</v>
      </c>
      <c r="BP27" s="6">
        <f ca="1">VLOOKUP($F27,יב!$L$69:$N$387,3,0)</f>
        <v>0</v>
      </c>
      <c r="BQ27" s="6"/>
      <c r="BR27" s="6">
        <f ca="1">VLOOKUP($F27,'חודש א'!$L$69:$N$387,2,0)</f>
        <v>0</v>
      </c>
      <c r="BS27" s="6">
        <f ca="1">VLOOKUP($F27,ב!$L$69:$N$387,2,0)</f>
        <v>0</v>
      </c>
      <c r="BT27" s="6">
        <f ca="1">VLOOKUP($F27,ג!$L$69:$N$387,2,0)</f>
        <v>0</v>
      </c>
      <c r="BU27" s="6">
        <f ca="1">VLOOKUP($F27,ד!$L$69:$N$387,2,0)</f>
        <v>0</v>
      </c>
      <c r="BV27" s="6">
        <f ca="1">VLOOKUP($F27,ה!$L$69:$N$387,2,0)</f>
        <v>0</v>
      </c>
      <c r="BW27" s="6">
        <f ca="1">VLOOKUP($F27,ו!$L$69:$N$387,2,0)</f>
        <v>0</v>
      </c>
      <c r="BX27" s="6">
        <f ca="1">VLOOKUP($F27,ז!$L$69:$N$387,2,0)</f>
        <v>0</v>
      </c>
      <c r="BY27" s="6">
        <f ca="1">VLOOKUP($F27,ח!$L$69:$N$387,2,0)</f>
        <v>0</v>
      </c>
      <c r="BZ27" s="6">
        <f ca="1">VLOOKUP($F27,ט!$L$69:$N$387,2,0)</f>
        <v>0</v>
      </c>
      <c r="CA27" s="6">
        <f ca="1">VLOOKUP($F27,י!$L$69:$N$387,2,0)</f>
        <v>0</v>
      </c>
      <c r="CB27" s="6">
        <f ca="1">VLOOKUP($F27,יא!$L$69:$N$387,2,0)</f>
        <v>0</v>
      </c>
      <c r="CC27" s="6">
        <f ca="1">VLOOKUP($F27,יב!$L$69:$N$387,2,0)</f>
        <v>0</v>
      </c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32">
        <v>32988</v>
      </c>
      <c r="CU27" s="6" t="s">
        <v>58</v>
      </c>
      <c r="CV27" s="6"/>
      <c r="CW27" s="6"/>
      <c r="CX27" s="6"/>
      <c r="CY27" s="13">
        <f t="shared" si="1"/>
        <v>0</v>
      </c>
      <c r="CZ27" s="4">
        <v>32988</v>
      </c>
    </row>
    <row r="28" spans="1:104" ht="15.6" thickBot="1">
      <c r="A28" s="6"/>
      <c r="B28" s="6"/>
      <c r="C28" s="6"/>
      <c r="D28" s="6"/>
      <c r="E28" s="6"/>
      <c r="F28" s="206" t="s">
        <v>3</v>
      </c>
      <c r="G28" s="206">
        <f t="shared" si="0"/>
        <v>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2">
        <v>26</v>
      </c>
      <c r="AD28" s="6"/>
      <c r="AE28" s="6"/>
      <c r="AF28" s="6"/>
      <c r="AG28" s="6"/>
      <c r="AH28" s="6"/>
      <c r="AI28" s="197"/>
      <c r="AJ28" s="213" t="s">
        <v>241</v>
      </c>
      <c r="AK28" s="208" t="s">
        <v>242</v>
      </c>
      <c r="AL28" s="197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12">
        <f>VLOOKUP(F28,'שיקוף הוצאות והכנסות'!$A$8:$B$342,2,0)</f>
        <v>0</v>
      </c>
      <c r="BE28" s="6">
        <f ca="1">VLOOKUP($F28,'חודש א'!$L$69:$N$387,3,0)</f>
        <v>0</v>
      </c>
      <c r="BF28" s="6">
        <f ca="1">VLOOKUP($F28,ב!$L$69:$N$387,3,0)</f>
        <v>0</v>
      </c>
      <c r="BG28" s="6">
        <f ca="1">VLOOKUP($F28,ג!$L$69:$N$387,3,0)</f>
        <v>0</v>
      </c>
      <c r="BH28" s="6">
        <f ca="1">VLOOKUP($F28,ד!$L$69:$N$387,3,0)</f>
        <v>0</v>
      </c>
      <c r="BI28" s="6">
        <f ca="1">VLOOKUP($F28,ה!$L$69:$N$387,3,0)</f>
        <v>0</v>
      </c>
      <c r="BJ28" s="6">
        <f ca="1">VLOOKUP($F28,ו!$L$69:$N$387,3,0)</f>
        <v>0</v>
      </c>
      <c r="BK28" s="6">
        <f ca="1">VLOOKUP($F28,ז!$L$69:$N$387,3,0)</f>
        <v>0</v>
      </c>
      <c r="BL28" s="6">
        <f ca="1">VLOOKUP($F28,ח!$L$69:$N$387,3,0)</f>
        <v>0</v>
      </c>
      <c r="BM28" s="6">
        <f ca="1">VLOOKUP($F28,ט!$L$69:$N$387,3,0)</f>
        <v>0</v>
      </c>
      <c r="BN28" s="6">
        <f ca="1">VLOOKUP($F28,י!$L$69:$N$387,3,0)</f>
        <v>0</v>
      </c>
      <c r="BO28" s="6">
        <f ca="1">VLOOKUP($F28,יא!$L$69:$N$387,3,0)</f>
        <v>0</v>
      </c>
      <c r="BP28" s="6">
        <f ca="1">VLOOKUP($F28,יב!$L$69:$N$387,3,0)</f>
        <v>0</v>
      </c>
      <c r="BQ28" s="6"/>
      <c r="BR28" s="6">
        <f ca="1">VLOOKUP($F28,'חודש א'!$L$69:$N$387,2,0)</f>
        <v>0</v>
      </c>
      <c r="BS28" s="6">
        <f ca="1">VLOOKUP($F28,ב!$L$69:$N$387,2,0)</f>
        <v>0</v>
      </c>
      <c r="BT28" s="6">
        <f ca="1">VLOOKUP($F28,ג!$L$69:$N$387,2,0)</f>
        <v>0</v>
      </c>
      <c r="BU28" s="6">
        <f ca="1">VLOOKUP($F28,ד!$L$69:$N$387,2,0)</f>
        <v>0</v>
      </c>
      <c r="BV28" s="6">
        <f ca="1">VLOOKUP($F28,ה!$L$69:$N$387,2,0)</f>
        <v>0</v>
      </c>
      <c r="BW28" s="6">
        <f ca="1">VLOOKUP($F28,ו!$L$69:$N$387,2,0)</f>
        <v>0</v>
      </c>
      <c r="BX28" s="6">
        <f ca="1">VLOOKUP($F28,ז!$L$69:$N$387,2,0)</f>
        <v>0</v>
      </c>
      <c r="BY28" s="6">
        <f ca="1">VLOOKUP($F28,ח!$L$69:$N$387,2,0)</f>
        <v>0</v>
      </c>
      <c r="BZ28" s="6">
        <f ca="1">VLOOKUP($F28,ט!$L$69:$N$387,2,0)</f>
        <v>0</v>
      </c>
      <c r="CA28" s="6">
        <f ca="1">VLOOKUP($F28,י!$L$69:$N$387,2,0)</f>
        <v>0</v>
      </c>
      <c r="CB28" s="6">
        <f ca="1">VLOOKUP($F28,יא!$L$69:$N$387,2,0)</f>
        <v>0</v>
      </c>
      <c r="CC28" s="6">
        <f ca="1">VLOOKUP($F28,יב!$L$69:$N$387,2,0)</f>
        <v>0</v>
      </c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12"/>
      <c r="CT28" s="32">
        <v>3</v>
      </c>
      <c r="CU28" s="6" t="s">
        <v>3</v>
      </c>
      <c r="CV28" s="6"/>
      <c r="CW28" s="6"/>
      <c r="CX28" s="6"/>
      <c r="CY28" s="13">
        <f t="shared" si="1"/>
        <v>0</v>
      </c>
      <c r="CZ28" s="4">
        <v>3</v>
      </c>
    </row>
    <row r="29" spans="1:104" ht="15">
      <c r="A29" s="6"/>
      <c r="B29" s="6"/>
      <c r="C29" s="6"/>
      <c r="D29" s="6"/>
      <c r="E29" s="6"/>
      <c r="F29" s="206" t="s">
        <v>55</v>
      </c>
      <c r="G29" s="206">
        <f t="shared" si="0"/>
        <v>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12">
        <v>27</v>
      </c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12">
        <f>VLOOKUP(F29,'שיקוף הוצאות והכנסות'!$A$8:$B$342,2,0)</f>
        <v>0</v>
      </c>
      <c r="BE29" s="6">
        <f ca="1">VLOOKUP($F29,'חודש א'!$L$69:$N$387,3,0)</f>
        <v>0</v>
      </c>
      <c r="BF29" s="6">
        <f ca="1">VLOOKUP($F29,ב!$L$69:$N$387,3,0)</f>
        <v>0</v>
      </c>
      <c r="BG29" s="6">
        <f ca="1">VLOOKUP($F29,ג!$L$69:$N$387,3,0)</f>
        <v>0</v>
      </c>
      <c r="BH29" s="6">
        <f ca="1">VLOOKUP($F29,ד!$L$69:$N$387,3,0)</f>
        <v>0</v>
      </c>
      <c r="BI29" s="6">
        <f ca="1">VLOOKUP($F29,ה!$L$69:$N$387,3,0)</f>
        <v>0</v>
      </c>
      <c r="BJ29" s="6">
        <f ca="1">VLOOKUP($F29,ו!$L$69:$N$387,3,0)</f>
        <v>0</v>
      </c>
      <c r="BK29" s="6">
        <f ca="1">VLOOKUP($F29,ז!$L$69:$N$387,3,0)</f>
        <v>0</v>
      </c>
      <c r="BL29" s="6">
        <f ca="1">VLOOKUP($F29,ח!$L$69:$N$387,3,0)</f>
        <v>0</v>
      </c>
      <c r="BM29" s="6">
        <f ca="1">VLOOKUP($F29,ט!$L$69:$N$387,3,0)</f>
        <v>0</v>
      </c>
      <c r="BN29" s="6">
        <f ca="1">VLOOKUP($F29,י!$L$69:$N$387,3,0)</f>
        <v>0</v>
      </c>
      <c r="BO29" s="6">
        <f ca="1">VLOOKUP($F29,יא!$L$69:$N$387,3,0)</f>
        <v>0</v>
      </c>
      <c r="BP29" s="6">
        <f ca="1">VLOOKUP($F29,יב!$L$69:$N$387,3,0)</f>
        <v>0</v>
      </c>
      <c r="BQ29" s="6"/>
      <c r="BR29" s="6">
        <f ca="1">VLOOKUP($F29,'חודש א'!$L$69:$N$387,2,0)</f>
        <v>0</v>
      </c>
      <c r="BS29" s="6">
        <f ca="1">VLOOKUP($F29,ב!$L$69:$N$387,2,0)</f>
        <v>0</v>
      </c>
      <c r="BT29" s="6">
        <f ca="1">VLOOKUP($F29,ג!$L$69:$N$387,2,0)</f>
        <v>0</v>
      </c>
      <c r="BU29" s="6">
        <f ca="1">VLOOKUP($F29,ד!$L$69:$N$387,2,0)</f>
        <v>0</v>
      </c>
      <c r="BV29" s="6">
        <f ca="1">VLOOKUP($F29,ה!$L$69:$N$387,2,0)</f>
        <v>0</v>
      </c>
      <c r="BW29" s="6">
        <f ca="1">VLOOKUP($F29,ו!$L$69:$N$387,2,0)</f>
        <v>0</v>
      </c>
      <c r="BX29" s="6">
        <f ca="1">VLOOKUP($F29,ז!$L$69:$N$387,2,0)</f>
        <v>0</v>
      </c>
      <c r="BY29" s="6">
        <f ca="1">VLOOKUP($F29,ח!$L$69:$N$387,2,0)</f>
        <v>0</v>
      </c>
      <c r="BZ29" s="6">
        <f ca="1">VLOOKUP($F29,ט!$L$69:$N$387,2,0)</f>
        <v>0</v>
      </c>
      <c r="CA29" s="6">
        <f ca="1">VLOOKUP($F29,י!$L$69:$N$387,2,0)</f>
        <v>0</v>
      </c>
      <c r="CB29" s="6">
        <f ca="1">VLOOKUP($F29,יא!$L$69:$N$387,2,0)</f>
        <v>0</v>
      </c>
      <c r="CC29" s="6">
        <f ca="1">VLOOKUP($F29,יב!$L$69:$N$387,2,0)</f>
        <v>0</v>
      </c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12"/>
      <c r="CT29" s="32">
        <v>1</v>
      </c>
      <c r="CU29" s="6" t="s">
        <v>55</v>
      </c>
      <c r="CV29" s="6"/>
      <c r="CW29" s="6"/>
      <c r="CX29" s="6"/>
      <c r="CY29" s="13">
        <f t="shared" si="1"/>
        <v>0</v>
      </c>
      <c r="CZ29" s="4">
        <v>1</v>
      </c>
    </row>
    <row r="30" spans="1:104" ht="15">
      <c r="A30" s="6"/>
      <c r="B30" s="6"/>
      <c r="C30" s="6"/>
      <c r="D30" s="6"/>
      <c r="E30" s="6"/>
      <c r="F30" s="206" t="s">
        <v>2</v>
      </c>
      <c r="G30" s="206">
        <f t="shared" si="0"/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12">
        <v>28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12">
        <f>VLOOKUP(F30,'שיקוף הוצאות והכנסות'!$A$8:$B$342,2,0)</f>
        <v>0</v>
      </c>
      <c r="BE30" s="6">
        <f ca="1">VLOOKUP($F30,'חודש א'!$L$69:$N$387,3,0)</f>
        <v>0</v>
      </c>
      <c r="BF30" s="6">
        <f ca="1">VLOOKUP($F30,ב!$L$69:$N$387,3,0)</f>
        <v>0</v>
      </c>
      <c r="BG30" s="6">
        <f ca="1">VLOOKUP($F30,ג!$L$69:$N$387,3,0)</f>
        <v>0</v>
      </c>
      <c r="BH30" s="6">
        <f ca="1">VLOOKUP($F30,ד!$L$69:$N$387,3,0)</f>
        <v>0</v>
      </c>
      <c r="BI30" s="6">
        <f ca="1">VLOOKUP($F30,ה!$L$69:$N$387,3,0)</f>
        <v>0</v>
      </c>
      <c r="BJ30" s="6">
        <f ca="1">VLOOKUP($F30,ו!$L$69:$N$387,3,0)</f>
        <v>0</v>
      </c>
      <c r="BK30" s="6">
        <f ca="1">VLOOKUP($F30,ז!$L$69:$N$387,3,0)</f>
        <v>0</v>
      </c>
      <c r="BL30" s="6">
        <f ca="1">VLOOKUP($F30,ח!$L$69:$N$387,3,0)</f>
        <v>0</v>
      </c>
      <c r="BM30" s="6">
        <f ca="1">VLOOKUP($F30,ט!$L$69:$N$387,3,0)</f>
        <v>0</v>
      </c>
      <c r="BN30" s="6">
        <f ca="1">VLOOKUP($F30,י!$L$69:$N$387,3,0)</f>
        <v>0</v>
      </c>
      <c r="BO30" s="6">
        <f ca="1">VLOOKUP($F30,יא!$L$69:$N$387,3,0)</f>
        <v>0</v>
      </c>
      <c r="BP30" s="6">
        <f ca="1">VLOOKUP($F30,יב!$L$69:$N$387,3,0)</f>
        <v>0</v>
      </c>
      <c r="BQ30" s="6"/>
      <c r="BR30" s="6">
        <f ca="1">VLOOKUP($F30,'חודש א'!$L$69:$N$387,2,0)</f>
        <v>0</v>
      </c>
      <c r="BS30" s="6">
        <f ca="1">VLOOKUP($F30,ב!$L$69:$N$387,2,0)</f>
        <v>0</v>
      </c>
      <c r="BT30" s="6">
        <f ca="1">VLOOKUP($F30,ג!$L$69:$N$387,2,0)</f>
        <v>0</v>
      </c>
      <c r="BU30" s="6">
        <f ca="1">VLOOKUP($F30,ד!$L$69:$N$387,2,0)</f>
        <v>0</v>
      </c>
      <c r="BV30" s="6">
        <f ca="1">VLOOKUP($F30,ה!$L$69:$N$387,2,0)</f>
        <v>0</v>
      </c>
      <c r="BW30" s="6">
        <f ca="1">VLOOKUP($F30,ו!$L$69:$N$387,2,0)</f>
        <v>0</v>
      </c>
      <c r="BX30" s="6">
        <f ca="1">VLOOKUP($F30,ז!$L$69:$N$387,2,0)</f>
        <v>0</v>
      </c>
      <c r="BY30" s="6">
        <f ca="1">VLOOKUP($F30,ח!$L$69:$N$387,2,0)</f>
        <v>0</v>
      </c>
      <c r="BZ30" s="6">
        <f ca="1">VLOOKUP($F30,ט!$L$69:$N$387,2,0)</f>
        <v>0</v>
      </c>
      <c r="CA30" s="6">
        <f ca="1">VLOOKUP($F30,י!$L$69:$N$387,2,0)</f>
        <v>0</v>
      </c>
      <c r="CB30" s="6">
        <f ca="1">VLOOKUP($F30,יא!$L$69:$N$387,2,0)</f>
        <v>0</v>
      </c>
      <c r="CC30" s="6">
        <f ca="1">VLOOKUP($F30,יב!$L$69:$N$387,2,0)</f>
        <v>0</v>
      </c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12"/>
      <c r="CT30" s="32">
        <v>2</v>
      </c>
      <c r="CU30" s="6" t="s">
        <v>2</v>
      </c>
      <c r="CV30" s="6"/>
      <c r="CW30" s="6"/>
      <c r="CX30" s="6"/>
      <c r="CY30" s="13">
        <f t="shared" si="1"/>
        <v>0</v>
      </c>
      <c r="CZ30" s="4">
        <v>2</v>
      </c>
    </row>
    <row r="31" spans="1:104" ht="27.6">
      <c r="A31" s="6"/>
      <c r="B31" s="6"/>
      <c r="C31" s="6"/>
      <c r="D31" s="6"/>
      <c r="E31" s="6"/>
      <c r="F31" s="206" t="s">
        <v>96</v>
      </c>
      <c r="G31" s="206">
        <f t="shared" si="0"/>
        <v>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12">
        <v>29</v>
      </c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12">
        <f>VLOOKUP(F31,'שיקוף הוצאות והכנסות'!$A$8:$B$342,2,0)</f>
        <v>0</v>
      </c>
      <c r="BE31" s="6">
        <f ca="1">VLOOKUP($F31,'חודש א'!$L$69:$N$387,3,0)</f>
        <v>0</v>
      </c>
      <c r="BF31" s="6">
        <f ca="1">VLOOKUP($F31,ב!$L$69:$N$387,3,0)</f>
        <v>0</v>
      </c>
      <c r="BG31" s="6">
        <f ca="1">VLOOKUP($F31,ג!$L$69:$N$387,3,0)</f>
        <v>0</v>
      </c>
      <c r="BH31" s="6">
        <f ca="1">VLOOKUP($F31,ד!$L$69:$N$387,3,0)</f>
        <v>0</v>
      </c>
      <c r="BI31" s="6">
        <f ca="1">VLOOKUP($F31,ה!$L$69:$N$387,3,0)</f>
        <v>0</v>
      </c>
      <c r="BJ31" s="6">
        <f ca="1">VLOOKUP($F31,ו!$L$69:$N$387,3,0)</f>
        <v>0</v>
      </c>
      <c r="BK31" s="6">
        <f ca="1">VLOOKUP($F31,ז!$L$69:$N$387,3,0)</f>
        <v>0</v>
      </c>
      <c r="BL31" s="6">
        <f ca="1">VLOOKUP($F31,ח!$L$69:$N$387,3,0)</f>
        <v>0</v>
      </c>
      <c r="BM31" s="6">
        <f ca="1">VLOOKUP($F31,ט!$L$69:$N$387,3,0)</f>
        <v>0</v>
      </c>
      <c r="BN31" s="6">
        <f ca="1">VLOOKUP($F31,י!$L$69:$N$387,3,0)</f>
        <v>0</v>
      </c>
      <c r="BO31" s="6">
        <f ca="1">VLOOKUP($F31,יא!$L$69:$N$387,3,0)</f>
        <v>0</v>
      </c>
      <c r="BP31" s="6">
        <f ca="1">VLOOKUP($F31,יב!$L$69:$N$387,3,0)</f>
        <v>0</v>
      </c>
      <c r="BQ31" s="6"/>
      <c r="BR31" s="6">
        <f ca="1">VLOOKUP($F31,'חודש א'!$L$69:$N$387,2,0)</f>
        <v>0</v>
      </c>
      <c r="BS31" s="6">
        <f ca="1">VLOOKUP($F31,ב!$L$69:$N$387,2,0)</f>
        <v>0</v>
      </c>
      <c r="BT31" s="6">
        <f ca="1">VLOOKUP($F31,ג!$L$69:$N$387,2,0)</f>
        <v>0</v>
      </c>
      <c r="BU31" s="6">
        <f ca="1">VLOOKUP($F31,ד!$L$69:$N$387,2,0)</f>
        <v>0</v>
      </c>
      <c r="BV31" s="6">
        <f ca="1">VLOOKUP($F31,ה!$L$69:$N$387,2,0)</f>
        <v>0</v>
      </c>
      <c r="BW31" s="6">
        <f ca="1">VLOOKUP($F31,ו!$L$69:$N$387,2,0)</f>
        <v>0</v>
      </c>
      <c r="BX31" s="6">
        <f ca="1">VLOOKUP($F31,ז!$L$69:$N$387,2,0)</f>
        <v>0</v>
      </c>
      <c r="BY31" s="6">
        <f ca="1">VLOOKUP($F31,ח!$L$69:$N$387,2,0)</f>
        <v>0</v>
      </c>
      <c r="BZ31" s="6">
        <f ca="1">VLOOKUP($F31,ט!$L$69:$N$387,2,0)</f>
        <v>0</v>
      </c>
      <c r="CA31" s="6">
        <f ca="1">VLOOKUP($F31,י!$L$69:$N$387,2,0)</f>
        <v>0</v>
      </c>
      <c r="CB31" s="6">
        <f ca="1">VLOOKUP($F31,יא!$L$69:$N$387,2,0)</f>
        <v>0</v>
      </c>
      <c r="CC31" s="6">
        <f ca="1">VLOOKUP($F31,יב!$L$69:$N$387,2,0)</f>
        <v>0</v>
      </c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12"/>
      <c r="CT31" s="32">
        <v>152</v>
      </c>
      <c r="CU31" s="6" t="s">
        <v>96</v>
      </c>
      <c r="CV31" s="6"/>
      <c r="CW31" s="6"/>
      <c r="CX31" s="6"/>
      <c r="CY31" s="13">
        <f t="shared" si="1"/>
        <v>0</v>
      </c>
      <c r="CZ31" s="4">
        <v>152</v>
      </c>
    </row>
    <row r="32" spans="1:104" ht="15">
      <c r="A32" s="6"/>
      <c r="B32" s="6"/>
      <c r="C32" s="6"/>
      <c r="D32" s="6"/>
      <c r="E32" s="6"/>
      <c r="F32" s="206" t="s">
        <v>59</v>
      </c>
      <c r="G32" s="206">
        <f t="shared" si="0"/>
        <v>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12">
        <v>30</v>
      </c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12">
        <f>VLOOKUP(F32,'שיקוף הוצאות והכנסות'!$A$8:$B$342,2,0)</f>
        <v>0</v>
      </c>
      <c r="BE32" s="6">
        <f ca="1">VLOOKUP($F32,'חודש א'!$L$69:$N$387,3,0)</f>
        <v>0</v>
      </c>
      <c r="BF32" s="6">
        <f ca="1">VLOOKUP($F32,ב!$L$69:$N$387,3,0)</f>
        <v>0</v>
      </c>
      <c r="BG32" s="6">
        <f ca="1">VLOOKUP($F32,ג!$L$69:$N$387,3,0)</f>
        <v>0</v>
      </c>
      <c r="BH32" s="6">
        <f ca="1">VLOOKUP($F32,ד!$L$69:$N$387,3,0)</f>
        <v>0</v>
      </c>
      <c r="BI32" s="6">
        <f ca="1">VLOOKUP($F32,ה!$L$69:$N$387,3,0)</f>
        <v>0</v>
      </c>
      <c r="BJ32" s="6">
        <f ca="1">VLOOKUP($F32,ו!$L$69:$N$387,3,0)</f>
        <v>0</v>
      </c>
      <c r="BK32" s="6">
        <f ca="1">VLOOKUP($F32,ז!$L$69:$N$387,3,0)</f>
        <v>0</v>
      </c>
      <c r="BL32" s="6">
        <f ca="1">VLOOKUP($F32,ח!$L$69:$N$387,3,0)</f>
        <v>0</v>
      </c>
      <c r="BM32" s="6">
        <f ca="1">VLOOKUP($F32,ט!$L$69:$N$387,3,0)</f>
        <v>0</v>
      </c>
      <c r="BN32" s="6">
        <f ca="1">VLOOKUP($F32,י!$L$69:$N$387,3,0)</f>
        <v>0</v>
      </c>
      <c r="BO32" s="6">
        <f ca="1">VLOOKUP($F32,יא!$L$69:$N$387,3,0)</f>
        <v>0</v>
      </c>
      <c r="BP32" s="6">
        <f ca="1">VLOOKUP($F32,יב!$L$69:$N$387,3,0)</f>
        <v>0</v>
      </c>
      <c r="BQ32" s="6"/>
      <c r="BR32" s="6">
        <f ca="1">VLOOKUP($F32,'חודש א'!$L$69:$N$387,2,0)</f>
        <v>0</v>
      </c>
      <c r="BS32" s="6">
        <f ca="1">VLOOKUP($F32,ב!$L$69:$N$387,2,0)</f>
        <v>0</v>
      </c>
      <c r="BT32" s="6">
        <f ca="1">VLOOKUP($F32,ג!$L$69:$N$387,2,0)</f>
        <v>0</v>
      </c>
      <c r="BU32" s="6">
        <f ca="1">VLOOKUP($F32,ד!$L$69:$N$387,2,0)</f>
        <v>0</v>
      </c>
      <c r="BV32" s="6">
        <f ca="1">VLOOKUP($F32,ה!$L$69:$N$387,2,0)</f>
        <v>0</v>
      </c>
      <c r="BW32" s="6">
        <f ca="1">VLOOKUP($F32,ו!$L$69:$N$387,2,0)</f>
        <v>0</v>
      </c>
      <c r="BX32" s="6">
        <f ca="1">VLOOKUP($F32,ז!$L$69:$N$387,2,0)</f>
        <v>0</v>
      </c>
      <c r="BY32" s="6">
        <f ca="1">VLOOKUP($F32,ח!$L$69:$N$387,2,0)</f>
        <v>0</v>
      </c>
      <c r="BZ32" s="6">
        <f ca="1">VLOOKUP($F32,ט!$L$69:$N$387,2,0)</f>
        <v>0</v>
      </c>
      <c r="CA32" s="6">
        <f ca="1">VLOOKUP($F32,י!$L$69:$N$387,2,0)</f>
        <v>0</v>
      </c>
      <c r="CB32" s="6">
        <f ca="1">VLOOKUP($F32,יא!$L$69:$N$387,2,0)</f>
        <v>0</v>
      </c>
      <c r="CC32" s="6">
        <f ca="1">VLOOKUP($F32,יב!$L$69:$N$387,2,0)</f>
        <v>0</v>
      </c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12"/>
      <c r="CT32" s="32">
        <v>24</v>
      </c>
      <c r="CU32" s="6" t="s">
        <v>59</v>
      </c>
      <c r="CV32" s="6"/>
      <c r="CW32" s="6"/>
      <c r="CX32" s="6"/>
      <c r="CY32" s="13">
        <f t="shared" si="1"/>
        <v>0</v>
      </c>
      <c r="CZ32" s="4">
        <v>24</v>
      </c>
    </row>
    <row r="33" spans="1:104" ht="15">
      <c r="A33" s="6"/>
      <c r="B33" s="6"/>
      <c r="C33" s="6"/>
      <c r="D33" s="6"/>
      <c r="E33" s="6"/>
      <c r="F33" s="206" t="s">
        <v>40</v>
      </c>
      <c r="G33" s="206">
        <f t="shared" si="0"/>
        <v>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12">
        <v>31</v>
      </c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12">
        <f>VLOOKUP(F33,'שיקוף הוצאות והכנסות'!$A$8:$B$342,2,0)</f>
        <v>0</v>
      </c>
      <c r="BE33" s="6">
        <f ca="1">VLOOKUP($F33,'חודש א'!$L$69:$N$387,3,0)</f>
        <v>0</v>
      </c>
      <c r="BF33" s="6">
        <f ca="1">VLOOKUP($F33,ב!$L$69:$N$387,3,0)</f>
        <v>0</v>
      </c>
      <c r="BG33" s="6">
        <f ca="1">VLOOKUP($F33,ג!$L$69:$N$387,3,0)</f>
        <v>0</v>
      </c>
      <c r="BH33" s="6">
        <f ca="1">VLOOKUP($F33,ד!$L$69:$N$387,3,0)</f>
        <v>0</v>
      </c>
      <c r="BI33" s="6">
        <f ca="1">VLOOKUP($F33,ה!$L$69:$N$387,3,0)</f>
        <v>0</v>
      </c>
      <c r="BJ33" s="6">
        <f ca="1">VLOOKUP($F33,ו!$L$69:$N$387,3,0)</f>
        <v>0</v>
      </c>
      <c r="BK33" s="6">
        <f ca="1">VLOOKUP($F33,ז!$L$69:$N$387,3,0)</f>
        <v>0</v>
      </c>
      <c r="BL33" s="6">
        <f ca="1">VLOOKUP($F33,ח!$L$69:$N$387,3,0)</f>
        <v>0</v>
      </c>
      <c r="BM33" s="6">
        <f ca="1">VLOOKUP($F33,ט!$L$69:$N$387,3,0)</f>
        <v>0</v>
      </c>
      <c r="BN33" s="6">
        <f ca="1">VLOOKUP($F33,י!$L$69:$N$387,3,0)</f>
        <v>0</v>
      </c>
      <c r="BO33" s="6">
        <f ca="1">VLOOKUP($F33,יא!$L$69:$N$387,3,0)</f>
        <v>0</v>
      </c>
      <c r="BP33" s="6">
        <f ca="1">VLOOKUP($F33,יב!$L$69:$N$387,3,0)</f>
        <v>0</v>
      </c>
      <c r="BQ33" s="6"/>
      <c r="BR33" s="6">
        <f ca="1">VLOOKUP($F33,'חודש א'!$L$69:$N$387,2,0)</f>
        <v>0</v>
      </c>
      <c r="BS33" s="6">
        <f ca="1">VLOOKUP($F33,ב!$L$69:$N$387,2,0)</f>
        <v>0</v>
      </c>
      <c r="BT33" s="6">
        <f ca="1">VLOOKUP($F33,ג!$L$69:$N$387,2,0)</f>
        <v>0</v>
      </c>
      <c r="BU33" s="6">
        <f ca="1">VLOOKUP($F33,ד!$L$69:$N$387,2,0)</f>
        <v>0</v>
      </c>
      <c r="BV33" s="6">
        <f ca="1">VLOOKUP($F33,ה!$L$69:$N$387,2,0)</f>
        <v>0</v>
      </c>
      <c r="BW33" s="6">
        <f ca="1">VLOOKUP($F33,ו!$L$69:$N$387,2,0)</f>
        <v>0</v>
      </c>
      <c r="BX33" s="6">
        <f ca="1">VLOOKUP($F33,ז!$L$69:$N$387,2,0)</f>
        <v>0</v>
      </c>
      <c r="BY33" s="6">
        <f ca="1">VLOOKUP($F33,ח!$L$69:$N$387,2,0)</f>
        <v>0</v>
      </c>
      <c r="BZ33" s="6">
        <f ca="1">VLOOKUP($F33,ט!$L$69:$N$387,2,0)</f>
        <v>0</v>
      </c>
      <c r="CA33" s="6">
        <f ca="1">VLOOKUP($F33,י!$L$69:$N$387,2,0)</f>
        <v>0</v>
      </c>
      <c r="CB33" s="6">
        <f ca="1">VLOOKUP($F33,יא!$L$69:$N$387,2,0)</f>
        <v>0</v>
      </c>
      <c r="CC33" s="6">
        <f ca="1">VLOOKUP($F33,יב!$L$69:$N$387,2,0)</f>
        <v>0</v>
      </c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12"/>
      <c r="CT33" s="32">
        <v>143</v>
      </c>
      <c r="CU33" s="6" t="s">
        <v>40</v>
      </c>
      <c r="CV33" s="6"/>
      <c r="CW33" s="6"/>
      <c r="CX33" s="6"/>
      <c r="CY33" s="13">
        <f t="shared" si="1"/>
        <v>0</v>
      </c>
      <c r="CZ33" s="4">
        <v>143</v>
      </c>
    </row>
    <row r="34" spans="1:104" ht="15">
      <c r="A34" s="6"/>
      <c r="B34" s="6"/>
      <c r="C34" s="6"/>
      <c r="D34" s="6"/>
      <c r="E34" s="6"/>
      <c r="F34" s="206" t="s">
        <v>39</v>
      </c>
      <c r="G34" s="206">
        <f t="shared" si="0"/>
        <v>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2">
        <v>32</v>
      </c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12">
        <f>VLOOKUP(F34,'שיקוף הוצאות והכנסות'!$A$8:$B$342,2,0)</f>
        <v>0</v>
      </c>
      <c r="BE34" s="6">
        <f ca="1">VLOOKUP($F34,'חודש א'!$L$69:$N$387,3,0)</f>
        <v>0</v>
      </c>
      <c r="BF34" s="6">
        <f ca="1">VLOOKUP($F34,ב!$L$69:$N$387,3,0)</f>
        <v>0</v>
      </c>
      <c r="BG34" s="6">
        <f ca="1">VLOOKUP($F34,ג!$L$69:$N$387,3,0)</f>
        <v>0</v>
      </c>
      <c r="BH34" s="6">
        <f ca="1">VLOOKUP($F34,ד!$L$69:$N$387,3,0)</f>
        <v>0</v>
      </c>
      <c r="BI34" s="6">
        <f ca="1">VLOOKUP($F34,ה!$L$69:$N$387,3,0)</f>
        <v>0</v>
      </c>
      <c r="BJ34" s="6">
        <f ca="1">VLOOKUP($F34,ו!$L$69:$N$387,3,0)</f>
        <v>0</v>
      </c>
      <c r="BK34" s="6">
        <f ca="1">VLOOKUP($F34,ז!$L$69:$N$387,3,0)</f>
        <v>0</v>
      </c>
      <c r="BL34" s="6">
        <f ca="1">VLOOKUP($F34,ח!$L$69:$N$387,3,0)</f>
        <v>0</v>
      </c>
      <c r="BM34" s="6">
        <f ca="1">VLOOKUP($F34,ט!$L$69:$N$387,3,0)</f>
        <v>0</v>
      </c>
      <c r="BN34" s="6">
        <f ca="1">VLOOKUP($F34,י!$L$69:$N$387,3,0)</f>
        <v>0</v>
      </c>
      <c r="BO34" s="6">
        <f ca="1">VLOOKUP($F34,יא!$L$69:$N$387,3,0)</f>
        <v>0</v>
      </c>
      <c r="BP34" s="6">
        <f ca="1">VLOOKUP($F34,יב!$L$69:$N$387,3,0)</f>
        <v>0</v>
      </c>
      <c r="BQ34" s="6"/>
      <c r="BR34" s="6">
        <f ca="1">VLOOKUP($F34,'חודש א'!$L$69:$N$387,2,0)</f>
        <v>0</v>
      </c>
      <c r="BS34" s="6">
        <f ca="1">VLOOKUP($F34,ב!$L$69:$N$387,2,0)</f>
        <v>0</v>
      </c>
      <c r="BT34" s="6">
        <f ca="1">VLOOKUP($F34,ג!$L$69:$N$387,2,0)</f>
        <v>0</v>
      </c>
      <c r="BU34" s="6">
        <f ca="1">VLOOKUP($F34,ד!$L$69:$N$387,2,0)</f>
        <v>0</v>
      </c>
      <c r="BV34" s="6">
        <f ca="1">VLOOKUP($F34,ה!$L$69:$N$387,2,0)</f>
        <v>0</v>
      </c>
      <c r="BW34" s="6">
        <f ca="1">VLOOKUP($F34,ו!$L$69:$N$387,2,0)</f>
        <v>0</v>
      </c>
      <c r="BX34" s="6">
        <f ca="1">VLOOKUP($F34,ז!$L$69:$N$387,2,0)</f>
        <v>0</v>
      </c>
      <c r="BY34" s="6">
        <f ca="1">VLOOKUP($F34,ח!$L$69:$N$387,2,0)</f>
        <v>0</v>
      </c>
      <c r="BZ34" s="6">
        <f ca="1">VLOOKUP($F34,ט!$L$69:$N$387,2,0)</f>
        <v>0</v>
      </c>
      <c r="CA34" s="6">
        <f ca="1">VLOOKUP($F34,י!$L$69:$N$387,2,0)</f>
        <v>0</v>
      </c>
      <c r="CB34" s="6">
        <f ca="1">VLOOKUP($F34,יא!$L$69:$N$387,2,0)</f>
        <v>0</v>
      </c>
      <c r="CC34" s="6">
        <f ca="1">VLOOKUP($F34,יב!$L$69:$N$387,2,0)</f>
        <v>0</v>
      </c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12"/>
      <c r="CT34" s="32">
        <v>142</v>
      </c>
      <c r="CU34" s="6" t="s">
        <v>39</v>
      </c>
      <c r="CV34" s="6"/>
      <c r="CW34" s="6"/>
      <c r="CX34" s="6" t="str">
        <f>F34</f>
        <v>הסעות</v>
      </c>
      <c r="CY34" s="13">
        <f t="shared" si="1"/>
        <v>0</v>
      </c>
      <c r="CZ34" s="4">
        <v>142</v>
      </c>
    </row>
    <row r="35" spans="1:104" ht="15">
      <c r="A35" s="6"/>
      <c r="B35" s="6"/>
      <c r="C35" s="6"/>
      <c r="D35" s="6"/>
      <c r="E35" s="6"/>
      <c r="F35" s="206" t="s">
        <v>61</v>
      </c>
      <c r="G35" s="206">
        <f t="shared" si="0"/>
        <v>0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12">
        <v>33</v>
      </c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12">
        <f>VLOOKUP(F35,'שיקוף הוצאות והכנסות'!$A$8:$B$342,2,0)</f>
        <v>0</v>
      </c>
      <c r="BE35" s="6">
        <f ca="1">VLOOKUP($F35,'חודש א'!$L$69:$N$387,3,0)</f>
        <v>0</v>
      </c>
      <c r="BF35" s="6">
        <f ca="1">VLOOKUP($F35,ב!$L$69:$N$387,3,0)</f>
        <v>0</v>
      </c>
      <c r="BG35" s="6">
        <f ca="1">VLOOKUP($F35,ג!$L$69:$N$387,3,0)</f>
        <v>0</v>
      </c>
      <c r="BH35" s="6">
        <f ca="1">VLOOKUP($F35,ד!$L$69:$N$387,3,0)</f>
        <v>0</v>
      </c>
      <c r="BI35" s="6">
        <f ca="1">VLOOKUP($F35,ה!$L$69:$N$387,3,0)</f>
        <v>0</v>
      </c>
      <c r="BJ35" s="6">
        <f ca="1">VLOOKUP($F35,ו!$L$69:$N$387,3,0)</f>
        <v>0</v>
      </c>
      <c r="BK35" s="6">
        <f ca="1">VLOOKUP($F35,ז!$L$69:$N$387,3,0)</f>
        <v>0</v>
      </c>
      <c r="BL35" s="6">
        <f ca="1">VLOOKUP($F35,ח!$L$69:$N$387,3,0)</f>
        <v>0</v>
      </c>
      <c r="BM35" s="6">
        <f ca="1">VLOOKUP($F35,ט!$L$69:$N$387,3,0)</f>
        <v>0</v>
      </c>
      <c r="BN35" s="6">
        <f ca="1">VLOOKUP($F35,י!$L$69:$N$387,3,0)</f>
        <v>0</v>
      </c>
      <c r="BO35" s="6">
        <f ca="1">VLOOKUP($F35,יא!$L$69:$N$387,3,0)</f>
        <v>0</v>
      </c>
      <c r="BP35" s="6">
        <f ca="1">VLOOKUP($F35,יב!$L$69:$N$387,3,0)</f>
        <v>0</v>
      </c>
      <c r="BQ35" s="6"/>
      <c r="BR35" s="6">
        <f ca="1">VLOOKUP($F35,'חודש א'!$L$69:$N$387,2,0)</f>
        <v>0</v>
      </c>
      <c r="BS35" s="6">
        <f ca="1">VLOOKUP($F35,ב!$L$69:$N$387,2,0)</f>
        <v>0</v>
      </c>
      <c r="BT35" s="6">
        <f ca="1">VLOOKUP($F35,ג!$L$69:$N$387,2,0)</f>
        <v>0</v>
      </c>
      <c r="BU35" s="6">
        <f ca="1">VLOOKUP($F35,ד!$L$69:$N$387,2,0)</f>
        <v>0</v>
      </c>
      <c r="BV35" s="6">
        <f ca="1">VLOOKUP($F35,ה!$L$69:$N$387,2,0)</f>
        <v>0</v>
      </c>
      <c r="BW35" s="6">
        <f ca="1">VLOOKUP($F35,ו!$L$69:$N$387,2,0)</f>
        <v>0</v>
      </c>
      <c r="BX35" s="6">
        <f ca="1">VLOOKUP($F35,ז!$L$69:$N$387,2,0)</f>
        <v>0</v>
      </c>
      <c r="BY35" s="6">
        <f ca="1">VLOOKUP($F35,ח!$L$69:$N$387,2,0)</f>
        <v>0</v>
      </c>
      <c r="BZ35" s="6">
        <f ca="1">VLOOKUP($F35,ט!$L$69:$N$387,2,0)</f>
        <v>0</v>
      </c>
      <c r="CA35" s="6">
        <f ca="1">VLOOKUP($F35,י!$L$69:$N$387,2,0)</f>
        <v>0</v>
      </c>
      <c r="CB35" s="6">
        <f ca="1">VLOOKUP($F35,יא!$L$69:$N$387,2,0)</f>
        <v>0</v>
      </c>
      <c r="CC35" s="6">
        <f ca="1">VLOOKUP($F35,יב!$L$69:$N$387,2,0)</f>
        <v>0</v>
      </c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12"/>
      <c r="CT35" s="32">
        <v>11</v>
      </c>
      <c r="CU35" s="6" t="s">
        <v>61</v>
      </c>
      <c r="CV35" s="6"/>
      <c r="CW35" s="6"/>
      <c r="CX35" s="6" t="str">
        <f>F35</f>
        <v>חוגים ותנועת נוער</v>
      </c>
      <c r="CY35" s="13">
        <f t="shared" si="1"/>
        <v>0</v>
      </c>
      <c r="CZ35" s="4">
        <v>11</v>
      </c>
    </row>
    <row r="36" spans="1:104" ht="15">
      <c r="A36" s="6"/>
      <c r="B36" s="6"/>
      <c r="C36" s="6"/>
      <c r="D36" s="6"/>
      <c r="E36" s="6"/>
      <c r="F36" s="206" t="s">
        <v>60</v>
      </c>
      <c r="G36" s="206">
        <f t="shared" si="0"/>
        <v>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12">
        <v>34</v>
      </c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12">
        <f>VLOOKUP(F36,'שיקוף הוצאות והכנסות'!$A$8:$B$342,2,0)</f>
        <v>0</v>
      </c>
      <c r="BE36" s="6">
        <f ca="1">VLOOKUP($F36,'חודש א'!$L$69:$N$387,3,0)</f>
        <v>0</v>
      </c>
      <c r="BF36" s="6">
        <f ca="1">VLOOKUP($F36,ב!$L$69:$N$387,3,0)</f>
        <v>0</v>
      </c>
      <c r="BG36" s="6">
        <f ca="1">VLOOKUP($F36,ג!$L$69:$N$387,3,0)</f>
        <v>0</v>
      </c>
      <c r="BH36" s="6">
        <f ca="1">VLOOKUP($F36,ד!$L$69:$N$387,3,0)</f>
        <v>0</v>
      </c>
      <c r="BI36" s="6">
        <f ca="1">VLOOKUP($F36,ה!$L$69:$N$387,3,0)</f>
        <v>0</v>
      </c>
      <c r="BJ36" s="6">
        <f ca="1">VLOOKUP($F36,ו!$L$69:$N$387,3,0)</f>
        <v>0</v>
      </c>
      <c r="BK36" s="6">
        <f ca="1">VLOOKUP($F36,ז!$L$69:$N$387,3,0)</f>
        <v>0</v>
      </c>
      <c r="BL36" s="6">
        <f ca="1">VLOOKUP($F36,ח!$L$69:$N$387,3,0)</f>
        <v>0</v>
      </c>
      <c r="BM36" s="6">
        <f ca="1">VLOOKUP($F36,ט!$L$69:$N$387,3,0)</f>
        <v>0</v>
      </c>
      <c r="BN36" s="6">
        <f ca="1">VLOOKUP($F36,י!$L$69:$N$387,3,0)</f>
        <v>0</v>
      </c>
      <c r="BO36" s="6">
        <f ca="1">VLOOKUP($F36,יא!$L$69:$N$387,3,0)</f>
        <v>0</v>
      </c>
      <c r="BP36" s="6">
        <f ca="1">VLOOKUP($F36,יב!$L$69:$N$387,3,0)</f>
        <v>0</v>
      </c>
      <c r="BQ36" s="6"/>
      <c r="BR36" s="6">
        <f ca="1">VLOOKUP($F36,'חודש א'!$L$69:$N$387,2,0)</f>
        <v>0</v>
      </c>
      <c r="BS36" s="6">
        <f ca="1">VLOOKUP($F36,ב!$L$69:$N$387,2,0)</f>
        <v>0</v>
      </c>
      <c r="BT36" s="6">
        <f ca="1">VLOOKUP($F36,ג!$L$69:$N$387,2,0)</f>
        <v>0</v>
      </c>
      <c r="BU36" s="6">
        <f ca="1">VLOOKUP($F36,ד!$L$69:$N$387,2,0)</f>
        <v>0</v>
      </c>
      <c r="BV36" s="6">
        <f ca="1">VLOOKUP($F36,ה!$L$69:$N$387,2,0)</f>
        <v>0</v>
      </c>
      <c r="BW36" s="6">
        <f ca="1">VLOOKUP($F36,ו!$L$69:$N$387,2,0)</f>
        <v>0</v>
      </c>
      <c r="BX36" s="6">
        <f ca="1">VLOOKUP($F36,ז!$L$69:$N$387,2,0)</f>
        <v>0</v>
      </c>
      <c r="BY36" s="6">
        <f ca="1">VLOOKUP($F36,ח!$L$69:$N$387,2,0)</f>
        <v>0</v>
      </c>
      <c r="BZ36" s="6">
        <f ca="1">VLOOKUP($F36,ט!$L$69:$N$387,2,0)</f>
        <v>0</v>
      </c>
      <c r="CA36" s="6">
        <f ca="1">VLOOKUP($F36,י!$L$69:$N$387,2,0)</f>
        <v>0</v>
      </c>
      <c r="CB36" s="6">
        <f ca="1">VLOOKUP($F36,יא!$L$69:$N$387,2,0)</f>
        <v>0</v>
      </c>
      <c r="CC36" s="6">
        <f ca="1">VLOOKUP($F36,יב!$L$69:$N$387,2,0)</f>
        <v>0</v>
      </c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12"/>
      <c r="CT36" s="32">
        <v>10</v>
      </c>
      <c r="CU36" s="6" t="s">
        <v>60</v>
      </c>
      <c r="CV36" s="6"/>
      <c r="CW36" s="6"/>
      <c r="CX36" s="6"/>
      <c r="CY36" s="13">
        <f t="shared" si="1"/>
        <v>0</v>
      </c>
      <c r="CZ36" s="4">
        <v>10</v>
      </c>
    </row>
    <row r="37" spans="1:104" ht="15">
      <c r="A37" s="6"/>
      <c r="B37" s="6"/>
      <c r="C37" s="6"/>
      <c r="D37" s="6"/>
      <c r="E37" s="6"/>
      <c r="F37" s="206" t="s">
        <v>43</v>
      </c>
      <c r="G37" s="206">
        <f t="shared" si="0"/>
        <v>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2">
        <v>35</v>
      </c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12">
        <f>VLOOKUP(F37,'שיקוף הוצאות והכנסות'!$A$8:$B$342,2,0)</f>
        <v>0</v>
      </c>
      <c r="BE37" s="6">
        <f ca="1">VLOOKUP($F37,'חודש א'!$L$69:$N$387,3,0)</f>
        <v>0</v>
      </c>
      <c r="BF37" s="6">
        <f ca="1">VLOOKUP($F37,ב!$L$69:$N$387,3,0)</f>
        <v>0</v>
      </c>
      <c r="BG37" s="6">
        <f ca="1">VLOOKUP($F37,ג!$L$69:$N$387,3,0)</f>
        <v>0</v>
      </c>
      <c r="BH37" s="6">
        <f ca="1">VLOOKUP($F37,ד!$L$69:$N$387,3,0)</f>
        <v>0</v>
      </c>
      <c r="BI37" s="6">
        <f ca="1">VLOOKUP($F37,ה!$L$69:$N$387,3,0)</f>
        <v>0</v>
      </c>
      <c r="BJ37" s="6">
        <f ca="1">VLOOKUP($F37,ו!$L$69:$N$387,3,0)</f>
        <v>0</v>
      </c>
      <c r="BK37" s="6">
        <f ca="1">VLOOKUP($F37,ז!$L$69:$N$387,3,0)</f>
        <v>0</v>
      </c>
      <c r="BL37" s="6">
        <f ca="1">VLOOKUP($F37,ח!$L$69:$N$387,3,0)</f>
        <v>0</v>
      </c>
      <c r="BM37" s="6">
        <f ca="1">VLOOKUP($F37,ט!$L$69:$N$387,3,0)</f>
        <v>0</v>
      </c>
      <c r="BN37" s="6">
        <f ca="1">VLOOKUP($F37,י!$L$69:$N$387,3,0)</f>
        <v>0</v>
      </c>
      <c r="BO37" s="6">
        <f ca="1">VLOOKUP($F37,יא!$L$69:$N$387,3,0)</f>
        <v>0</v>
      </c>
      <c r="BP37" s="6">
        <f ca="1">VLOOKUP($F37,יב!$L$69:$N$387,3,0)</f>
        <v>0</v>
      </c>
      <c r="BQ37" s="6"/>
      <c r="BR37" s="6">
        <f ca="1">VLOOKUP($F37,'חודש א'!$L$69:$N$387,2,0)</f>
        <v>0</v>
      </c>
      <c r="BS37" s="6">
        <f ca="1">VLOOKUP($F37,ב!$L$69:$N$387,2,0)</f>
        <v>0</v>
      </c>
      <c r="BT37" s="6">
        <f ca="1">VLOOKUP($F37,ג!$L$69:$N$387,2,0)</f>
        <v>0</v>
      </c>
      <c r="BU37" s="6">
        <f ca="1">VLOOKUP($F37,ד!$L$69:$N$387,2,0)</f>
        <v>0</v>
      </c>
      <c r="BV37" s="6">
        <f ca="1">VLOOKUP($F37,ה!$L$69:$N$387,2,0)</f>
        <v>0</v>
      </c>
      <c r="BW37" s="6">
        <f ca="1">VLOOKUP($F37,ו!$L$69:$N$387,2,0)</f>
        <v>0</v>
      </c>
      <c r="BX37" s="6">
        <f ca="1">VLOOKUP($F37,ז!$L$69:$N$387,2,0)</f>
        <v>0</v>
      </c>
      <c r="BY37" s="6">
        <f ca="1">VLOOKUP($F37,ח!$L$69:$N$387,2,0)</f>
        <v>0</v>
      </c>
      <c r="BZ37" s="6">
        <f ca="1">VLOOKUP($F37,ט!$L$69:$N$387,2,0)</f>
        <v>0</v>
      </c>
      <c r="CA37" s="6">
        <f ca="1">VLOOKUP($F37,י!$L$69:$N$387,2,0)</f>
        <v>0</v>
      </c>
      <c r="CB37" s="6">
        <f ca="1">VLOOKUP($F37,יא!$L$69:$N$387,2,0)</f>
        <v>0</v>
      </c>
      <c r="CC37" s="6">
        <f ca="1">VLOOKUP($F37,יב!$L$69:$N$387,2,0)</f>
        <v>0</v>
      </c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12"/>
      <c r="CT37" s="32">
        <v>62</v>
      </c>
      <c r="CU37" s="6" t="s">
        <v>43</v>
      </c>
      <c r="CV37" s="6"/>
      <c r="CW37" s="6"/>
      <c r="CX37" s="6"/>
      <c r="CY37" s="13">
        <f t="shared" si="1"/>
        <v>0</v>
      </c>
      <c r="CZ37" s="4">
        <v>62</v>
      </c>
    </row>
    <row r="38" spans="1:104" ht="15">
      <c r="A38" s="6"/>
      <c r="B38" s="6"/>
      <c r="C38" s="6"/>
      <c r="D38" s="6"/>
      <c r="E38" s="6"/>
      <c r="F38" s="206" t="s">
        <v>62</v>
      </c>
      <c r="G38" s="206">
        <f t="shared" si="0"/>
        <v>0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12">
        <v>36</v>
      </c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12">
        <f>VLOOKUP(F38,'שיקוף הוצאות והכנסות'!$A$8:$B$342,2,0)</f>
        <v>0</v>
      </c>
      <c r="BE38" s="6">
        <f ca="1">VLOOKUP($F38,'חודש א'!$L$69:$N$387,3,0)</f>
        <v>0</v>
      </c>
      <c r="BF38" s="6">
        <f ca="1">VLOOKUP($F38,ב!$L$69:$N$387,3,0)</f>
        <v>0</v>
      </c>
      <c r="BG38" s="6">
        <f ca="1">VLOOKUP($F38,ג!$L$69:$N$387,3,0)</f>
        <v>0</v>
      </c>
      <c r="BH38" s="6">
        <f ca="1">VLOOKUP($F38,ד!$L$69:$N$387,3,0)</f>
        <v>0</v>
      </c>
      <c r="BI38" s="6">
        <f ca="1">VLOOKUP($F38,ה!$L$69:$N$387,3,0)</f>
        <v>0</v>
      </c>
      <c r="BJ38" s="6">
        <f ca="1">VLOOKUP($F38,ו!$L$69:$N$387,3,0)</f>
        <v>0</v>
      </c>
      <c r="BK38" s="6">
        <f ca="1">VLOOKUP($F38,ז!$L$69:$N$387,3,0)</f>
        <v>0</v>
      </c>
      <c r="BL38" s="6">
        <f ca="1">VLOOKUP($F38,ח!$L$69:$N$387,3,0)</f>
        <v>0</v>
      </c>
      <c r="BM38" s="6">
        <f ca="1">VLOOKUP($F38,ט!$L$69:$N$387,3,0)</f>
        <v>0</v>
      </c>
      <c r="BN38" s="6">
        <f ca="1">VLOOKUP($F38,י!$L$69:$N$387,3,0)</f>
        <v>0</v>
      </c>
      <c r="BO38" s="6">
        <f ca="1">VLOOKUP($F38,יא!$L$69:$N$387,3,0)</f>
        <v>0</v>
      </c>
      <c r="BP38" s="6">
        <f ca="1">VLOOKUP($F38,יב!$L$69:$N$387,3,0)</f>
        <v>0</v>
      </c>
      <c r="BQ38" s="6"/>
      <c r="BR38" s="6">
        <f ca="1">VLOOKUP($F38,'חודש א'!$L$69:$N$387,2,0)</f>
        <v>0</v>
      </c>
      <c r="BS38" s="6">
        <f ca="1">VLOOKUP($F38,ב!$L$69:$N$387,2,0)</f>
        <v>0</v>
      </c>
      <c r="BT38" s="6">
        <f ca="1">VLOOKUP($F38,ג!$L$69:$N$387,2,0)</f>
        <v>0</v>
      </c>
      <c r="BU38" s="6">
        <f ca="1">VLOOKUP($F38,ד!$L$69:$N$387,2,0)</f>
        <v>0</v>
      </c>
      <c r="BV38" s="6">
        <f ca="1">VLOOKUP($F38,ה!$L$69:$N$387,2,0)</f>
        <v>0</v>
      </c>
      <c r="BW38" s="6">
        <f ca="1">VLOOKUP($F38,ו!$L$69:$N$387,2,0)</f>
        <v>0</v>
      </c>
      <c r="BX38" s="6">
        <f ca="1">VLOOKUP($F38,ז!$L$69:$N$387,2,0)</f>
        <v>0</v>
      </c>
      <c r="BY38" s="6">
        <f ca="1">VLOOKUP($F38,ח!$L$69:$N$387,2,0)</f>
        <v>0</v>
      </c>
      <c r="BZ38" s="6">
        <f ca="1">VLOOKUP($F38,ט!$L$69:$N$387,2,0)</f>
        <v>0</v>
      </c>
      <c r="CA38" s="6">
        <f ca="1">VLOOKUP($F38,י!$L$69:$N$387,2,0)</f>
        <v>0</v>
      </c>
      <c r="CB38" s="6">
        <f ca="1">VLOOKUP($F38,יא!$L$69:$N$387,2,0)</f>
        <v>0</v>
      </c>
      <c r="CC38" s="6">
        <f ca="1">VLOOKUP($F38,יב!$L$69:$N$387,2,0)</f>
        <v>0</v>
      </c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12"/>
      <c r="CT38" s="32">
        <v>32993</v>
      </c>
      <c r="CU38" s="6" t="s">
        <v>62</v>
      </c>
      <c r="CV38" s="6"/>
      <c r="CW38" s="6"/>
      <c r="CX38" s="6"/>
      <c r="CY38" s="13">
        <f t="shared" si="1"/>
        <v>0</v>
      </c>
      <c r="CZ38" s="4">
        <v>32993</v>
      </c>
    </row>
    <row r="39" spans="1:104" ht="15">
      <c r="A39" s="6"/>
      <c r="B39" s="6"/>
      <c r="C39" s="6"/>
      <c r="D39" s="6"/>
      <c r="E39" s="6"/>
      <c r="F39" s="206" t="s">
        <v>42</v>
      </c>
      <c r="G39" s="206">
        <f t="shared" si="0"/>
        <v>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12">
        <v>37</v>
      </c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12">
        <f>VLOOKUP(F39,'שיקוף הוצאות והכנסות'!$A$8:$B$342,2,0)</f>
        <v>0</v>
      </c>
      <c r="BE39" s="6">
        <f ca="1">VLOOKUP($F39,'חודש א'!$L$69:$N$387,3,0)</f>
        <v>0</v>
      </c>
      <c r="BF39" s="6">
        <f ca="1">VLOOKUP($F39,ב!$L$69:$N$387,3,0)</f>
        <v>0</v>
      </c>
      <c r="BG39" s="6">
        <f ca="1">VLOOKUP($F39,ג!$L$69:$N$387,3,0)</f>
        <v>0</v>
      </c>
      <c r="BH39" s="6">
        <f ca="1">VLOOKUP($F39,ד!$L$69:$N$387,3,0)</f>
        <v>0</v>
      </c>
      <c r="BI39" s="6">
        <f ca="1">VLOOKUP($F39,ה!$L$69:$N$387,3,0)</f>
        <v>0</v>
      </c>
      <c r="BJ39" s="6">
        <f ca="1">VLOOKUP($F39,ו!$L$69:$N$387,3,0)</f>
        <v>0</v>
      </c>
      <c r="BK39" s="6">
        <f ca="1">VLOOKUP($F39,ז!$L$69:$N$387,3,0)</f>
        <v>0</v>
      </c>
      <c r="BL39" s="6">
        <f ca="1">VLOOKUP($F39,ח!$L$69:$N$387,3,0)</f>
        <v>0</v>
      </c>
      <c r="BM39" s="6">
        <f ca="1">VLOOKUP($F39,ט!$L$69:$N$387,3,0)</f>
        <v>0</v>
      </c>
      <c r="BN39" s="6">
        <f ca="1">VLOOKUP($F39,י!$L$69:$N$387,3,0)</f>
        <v>0</v>
      </c>
      <c r="BO39" s="6">
        <f ca="1">VLOOKUP($F39,יא!$L$69:$N$387,3,0)</f>
        <v>0</v>
      </c>
      <c r="BP39" s="6">
        <f ca="1">VLOOKUP($F39,יב!$L$69:$N$387,3,0)</f>
        <v>0</v>
      </c>
      <c r="BQ39" s="6"/>
      <c r="BR39" s="6">
        <f ca="1">VLOOKUP($F39,'חודש א'!$L$69:$N$387,2,0)</f>
        <v>0</v>
      </c>
      <c r="BS39" s="6">
        <f ca="1">VLOOKUP($F39,ב!$L$69:$N$387,2,0)</f>
        <v>0</v>
      </c>
      <c r="BT39" s="6">
        <f ca="1">VLOOKUP($F39,ג!$L$69:$N$387,2,0)</f>
        <v>0</v>
      </c>
      <c r="BU39" s="6">
        <f ca="1">VLOOKUP($F39,ד!$L$69:$N$387,2,0)</f>
        <v>0</v>
      </c>
      <c r="BV39" s="6">
        <f ca="1">VLOOKUP($F39,ה!$L$69:$N$387,2,0)</f>
        <v>0</v>
      </c>
      <c r="BW39" s="6">
        <f ca="1">VLOOKUP($F39,ו!$L$69:$N$387,2,0)</f>
        <v>0</v>
      </c>
      <c r="BX39" s="6">
        <f ca="1">VLOOKUP($F39,ז!$L$69:$N$387,2,0)</f>
        <v>0</v>
      </c>
      <c r="BY39" s="6">
        <f ca="1">VLOOKUP($F39,ח!$L$69:$N$387,2,0)</f>
        <v>0</v>
      </c>
      <c r="BZ39" s="6">
        <f ca="1">VLOOKUP($F39,ט!$L$69:$N$387,2,0)</f>
        <v>0</v>
      </c>
      <c r="CA39" s="6">
        <f ca="1">VLOOKUP($F39,י!$L$69:$N$387,2,0)</f>
        <v>0</v>
      </c>
      <c r="CB39" s="6">
        <f ca="1">VLOOKUP($F39,יא!$L$69:$N$387,2,0)</f>
        <v>0</v>
      </c>
      <c r="CC39" s="6">
        <f ca="1">VLOOKUP($F39,יב!$L$69:$N$387,2,0)</f>
        <v>0</v>
      </c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12"/>
      <c r="CT39" s="32">
        <v>57</v>
      </c>
      <c r="CU39" s="6" t="s">
        <v>42</v>
      </c>
      <c r="CV39" s="6"/>
      <c r="CW39" s="6"/>
      <c r="CX39" s="6"/>
      <c r="CY39" s="13">
        <f t="shared" si="1"/>
        <v>0</v>
      </c>
      <c r="CZ39" s="4">
        <v>57</v>
      </c>
    </row>
    <row r="40" spans="1:104" ht="15">
      <c r="A40" s="6"/>
      <c r="B40" s="6"/>
      <c r="C40" s="6"/>
      <c r="D40" s="6"/>
      <c r="E40" s="6"/>
      <c r="F40" s="206" t="s">
        <v>137</v>
      </c>
      <c r="G40" s="206">
        <f t="shared" si="0"/>
        <v>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12">
        <v>38</v>
      </c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12">
        <f>VLOOKUP(F40,'שיקוף הוצאות והכנסות'!$A$8:$B$342,2,0)</f>
        <v>0</v>
      </c>
      <c r="BE40" s="6">
        <f ca="1">VLOOKUP($F40,'חודש א'!$L$69:$N$387,3,0)</f>
        <v>0</v>
      </c>
      <c r="BF40" s="6">
        <f ca="1">VLOOKUP($F40,ב!$L$69:$N$387,3,0)</f>
        <v>0</v>
      </c>
      <c r="BG40" s="6">
        <f ca="1">VLOOKUP($F40,ג!$L$69:$N$387,3,0)</f>
        <v>0</v>
      </c>
      <c r="BH40" s="6">
        <f ca="1">VLOOKUP($F40,ד!$L$69:$N$387,3,0)</f>
        <v>0</v>
      </c>
      <c r="BI40" s="6">
        <f ca="1">VLOOKUP($F40,ה!$L$69:$N$387,3,0)</f>
        <v>0</v>
      </c>
      <c r="BJ40" s="6">
        <f ca="1">VLOOKUP($F40,ו!$L$69:$N$387,3,0)</f>
        <v>0</v>
      </c>
      <c r="BK40" s="6">
        <f ca="1">VLOOKUP($F40,ז!$L$69:$N$387,3,0)</f>
        <v>0</v>
      </c>
      <c r="BL40" s="6">
        <f ca="1">VLOOKUP($F40,ח!$L$69:$N$387,3,0)</f>
        <v>0</v>
      </c>
      <c r="BM40" s="6">
        <f ca="1">VLOOKUP($F40,ט!$L$69:$N$387,3,0)</f>
        <v>0</v>
      </c>
      <c r="BN40" s="6">
        <f ca="1">VLOOKUP($F40,י!$L$69:$N$387,3,0)</f>
        <v>0</v>
      </c>
      <c r="BO40" s="6">
        <f ca="1">VLOOKUP($F40,יא!$L$69:$N$387,3,0)</f>
        <v>0</v>
      </c>
      <c r="BP40" s="6">
        <f ca="1">VLOOKUP($F40,יב!$L$69:$N$387,3,0)</f>
        <v>0</v>
      </c>
      <c r="BQ40" s="6"/>
      <c r="BR40" s="6">
        <f ca="1">VLOOKUP($F40,'חודש א'!$L$69:$N$387,2,0)</f>
        <v>0</v>
      </c>
      <c r="BS40" s="6">
        <f ca="1">VLOOKUP($F40,ב!$L$69:$N$387,2,0)</f>
        <v>0</v>
      </c>
      <c r="BT40" s="6">
        <f ca="1">VLOOKUP($F40,ג!$L$69:$N$387,2,0)</f>
        <v>0</v>
      </c>
      <c r="BU40" s="6">
        <f ca="1">VLOOKUP($F40,ד!$L$69:$N$387,2,0)</f>
        <v>0</v>
      </c>
      <c r="BV40" s="6">
        <f ca="1">VLOOKUP($F40,ה!$L$69:$N$387,2,0)</f>
        <v>0</v>
      </c>
      <c r="BW40" s="6">
        <f ca="1">VLOOKUP($F40,ו!$L$69:$N$387,2,0)</f>
        <v>0</v>
      </c>
      <c r="BX40" s="6">
        <f ca="1">VLOOKUP($F40,ז!$L$69:$N$387,2,0)</f>
        <v>0</v>
      </c>
      <c r="BY40" s="6">
        <f ca="1">VLOOKUP($F40,ח!$L$69:$N$387,2,0)</f>
        <v>0</v>
      </c>
      <c r="BZ40" s="6">
        <f ca="1">VLOOKUP($F40,ט!$L$69:$N$387,2,0)</f>
        <v>0</v>
      </c>
      <c r="CA40" s="6">
        <f ca="1">VLOOKUP($F40,י!$L$69:$N$387,2,0)</f>
        <v>0</v>
      </c>
      <c r="CB40" s="6">
        <f ca="1">VLOOKUP($F40,יא!$L$69:$N$387,2,0)</f>
        <v>0</v>
      </c>
      <c r="CC40" s="6">
        <f ca="1">VLOOKUP($F40,יב!$L$69:$N$387,2,0)</f>
        <v>0</v>
      </c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12"/>
      <c r="CT40" s="32">
        <v>59</v>
      </c>
      <c r="CU40" s="6" t="s">
        <v>137</v>
      </c>
      <c r="CV40" s="6"/>
      <c r="CW40" s="6"/>
      <c r="CX40" s="6"/>
      <c r="CY40" s="13">
        <f t="shared" si="1"/>
        <v>0</v>
      </c>
      <c r="CZ40" s="4">
        <v>59</v>
      </c>
    </row>
    <row r="41" spans="1:104" ht="15">
      <c r="A41" s="6"/>
      <c r="B41" s="6"/>
      <c r="C41" s="6"/>
      <c r="D41" s="6"/>
      <c r="E41" s="6"/>
      <c r="F41" s="206" t="s">
        <v>155</v>
      </c>
      <c r="G41" s="206">
        <f t="shared" si="0"/>
        <v>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12">
        <v>39</v>
      </c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12">
        <f>VLOOKUP(F41,'שיקוף הוצאות והכנסות'!$A$8:$B$342,2,0)</f>
        <v>0</v>
      </c>
      <c r="BE41" s="6">
        <f ca="1">VLOOKUP($F41,'חודש א'!$L$69:$N$387,3,0)</f>
        <v>0</v>
      </c>
      <c r="BF41" s="6">
        <f ca="1">VLOOKUP($F41,ב!$L$69:$N$387,3,0)</f>
        <v>0</v>
      </c>
      <c r="BG41" s="6">
        <f ca="1">VLOOKUP($F41,ג!$L$69:$N$387,3,0)</f>
        <v>0</v>
      </c>
      <c r="BH41" s="6">
        <f ca="1">VLOOKUP($F41,ד!$L$69:$N$387,3,0)</f>
        <v>0</v>
      </c>
      <c r="BI41" s="6">
        <f ca="1">VLOOKUP($F41,ה!$L$69:$N$387,3,0)</f>
        <v>0</v>
      </c>
      <c r="BJ41" s="6">
        <f ca="1">VLOOKUP($F41,ו!$L$69:$N$387,3,0)</f>
        <v>0</v>
      </c>
      <c r="BK41" s="6">
        <f ca="1">VLOOKUP($F41,ז!$L$69:$N$387,3,0)</f>
        <v>0</v>
      </c>
      <c r="BL41" s="6">
        <f ca="1">VLOOKUP($F41,ח!$L$69:$N$387,3,0)</f>
        <v>0</v>
      </c>
      <c r="BM41" s="6">
        <f ca="1">VLOOKUP($F41,ט!$L$69:$N$387,3,0)</f>
        <v>0</v>
      </c>
      <c r="BN41" s="6">
        <f ca="1">VLOOKUP($F41,י!$L$69:$N$387,3,0)</f>
        <v>0</v>
      </c>
      <c r="BO41" s="6">
        <f ca="1">VLOOKUP($F41,יא!$L$69:$N$387,3,0)</f>
        <v>0</v>
      </c>
      <c r="BP41" s="6">
        <f ca="1">VLOOKUP($F41,יב!$L$69:$N$387,3,0)</f>
        <v>0</v>
      </c>
      <c r="BQ41" s="6"/>
      <c r="BR41" s="6">
        <f ca="1">VLOOKUP($F41,'חודש א'!$L$69:$N$387,2,0)</f>
        <v>0</v>
      </c>
      <c r="BS41" s="6">
        <f ca="1">VLOOKUP($F41,ב!$L$69:$N$387,2,0)</f>
        <v>0</v>
      </c>
      <c r="BT41" s="6">
        <f ca="1">VLOOKUP($F41,ג!$L$69:$N$387,2,0)</f>
        <v>0</v>
      </c>
      <c r="BU41" s="6">
        <f ca="1">VLOOKUP($F41,ד!$L$69:$N$387,2,0)</f>
        <v>0</v>
      </c>
      <c r="BV41" s="6">
        <f ca="1">VLOOKUP($F41,ה!$L$69:$N$387,2,0)</f>
        <v>0</v>
      </c>
      <c r="BW41" s="6">
        <f ca="1">VLOOKUP($F41,ו!$L$69:$N$387,2,0)</f>
        <v>0</v>
      </c>
      <c r="BX41" s="6">
        <f ca="1">VLOOKUP($F41,ז!$L$69:$N$387,2,0)</f>
        <v>0</v>
      </c>
      <c r="BY41" s="6">
        <f ca="1">VLOOKUP($F41,ח!$L$69:$N$387,2,0)</f>
        <v>0</v>
      </c>
      <c r="BZ41" s="6">
        <f ca="1">VLOOKUP($F41,ט!$L$69:$N$387,2,0)</f>
        <v>0</v>
      </c>
      <c r="CA41" s="6">
        <f ca="1">VLOOKUP($F41,י!$L$69:$N$387,2,0)</f>
        <v>0</v>
      </c>
      <c r="CB41" s="6">
        <f ca="1">VLOOKUP($F41,יא!$L$69:$N$387,2,0)</f>
        <v>0</v>
      </c>
      <c r="CC41" s="6">
        <f ca="1">VLOOKUP($F41,יב!$L$69:$N$387,2,0)</f>
        <v>0</v>
      </c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12"/>
      <c r="CT41" s="32">
        <v>144</v>
      </c>
      <c r="CU41" s="6" t="s">
        <v>155</v>
      </c>
      <c r="CV41" s="6"/>
      <c r="CW41" s="6"/>
      <c r="CX41" s="6"/>
      <c r="CY41" s="13">
        <f t="shared" si="1"/>
        <v>0</v>
      </c>
      <c r="CZ41" s="4">
        <v>144</v>
      </c>
    </row>
    <row r="42" spans="1:104" ht="15">
      <c r="A42" s="6"/>
      <c r="B42" s="6"/>
      <c r="C42" s="6"/>
      <c r="D42" s="6"/>
      <c r="E42" s="6"/>
      <c r="F42" s="206" t="s">
        <v>41</v>
      </c>
      <c r="G42" s="206">
        <f t="shared" si="0"/>
        <v>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12">
        <v>40</v>
      </c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12">
        <f>VLOOKUP(F42,'שיקוף הוצאות והכנסות'!$A$8:$B$342,2,0)</f>
        <v>0</v>
      </c>
      <c r="BE42" s="6">
        <f ca="1">VLOOKUP($F42,'חודש א'!$L$69:$N$387,3,0)</f>
        <v>0</v>
      </c>
      <c r="BF42" s="6">
        <f ca="1">VLOOKUP($F42,ב!$L$69:$N$387,3,0)</f>
        <v>0</v>
      </c>
      <c r="BG42" s="6">
        <f ca="1">VLOOKUP($F42,ג!$L$69:$N$387,3,0)</f>
        <v>0</v>
      </c>
      <c r="BH42" s="6">
        <f ca="1">VLOOKUP($F42,ד!$L$69:$N$387,3,0)</f>
        <v>0</v>
      </c>
      <c r="BI42" s="6">
        <f ca="1">VLOOKUP($F42,ה!$L$69:$N$387,3,0)</f>
        <v>0</v>
      </c>
      <c r="BJ42" s="6">
        <f ca="1">VLOOKUP($F42,ו!$L$69:$N$387,3,0)</f>
        <v>0</v>
      </c>
      <c r="BK42" s="6">
        <f ca="1">VLOOKUP($F42,ז!$L$69:$N$387,3,0)</f>
        <v>0</v>
      </c>
      <c r="BL42" s="6">
        <f ca="1">VLOOKUP($F42,ח!$L$69:$N$387,3,0)</f>
        <v>0</v>
      </c>
      <c r="BM42" s="6">
        <f ca="1">VLOOKUP($F42,ט!$L$69:$N$387,3,0)</f>
        <v>0</v>
      </c>
      <c r="BN42" s="6">
        <f ca="1">VLOOKUP($F42,י!$L$69:$N$387,3,0)</f>
        <v>0</v>
      </c>
      <c r="BO42" s="6">
        <f ca="1">VLOOKUP($F42,יא!$L$69:$N$387,3,0)</f>
        <v>0</v>
      </c>
      <c r="BP42" s="6">
        <f ca="1">VLOOKUP($F42,יב!$L$69:$N$387,3,0)</f>
        <v>0</v>
      </c>
      <c r="BQ42" s="6"/>
      <c r="BR42" s="6">
        <f ca="1">VLOOKUP($F42,'חודש א'!$L$69:$N$387,2,0)</f>
        <v>0</v>
      </c>
      <c r="BS42" s="6">
        <f ca="1">VLOOKUP($F42,ב!$L$69:$N$387,2,0)</f>
        <v>0</v>
      </c>
      <c r="BT42" s="6">
        <f ca="1">VLOOKUP($F42,ג!$L$69:$N$387,2,0)</f>
        <v>0</v>
      </c>
      <c r="BU42" s="6">
        <f ca="1">VLOOKUP($F42,ד!$L$69:$N$387,2,0)</f>
        <v>0</v>
      </c>
      <c r="BV42" s="6">
        <f ca="1">VLOOKUP($F42,ה!$L$69:$N$387,2,0)</f>
        <v>0</v>
      </c>
      <c r="BW42" s="6">
        <f ca="1">VLOOKUP($F42,ו!$L$69:$N$387,2,0)</f>
        <v>0</v>
      </c>
      <c r="BX42" s="6">
        <f ca="1">VLOOKUP($F42,ז!$L$69:$N$387,2,0)</f>
        <v>0</v>
      </c>
      <c r="BY42" s="6">
        <f ca="1">VLOOKUP($F42,ח!$L$69:$N$387,2,0)</f>
        <v>0</v>
      </c>
      <c r="BZ42" s="6">
        <f ca="1">VLOOKUP($F42,ט!$L$69:$N$387,2,0)</f>
        <v>0</v>
      </c>
      <c r="CA42" s="6">
        <f ca="1">VLOOKUP($F42,י!$L$69:$N$387,2,0)</f>
        <v>0</v>
      </c>
      <c r="CB42" s="6">
        <f ca="1">VLOOKUP($F42,יא!$L$69:$N$387,2,0)</f>
        <v>0</v>
      </c>
      <c r="CC42" s="6">
        <f ca="1">VLOOKUP($F42,יב!$L$69:$N$387,2,0)</f>
        <v>0</v>
      </c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12"/>
      <c r="CT42" s="32">
        <v>145</v>
      </c>
      <c r="CU42" s="6" t="s">
        <v>41</v>
      </c>
      <c r="CV42" s="6"/>
      <c r="CW42" s="6"/>
      <c r="CX42" s="6"/>
      <c r="CY42" s="13">
        <f t="shared" si="1"/>
        <v>0</v>
      </c>
      <c r="CZ42" s="4">
        <v>145</v>
      </c>
    </row>
    <row r="43" spans="1:104" ht="15">
      <c r="A43" s="6"/>
      <c r="B43" s="6"/>
      <c r="C43" s="6"/>
      <c r="D43" s="6"/>
      <c r="E43" s="6"/>
      <c r="F43" s="206" t="s">
        <v>65</v>
      </c>
      <c r="G43" s="206">
        <f t="shared" si="0"/>
        <v>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12">
        <v>41</v>
      </c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12">
        <f>VLOOKUP(F43,'שיקוף הוצאות והכנסות'!$A$8:$B$342,2,0)</f>
        <v>0</v>
      </c>
      <c r="BE43" s="6">
        <f ca="1">VLOOKUP($F43,'חודש א'!$L$69:$N$387,3,0)</f>
        <v>0</v>
      </c>
      <c r="BF43" s="6">
        <f ca="1">VLOOKUP($F43,ב!$L$69:$N$387,3,0)</f>
        <v>0</v>
      </c>
      <c r="BG43" s="6">
        <f ca="1">VLOOKUP($F43,ג!$L$69:$N$387,3,0)</f>
        <v>0</v>
      </c>
      <c r="BH43" s="6">
        <f ca="1">VLOOKUP($F43,ד!$L$69:$N$387,3,0)</f>
        <v>0</v>
      </c>
      <c r="BI43" s="6">
        <f ca="1">VLOOKUP($F43,ה!$L$69:$N$387,3,0)</f>
        <v>0</v>
      </c>
      <c r="BJ43" s="6">
        <f ca="1">VLOOKUP($F43,ו!$L$69:$N$387,3,0)</f>
        <v>0</v>
      </c>
      <c r="BK43" s="6">
        <f ca="1">VLOOKUP($F43,ז!$L$69:$N$387,3,0)</f>
        <v>0</v>
      </c>
      <c r="BL43" s="6">
        <f ca="1">VLOOKUP($F43,ח!$L$69:$N$387,3,0)</f>
        <v>0</v>
      </c>
      <c r="BM43" s="6">
        <f ca="1">VLOOKUP($F43,ט!$L$69:$N$387,3,0)</f>
        <v>0</v>
      </c>
      <c r="BN43" s="6">
        <f ca="1">VLOOKUP($F43,י!$L$69:$N$387,3,0)</f>
        <v>0</v>
      </c>
      <c r="BO43" s="6">
        <f ca="1">VLOOKUP($F43,יא!$L$69:$N$387,3,0)</f>
        <v>0</v>
      </c>
      <c r="BP43" s="6">
        <f ca="1">VLOOKUP($F43,יב!$L$69:$N$387,3,0)</f>
        <v>0</v>
      </c>
      <c r="BQ43" s="6"/>
      <c r="BR43" s="6">
        <f ca="1">VLOOKUP($F43,'חודש א'!$L$69:$N$387,2,0)</f>
        <v>0</v>
      </c>
      <c r="BS43" s="6">
        <f ca="1">VLOOKUP($F43,ב!$L$69:$N$387,2,0)</f>
        <v>0</v>
      </c>
      <c r="BT43" s="6">
        <f ca="1">VLOOKUP($F43,ג!$L$69:$N$387,2,0)</f>
        <v>0</v>
      </c>
      <c r="BU43" s="6">
        <f ca="1">VLOOKUP($F43,ד!$L$69:$N$387,2,0)</f>
        <v>0</v>
      </c>
      <c r="BV43" s="6">
        <f ca="1">VLOOKUP($F43,ה!$L$69:$N$387,2,0)</f>
        <v>0</v>
      </c>
      <c r="BW43" s="6">
        <f ca="1">VLOOKUP($F43,ו!$L$69:$N$387,2,0)</f>
        <v>0</v>
      </c>
      <c r="BX43" s="6">
        <f ca="1">VLOOKUP($F43,ז!$L$69:$N$387,2,0)</f>
        <v>0</v>
      </c>
      <c r="BY43" s="6">
        <f ca="1">VLOOKUP($F43,ח!$L$69:$N$387,2,0)</f>
        <v>0</v>
      </c>
      <c r="BZ43" s="6">
        <f ca="1">VLOOKUP($F43,ט!$L$69:$N$387,2,0)</f>
        <v>0</v>
      </c>
      <c r="CA43" s="6">
        <f ca="1">VLOOKUP($F43,י!$L$69:$N$387,2,0)</f>
        <v>0</v>
      </c>
      <c r="CB43" s="6">
        <f ca="1">VLOOKUP($F43,יא!$L$69:$N$387,2,0)</f>
        <v>0</v>
      </c>
      <c r="CC43" s="6">
        <f ca="1">VLOOKUP($F43,יב!$L$69:$N$387,2,0)</f>
        <v>0</v>
      </c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12"/>
      <c r="CT43" s="32">
        <v>33000</v>
      </c>
      <c r="CU43" s="6" t="s">
        <v>65</v>
      </c>
      <c r="CV43" s="6"/>
      <c r="CW43" s="6"/>
      <c r="CX43" s="6"/>
      <c r="CY43" s="13">
        <f t="shared" si="1"/>
        <v>0</v>
      </c>
      <c r="CZ43" s="4">
        <v>33000</v>
      </c>
    </row>
    <row r="44" spans="1:104" ht="15">
      <c r="A44" s="6"/>
      <c r="B44" s="6"/>
      <c r="C44" s="6"/>
      <c r="D44" s="6"/>
      <c r="E44" s="6"/>
      <c r="F44" s="206" t="s">
        <v>63</v>
      </c>
      <c r="G44" s="206">
        <f t="shared" si="0"/>
        <v>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12">
        <v>42</v>
      </c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12">
        <f>VLOOKUP(F44,'שיקוף הוצאות והכנסות'!$A$8:$B$342,2,0)</f>
        <v>0</v>
      </c>
      <c r="BE44" s="6">
        <f ca="1">VLOOKUP($F44,'חודש א'!$L$69:$N$387,3,0)</f>
        <v>0</v>
      </c>
      <c r="BF44" s="6">
        <f ca="1">VLOOKUP($F44,ב!$L$69:$N$387,3,0)</f>
        <v>0</v>
      </c>
      <c r="BG44" s="6">
        <f ca="1">VLOOKUP($F44,ג!$L$69:$N$387,3,0)</f>
        <v>0</v>
      </c>
      <c r="BH44" s="6">
        <f ca="1">VLOOKUP($F44,ד!$L$69:$N$387,3,0)</f>
        <v>0</v>
      </c>
      <c r="BI44" s="6">
        <f ca="1">VLOOKUP($F44,ה!$L$69:$N$387,3,0)</f>
        <v>0</v>
      </c>
      <c r="BJ44" s="6">
        <f ca="1">VLOOKUP($F44,ו!$L$69:$N$387,3,0)</f>
        <v>0</v>
      </c>
      <c r="BK44" s="6">
        <f ca="1">VLOOKUP($F44,ז!$L$69:$N$387,3,0)</f>
        <v>0</v>
      </c>
      <c r="BL44" s="6">
        <f ca="1">VLOOKUP($F44,ח!$L$69:$N$387,3,0)</f>
        <v>0</v>
      </c>
      <c r="BM44" s="6">
        <f ca="1">VLOOKUP($F44,ט!$L$69:$N$387,3,0)</f>
        <v>0</v>
      </c>
      <c r="BN44" s="6">
        <f ca="1">VLOOKUP($F44,י!$L$69:$N$387,3,0)</f>
        <v>0</v>
      </c>
      <c r="BO44" s="6">
        <f ca="1">VLOOKUP($F44,יא!$L$69:$N$387,3,0)</f>
        <v>0</v>
      </c>
      <c r="BP44" s="6">
        <f ca="1">VLOOKUP($F44,יב!$L$69:$N$387,3,0)</f>
        <v>0</v>
      </c>
      <c r="BQ44" s="6"/>
      <c r="BR44" s="6">
        <f ca="1">VLOOKUP($F44,'חודש א'!$L$69:$N$387,2,0)</f>
        <v>0</v>
      </c>
      <c r="BS44" s="6">
        <f ca="1">VLOOKUP($F44,ב!$L$69:$N$387,2,0)</f>
        <v>0</v>
      </c>
      <c r="BT44" s="6">
        <f ca="1">VLOOKUP($F44,ג!$L$69:$N$387,2,0)</f>
        <v>0</v>
      </c>
      <c r="BU44" s="6">
        <f ca="1">VLOOKUP($F44,ד!$L$69:$N$387,2,0)</f>
        <v>0</v>
      </c>
      <c r="BV44" s="6">
        <f ca="1">VLOOKUP($F44,ה!$L$69:$N$387,2,0)</f>
        <v>0</v>
      </c>
      <c r="BW44" s="6">
        <f ca="1">VLOOKUP($F44,ו!$L$69:$N$387,2,0)</f>
        <v>0</v>
      </c>
      <c r="BX44" s="6">
        <f ca="1">VLOOKUP($F44,ז!$L$69:$N$387,2,0)</f>
        <v>0</v>
      </c>
      <c r="BY44" s="6">
        <f ca="1">VLOOKUP($F44,ח!$L$69:$N$387,2,0)</f>
        <v>0</v>
      </c>
      <c r="BZ44" s="6">
        <f ca="1">VLOOKUP($F44,ט!$L$69:$N$387,2,0)</f>
        <v>0</v>
      </c>
      <c r="CA44" s="6">
        <f ca="1">VLOOKUP($F44,י!$L$69:$N$387,2,0)</f>
        <v>0</v>
      </c>
      <c r="CB44" s="6">
        <f ca="1">VLOOKUP($F44,יא!$L$69:$N$387,2,0)</f>
        <v>0</v>
      </c>
      <c r="CC44" s="6">
        <f ca="1">VLOOKUP($F44,יב!$L$69:$N$387,2,0)</f>
        <v>0</v>
      </c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12"/>
      <c r="CT44" s="32">
        <v>34</v>
      </c>
      <c r="CU44" s="6" t="s">
        <v>63</v>
      </c>
      <c r="CV44" s="6"/>
      <c r="CW44" s="6"/>
      <c r="CX44" s="6"/>
      <c r="CY44" s="13">
        <f t="shared" si="1"/>
        <v>0</v>
      </c>
      <c r="CZ44" s="4">
        <v>34</v>
      </c>
    </row>
    <row r="45" spans="1:104" ht="15">
      <c r="A45" s="6"/>
      <c r="B45" s="6"/>
      <c r="C45" s="6"/>
      <c r="D45" s="6"/>
      <c r="E45" s="6"/>
      <c r="F45" s="206" t="s">
        <v>64</v>
      </c>
      <c r="G45" s="206">
        <f t="shared" si="0"/>
        <v>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12">
        <v>43</v>
      </c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12">
        <f>VLOOKUP(F45,'שיקוף הוצאות והכנסות'!$A$8:$B$342,2,0)</f>
        <v>0</v>
      </c>
      <c r="BE45" s="6">
        <f ca="1">VLOOKUP($F45,'חודש א'!$L$69:$N$387,3,0)</f>
        <v>0</v>
      </c>
      <c r="BF45" s="6">
        <f ca="1">VLOOKUP($F45,ב!$L$69:$N$387,3,0)</f>
        <v>0</v>
      </c>
      <c r="BG45" s="6">
        <f ca="1">VLOOKUP($F45,ג!$L$69:$N$387,3,0)</f>
        <v>0</v>
      </c>
      <c r="BH45" s="6">
        <f ca="1">VLOOKUP($F45,ד!$L$69:$N$387,3,0)</f>
        <v>0</v>
      </c>
      <c r="BI45" s="6">
        <f ca="1">VLOOKUP($F45,ה!$L$69:$N$387,3,0)</f>
        <v>0</v>
      </c>
      <c r="BJ45" s="6">
        <f ca="1">VLOOKUP($F45,ו!$L$69:$N$387,3,0)</f>
        <v>0</v>
      </c>
      <c r="BK45" s="6">
        <f ca="1">VLOOKUP($F45,ז!$L$69:$N$387,3,0)</f>
        <v>0</v>
      </c>
      <c r="BL45" s="6">
        <f ca="1">VLOOKUP($F45,ח!$L$69:$N$387,3,0)</f>
        <v>0</v>
      </c>
      <c r="BM45" s="6">
        <f ca="1">VLOOKUP($F45,ט!$L$69:$N$387,3,0)</f>
        <v>0</v>
      </c>
      <c r="BN45" s="6">
        <f ca="1">VLOOKUP($F45,י!$L$69:$N$387,3,0)</f>
        <v>0</v>
      </c>
      <c r="BO45" s="6">
        <f ca="1">VLOOKUP($F45,יא!$L$69:$N$387,3,0)</f>
        <v>0</v>
      </c>
      <c r="BP45" s="6">
        <f ca="1">VLOOKUP($F45,יב!$L$69:$N$387,3,0)</f>
        <v>0</v>
      </c>
      <c r="BQ45" s="6"/>
      <c r="BR45" s="6">
        <f ca="1">VLOOKUP($F45,'חודש א'!$L$69:$N$387,2,0)</f>
        <v>0</v>
      </c>
      <c r="BS45" s="6">
        <f ca="1">VLOOKUP($F45,ב!$L$69:$N$387,2,0)</f>
        <v>0</v>
      </c>
      <c r="BT45" s="6">
        <f ca="1">VLOOKUP($F45,ג!$L$69:$N$387,2,0)</f>
        <v>0</v>
      </c>
      <c r="BU45" s="6">
        <f ca="1">VLOOKUP($F45,ד!$L$69:$N$387,2,0)</f>
        <v>0</v>
      </c>
      <c r="BV45" s="6">
        <f ca="1">VLOOKUP($F45,ה!$L$69:$N$387,2,0)</f>
        <v>0</v>
      </c>
      <c r="BW45" s="6">
        <f ca="1">VLOOKUP($F45,ו!$L$69:$N$387,2,0)</f>
        <v>0</v>
      </c>
      <c r="BX45" s="6">
        <f ca="1">VLOOKUP($F45,ז!$L$69:$N$387,2,0)</f>
        <v>0</v>
      </c>
      <c r="BY45" s="6">
        <f ca="1">VLOOKUP($F45,ח!$L$69:$N$387,2,0)</f>
        <v>0</v>
      </c>
      <c r="BZ45" s="6">
        <f ca="1">VLOOKUP($F45,ט!$L$69:$N$387,2,0)</f>
        <v>0</v>
      </c>
      <c r="CA45" s="6">
        <f ca="1">VLOOKUP($F45,י!$L$69:$N$387,2,0)</f>
        <v>0</v>
      </c>
      <c r="CB45" s="6">
        <f ca="1">VLOOKUP($F45,יא!$L$69:$N$387,2,0)</f>
        <v>0</v>
      </c>
      <c r="CC45" s="6">
        <f ca="1">VLOOKUP($F45,יב!$L$69:$N$387,2,0)</f>
        <v>0</v>
      </c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12"/>
      <c r="CT45" s="32">
        <v>32999</v>
      </c>
      <c r="CU45" s="6" t="s">
        <v>64</v>
      </c>
      <c r="CV45" s="6"/>
      <c r="CW45" s="6"/>
      <c r="CX45" s="6" t="str">
        <f>F45</f>
        <v>קוסמטיקה</v>
      </c>
      <c r="CY45" s="13">
        <f t="shared" si="1"/>
        <v>0</v>
      </c>
      <c r="CZ45" s="4">
        <v>32999</v>
      </c>
    </row>
    <row r="46" spans="1:104" ht="15">
      <c r="A46" s="6"/>
      <c r="B46" s="6"/>
      <c r="C46" s="6"/>
      <c r="D46" s="6"/>
      <c r="E46" s="6"/>
      <c r="F46" s="206" t="s">
        <v>46</v>
      </c>
      <c r="G46" s="206">
        <f t="shared" si="0"/>
        <v>0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12">
        <v>44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12">
        <f>VLOOKUP(F46,'שיקוף הוצאות והכנסות'!$A$8:$B$342,2,0)</f>
        <v>0</v>
      </c>
      <c r="BE46" s="6">
        <f ca="1">VLOOKUP($F46,'חודש א'!$L$69:$N$387,3,0)</f>
        <v>0</v>
      </c>
      <c r="BF46" s="6">
        <f ca="1">VLOOKUP($F46,ב!$L$69:$N$387,3,0)</f>
        <v>0</v>
      </c>
      <c r="BG46" s="6">
        <f ca="1">VLOOKUP($F46,ג!$L$69:$N$387,3,0)</f>
        <v>0</v>
      </c>
      <c r="BH46" s="6">
        <f ca="1">VLOOKUP($F46,ד!$L$69:$N$387,3,0)</f>
        <v>0</v>
      </c>
      <c r="BI46" s="6">
        <f ca="1">VLOOKUP($F46,ה!$L$69:$N$387,3,0)</f>
        <v>0</v>
      </c>
      <c r="BJ46" s="6">
        <f ca="1">VLOOKUP($F46,ו!$L$69:$N$387,3,0)</f>
        <v>0</v>
      </c>
      <c r="BK46" s="6">
        <f ca="1">VLOOKUP($F46,ז!$L$69:$N$387,3,0)</f>
        <v>0</v>
      </c>
      <c r="BL46" s="6">
        <f ca="1">VLOOKUP($F46,ח!$L$69:$N$387,3,0)</f>
        <v>0</v>
      </c>
      <c r="BM46" s="6">
        <f ca="1">VLOOKUP($F46,ט!$L$69:$N$387,3,0)</f>
        <v>0</v>
      </c>
      <c r="BN46" s="6">
        <f ca="1">VLOOKUP($F46,י!$L$69:$N$387,3,0)</f>
        <v>0</v>
      </c>
      <c r="BO46" s="6">
        <f ca="1">VLOOKUP($F46,יא!$L$69:$N$387,3,0)</f>
        <v>0</v>
      </c>
      <c r="BP46" s="6">
        <f ca="1">VLOOKUP($F46,יב!$L$69:$N$387,3,0)</f>
        <v>0</v>
      </c>
      <c r="BQ46" s="6"/>
      <c r="BR46" s="6">
        <f ca="1">VLOOKUP($F46,'חודש א'!$L$69:$N$387,2,0)</f>
        <v>0</v>
      </c>
      <c r="BS46" s="6">
        <f ca="1">VLOOKUP($F46,ב!$L$69:$N$387,2,0)</f>
        <v>0</v>
      </c>
      <c r="BT46" s="6">
        <f ca="1">VLOOKUP($F46,ג!$L$69:$N$387,2,0)</f>
        <v>0</v>
      </c>
      <c r="BU46" s="6">
        <f ca="1">VLOOKUP($F46,ד!$L$69:$N$387,2,0)</f>
        <v>0</v>
      </c>
      <c r="BV46" s="6">
        <f ca="1">VLOOKUP($F46,ה!$L$69:$N$387,2,0)</f>
        <v>0</v>
      </c>
      <c r="BW46" s="6">
        <f ca="1">VLOOKUP($F46,ו!$L$69:$N$387,2,0)</f>
        <v>0</v>
      </c>
      <c r="BX46" s="6">
        <f ca="1">VLOOKUP($F46,ז!$L$69:$N$387,2,0)</f>
        <v>0</v>
      </c>
      <c r="BY46" s="6">
        <f ca="1">VLOOKUP($F46,ח!$L$69:$N$387,2,0)</f>
        <v>0</v>
      </c>
      <c r="BZ46" s="6">
        <f ca="1">VLOOKUP($F46,ט!$L$69:$N$387,2,0)</f>
        <v>0</v>
      </c>
      <c r="CA46" s="6">
        <f ca="1">VLOOKUP($F46,י!$L$69:$N$387,2,0)</f>
        <v>0</v>
      </c>
      <c r="CB46" s="6">
        <f ca="1">VLOOKUP($F46,יא!$L$69:$N$387,2,0)</f>
        <v>0</v>
      </c>
      <c r="CC46" s="6">
        <f ca="1">VLOOKUP($F46,יב!$L$69:$N$387,2,0)</f>
        <v>0</v>
      </c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12"/>
      <c r="CT46" s="32">
        <v>111</v>
      </c>
      <c r="CU46" s="6" t="s">
        <v>46</v>
      </c>
      <c r="CV46" s="6"/>
      <c r="CW46" s="6"/>
      <c r="CX46" s="6" t="str">
        <f>F46</f>
        <v>אוכל מוכן / בעבודה</v>
      </c>
      <c r="CY46" s="13">
        <f t="shared" si="1"/>
        <v>0</v>
      </c>
      <c r="CZ46" s="4">
        <v>111</v>
      </c>
    </row>
    <row r="47" spans="1:104" ht="15">
      <c r="A47" s="6"/>
      <c r="B47" s="6"/>
      <c r="C47" s="6"/>
      <c r="D47" s="6"/>
      <c r="E47" s="6"/>
      <c r="F47" s="206" t="s">
        <v>133</v>
      </c>
      <c r="G47" s="206">
        <f t="shared" si="0"/>
        <v>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12">
        <v>45</v>
      </c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12">
        <f>VLOOKUP(F47,'שיקוף הוצאות והכנסות'!$A$8:$B$342,2,0)</f>
        <v>0</v>
      </c>
      <c r="BE47" s="6">
        <f ca="1">VLOOKUP($F47,'חודש א'!$L$69:$N$387,3,0)</f>
        <v>0</v>
      </c>
      <c r="BF47" s="6">
        <f ca="1">VLOOKUP($F47,ב!$L$69:$N$387,3,0)</f>
        <v>0</v>
      </c>
      <c r="BG47" s="6">
        <f ca="1">VLOOKUP($F47,ג!$L$69:$N$387,3,0)</f>
        <v>0</v>
      </c>
      <c r="BH47" s="6">
        <f ca="1">VLOOKUP($F47,ד!$L$69:$N$387,3,0)</f>
        <v>0</v>
      </c>
      <c r="BI47" s="6">
        <f ca="1">VLOOKUP($F47,ה!$L$69:$N$387,3,0)</f>
        <v>0</v>
      </c>
      <c r="BJ47" s="6">
        <f ca="1">VLOOKUP($F47,ו!$L$69:$N$387,3,0)</f>
        <v>0</v>
      </c>
      <c r="BK47" s="6">
        <f ca="1">VLOOKUP($F47,ז!$L$69:$N$387,3,0)</f>
        <v>0</v>
      </c>
      <c r="BL47" s="6">
        <f ca="1">VLOOKUP($F47,ח!$L$69:$N$387,3,0)</f>
        <v>0</v>
      </c>
      <c r="BM47" s="6">
        <f ca="1">VLOOKUP($F47,ט!$L$69:$N$387,3,0)</f>
        <v>0</v>
      </c>
      <c r="BN47" s="6">
        <f ca="1">VLOOKUP($F47,י!$L$69:$N$387,3,0)</f>
        <v>0</v>
      </c>
      <c r="BO47" s="6">
        <f ca="1">VLOOKUP($F47,יא!$L$69:$N$387,3,0)</f>
        <v>0</v>
      </c>
      <c r="BP47" s="6">
        <f ca="1">VLOOKUP($F47,יב!$L$69:$N$387,3,0)</f>
        <v>0</v>
      </c>
      <c r="BQ47" s="6"/>
      <c r="BR47" s="6">
        <f ca="1">VLOOKUP($F47,'חודש א'!$L$69:$N$387,2,0)</f>
        <v>0</v>
      </c>
      <c r="BS47" s="6">
        <f ca="1">VLOOKUP($F47,ב!$L$69:$N$387,2,0)</f>
        <v>0</v>
      </c>
      <c r="BT47" s="6">
        <f ca="1">VLOOKUP($F47,ג!$L$69:$N$387,2,0)</f>
        <v>0</v>
      </c>
      <c r="BU47" s="6">
        <f ca="1">VLOOKUP($F47,ד!$L$69:$N$387,2,0)</f>
        <v>0</v>
      </c>
      <c r="BV47" s="6">
        <f ca="1">VLOOKUP($F47,ה!$L$69:$N$387,2,0)</f>
        <v>0</v>
      </c>
      <c r="BW47" s="6">
        <f ca="1">VLOOKUP($F47,ו!$L$69:$N$387,2,0)</f>
        <v>0</v>
      </c>
      <c r="BX47" s="6">
        <f ca="1">VLOOKUP($F47,ז!$L$69:$N$387,2,0)</f>
        <v>0</v>
      </c>
      <c r="BY47" s="6">
        <f ca="1">VLOOKUP($F47,ח!$L$69:$N$387,2,0)</f>
        <v>0</v>
      </c>
      <c r="BZ47" s="6">
        <f ca="1">VLOOKUP($F47,ט!$L$69:$N$387,2,0)</f>
        <v>0</v>
      </c>
      <c r="CA47" s="6">
        <f ca="1">VLOOKUP($F47,י!$L$69:$N$387,2,0)</f>
        <v>0</v>
      </c>
      <c r="CB47" s="6">
        <f ca="1">VLOOKUP($F47,יא!$L$69:$N$387,2,0)</f>
        <v>0</v>
      </c>
      <c r="CC47" s="6">
        <f ca="1">VLOOKUP($F47,יב!$L$69:$N$387,2,0)</f>
        <v>0</v>
      </c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12"/>
      <c r="CT47" s="32">
        <v>154</v>
      </c>
      <c r="CU47" s="6" t="s">
        <v>133</v>
      </c>
      <c r="CV47" s="6"/>
      <c r="CW47" s="6"/>
      <c r="CX47" s="6"/>
      <c r="CY47" s="13">
        <f t="shared" si="1"/>
        <v>0</v>
      </c>
      <c r="CZ47" s="4">
        <v>154</v>
      </c>
    </row>
    <row r="48" spans="1:104" ht="15">
      <c r="A48" s="6"/>
      <c r="B48" s="6"/>
      <c r="C48" s="6"/>
      <c r="D48" s="6"/>
      <c r="E48" s="6"/>
      <c r="F48" s="206" t="s">
        <v>13</v>
      </c>
      <c r="G48" s="206">
        <f t="shared" si="0"/>
        <v>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12">
        <v>46</v>
      </c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12">
        <f>VLOOKUP(F48,'שיקוף הוצאות והכנסות'!$A$8:$B$342,2,0)</f>
        <v>0</v>
      </c>
      <c r="BE48" s="6">
        <f ca="1">VLOOKUP($F48,'חודש א'!$L$69:$N$387,3,0)</f>
        <v>0</v>
      </c>
      <c r="BF48" s="6">
        <f ca="1">VLOOKUP($F48,ב!$L$69:$N$387,3,0)</f>
        <v>0</v>
      </c>
      <c r="BG48" s="6">
        <f ca="1">VLOOKUP($F48,ג!$L$69:$N$387,3,0)</f>
        <v>0</v>
      </c>
      <c r="BH48" s="6">
        <f ca="1">VLOOKUP($F48,ד!$L$69:$N$387,3,0)</f>
        <v>0</v>
      </c>
      <c r="BI48" s="6">
        <f ca="1">VLOOKUP($F48,ה!$L$69:$N$387,3,0)</f>
        <v>0</v>
      </c>
      <c r="BJ48" s="6">
        <f ca="1">VLOOKUP($F48,ו!$L$69:$N$387,3,0)</f>
        <v>0</v>
      </c>
      <c r="BK48" s="6">
        <f ca="1">VLOOKUP($F48,ז!$L$69:$N$387,3,0)</f>
        <v>0</v>
      </c>
      <c r="BL48" s="6">
        <f ca="1">VLOOKUP($F48,ח!$L$69:$N$387,3,0)</f>
        <v>0</v>
      </c>
      <c r="BM48" s="6">
        <f ca="1">VLOOKUP($F48,ט!$L$69:$N$387,3,0)</f>
        <v>0</v>
      </c>
      <c r="BN48" s="6">
        <f ca="1">VLOOKUP($F48,י!$L$69:$N$387,3,0)</f>
        <v>0</v>
      </c>
      <c r="BO48" s="6">
        <f ca="1">VLOOKUP($F48,יא!$L$69:$N$387,3,0)</f>
        <v>0</v>
      </c>
      <c r="BP48" s="6">
        <f ca="1">VLOOKUP($F48,יב!$L$69:$N$387,3,0)</f>
        <v>0</v>
      </c>
      <c r="BQ48" s="6"/>
      <c r="BR48" s="6">
        <f ca="1">VLOOKUP($F48,'חודש א'!$L$69:$N$387,2,0)</f>
        <v>0</v>
      </c>
      <c r="BS48" s="6">
        <f ca="1">VLOOKUP($F48,ב!$L$69:$N$387,2,0)</f>
        <v>0</v>
      </c>
      <c r="BT48" s="6">
        <f ca="1">VLOOKUP($F48,ג!$L$69:$N$387,2,0)</f>
        <v>0</v>
      </c>
      <c r="BU48" s="6">
        <f ca="1">VLOOKUP($F48,ד!$L$69:$N$387,2,0)</f>
        <v>0</v>
      </c>
      <c r="BV48" s="6">
        <f ca="1">VLOOKUP($F48,ה!$L$69:$N$387,2,0)</f>
        <v>0</v>
      </c>
      <c r="BW48" s="6">
        <f ca="1">VLOOKUP($F48,ו!$L$69:$N$387,2,0)</f>
        <v>0</v>
      </c>
      <c r="BX48" s="6">
        <f ca="1">VLOOKUP($F48,ז!$L$69:$N$387,2,0)</f>
        <v>0</v>
      </c>
      <c r="BY48" s="6">
        <f ca="1">VLOOKUP($F48,ח!$L$69:$N$387,2,0)</f>
        <v>0</v>
      </c>
      <c r="BZ48" s="6">
        <f ca="1">VLOOKUP($F48,ט!$L$69:$N$387,2,0)</f>
        <v>0</v>
      </c>
      <c r="CA48" s="6">
        <f ca="1">VLOOKUP($F48,י!$L$69:$N$387,2,0)</f>
        <v>0</v>
      </c>
      <c r="CB48" s="6">
        <f ca="1">VLOOKUP($F48,יא!$L$69:$N$387,2,0)</f>
        <v>0</v>
      </c>
      <c r="CC48" s="6">
        <f ca="1">VLOOKUP($F48,יב!$L$69:$N$387,2,0)</f>
        <v>0</v>
      </c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12"/>
      <c r="CT48" s="32">
        <v>26</v>
      </c>
      <c r="CU48" s="6" t="s">
        <v>13</v>
      </c>
      <c r="CV48" s="6"/>
      <c r="CW48" s="6"/>
      <c r="CX48" s="6"/>
      <c r="CY48" s="13">
        <f t="shared" si="1"/>
        <v>0</v>
      </c>
      <c r="CZ48" s="4">
        <v>26</v>
      </c>
    </row>
    <row r="49" spans="1:104" ht="15">
      <c r="A49" s="6"/>
      <c r="B49" s="6"/>
      <c r="C49" s="6"/>
      <c r="D49" s="6"/>
      <c r="E49" s="6"/>
      <c r="F49" s="206" t="s">
        <v>138</v>
      </c>
      <c r="G49" s="206">
        <f t="shared" si="0"/>
        <v>0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12">
        <v>47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12">
        <f>VLOOKUP(F49,'שיקוף הוצאות והכנסות'!$A$8:$B$342,2,0)</f>
        <v>0</v>
      </c>
      <c r="BE49" s="6">
        <f ca="1">VLOOKUP($F49,'חודש א'!$L$69:$N$387,3,0)</f>
        <v>0</v>
      </c>
      <c r="BF49" s="6">
        <f ca="1">VLOOKUP($F49,ב!$L$69:$N$387,3,0)</f>
        <v>0</v>
      </c>
      <c r="BG49" s="6">
        <f ca="1">VLOOKUP($F49,ג!$L$69:$N$387,3,0)</f>
        <v>0</v>
      </c>
      <c r="BH49" s="6">
        <f ca="1">VLOOKUP($F49,ד!$L$69:$N$387,3,0)</f>
        <v>0</v>
      </c>
      <c r="BI49" s="6">
        <f ca="1">VLOOKUP($F49,ה!$L$69:$N$387,3,0)</f>
        <v>0</v>
      </c>
      <c r="BJ49" s="6">
        <f ca="1">VLOOKUP($F49,ו!$L$69:$N$387,3,0)</f>
        <v>0</v>
      </c>
      <c r="BK49" s="6">
        <f ca="1">VLOOKUP($F49,ז!$L$69:$N$387,3,0)</f>
        <v>0</v>
      </c>
      <c r="BL49" s="6">
        <f ca="1">VLOOKUP($F49,ח!$L$69:$N$387,3,0)</f>
        <v>0</v>
      </c>
      <c r="BM49" s="6">
        <f ca="1">VLOOKUP($F49,ט!$L$69:$N$387,3,0)</f>
        <v>0</v>
      </c>
      <c r="BN49" s="6">
        <f ca="1">VLOOKUP($F49,י!$L$69:$N$387,3,0)</f>
        <v>0</v>
      </c>
      <c r="BO49" s="6">
        <f ca="1">VLOOKUP($F49,יא!$L$69:$N$387,3,0)</f>
        <v>0</v>
      </c>
      <c r="BP49" s="6">
        <f ca="1">VLOOKUP($F49,יב!$L$69:$N$387,3,0)</f>
        <v>0</v>
      </c>
      <c r="BQ49" s="6"/>
      <c r="BR49" s="6">
        <f ca="1">VLOOKUP($F49,'חודש א'!$L$69:$N$387,2,0)</f>
        <v>0</v>
      </c>
      <c r="BS49" s="6">
        <f ca="1">VLOOKUP($F49,ב!$L$69:$N$387,2,0)</f>
        <v>0</v>
      </c>
      <c r="BT49" s="6">
        <f ca="1">VLOOKUP($F49,ג!$L$69:$N$387,2,0)</f>
        <v>0</v>
      </c>
      <c r="BU49" s="6">
        <f ca="1">VLOOKUP($F49,ד!$L$69:$N$387,2,0)</f>
        <v>0</v>
      </c>
      <c r="BV49" s="6">
        <f ca="1">VLOOKUP($F49,ה!$L$69:$N$387,2,0)</f>
        <v>0</v>
      </c>
      <c r="BW49" s="6">
        <f ca="1">VLOOKUP($F49,ו!$L$69:$N$387,2,0)</f>
        <v>0</v>
      </c>
      <c r="BX49" s="6">
        <f ca="1">VLOOKUP($F49,ז!$L$69:$N$387,2,0)</f>
        <v>0</v>
      </c>
      <c r="BY49" s="6">
        <f ca="1">VLOOKUP($F49,ח!$L$69:$N$387,2,0)</f>
        <v>0</v>
      </c>
      <c r="BZ49" s="6">
        <f ca="1">VLOOKUP($F49,ט!$L$69:$N$387,2,0)</f>
        <v>0</v>
      </c>
      <c r="CA49" s="6">
        <f ca="1">VLOOKUP($F49,י!$L$69:$N$387,2,0)</f>
        <v>0</v>
      </c>
      <c r="CB49" s="6">
        <f ca="1">VLOOKUP($F49,יא!$L$69:$N$387,2,0)</f>
        <v>0</v>
      </c>
      <c r="CC49" s="6">
        <f ca="1">VLOOKUP($F49,יב!$L$69:$N$387,2,0)</f>
        <v>0</v>
      </c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12"/>
      <c r="CT49" s="32">
        <v>32992</v>
      </c>
      <c r="CU49" s="6" t="s">
        <v>138</v>
      </c>
      <c r="CV49" s="6"/>
      <c r="CW49" s="6"/>
      <c r="CX49" s="6"/>
      <c r="CY49" s="13">
        <f t="shared" si="1"/>
        <v>0</v>
      </c>
      <c r="CZ49" s="4">
        <v>32992</v>
      </c>
    </row>
    <row r="50" spans="1:104" ht="15">
      <c r="A50" s="6"/>
      <c r="B50" s="6"/>
      <c r="C50" s="6"/>
      <c r="D50" s="6"/>
      <c r="E50" s="6"/>
      <c r="F50" s="206" t="s">
        <v>66</v>
      </c>
      <c r="G50" s="206">
        <f t="shared" si="0"/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12">
        <v>48</v>
      </c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12">
        <f>VLOOKUP(F50,'שיקוף הוצאות והכנסות'!$A$8:$B$342,2,0)</f>
        <v>0</v>
      </c>
      <c r="BE50" s="6">
        <f ca="1">VLOOKUP($F50,'חודש א'!$L$69:$N$387,3,0)</f>
        <v>0</v>
      </c>
      <c r="BF50" s="6">
        <f ca="1">VLOOKUP($F50,ב!$L$69:$N$387,3,0)</f>
        <v>0</v>
      </c>
      <c r="BG50" s="6">
        <f ca="1">VLOOKUP($F50,ג!$L$69:$N$387,3,0)</f>
        <v>0</v>
      </c>
      <c r="BH50" s="6">
        <f ca="1">VLOOKUP($F50,ד!$L$69:$N$387,3,0)</f>
        <v>0</v>
      </c>
      <c r="BI50" s="6">
        <f ca="1">VLOOKUP($F50,ה!$L$69:$N$387,3,0)</f>
        <v>0</v>
      </c>
      <c r="BJ50" s="6">
        <f ca="1">VLOOKUP($F50,ו!$L$69:$N$387,3,0)</f>
        <v>0</v>
      </c>
      <c r="BK50" s="6">
        <f ca="1">VLOOKUP($F50,ז!$L$69:$N$387,3,0)</f>
        <v>0</v>
      </c>
      <c r="BL50" s="6">
        <f ca="1">VLOOKUP($F50,ח!$L$69:$N$387,3,0)</f>
        <v>0</v>
      </c>
      <c r="BM50" s="6">
        <f ca="1">VLOOKUP($F50,ט!$L$69:$N$387,3,0)</f>
        <v>0</v>
      </c>
      <c r="BN50" s="6">
        <f ca="1">VLOOKUP($F50,י!$L$69:$N$387,3,0)</f>
        <v>0</v>
      </c>
      <c r="BO50" s="6">
        <f ca="1">VLOOKUP($F50,יא!$L$69:$N$387,3,0)</f>
        <v>0</v>
      </c>
      <c r="BP50" s="6">
        <f ca="1">VLOOKUP($F50,יב!$L$69:$N$387,3,0)</f>
        <v>0</v>
      </c>
      <c r="BQ50" s="6"/>
      <c r="BR50" s="6">
        <f ca="1">VLOOKUP($F50,'חודש א'!$L$69:$N$387,2,0)</f>
        <v>0</v>
      </c>
      <c r="BS50" s="6">
        <f ca="1">VLOOKUP($F50,ב!$L$69:$N$387,2,0)</f>
        <v>0</v>
      </c>
      <c r="BT50" s="6">
        <f ca="1">VLOOKUP($F50,ג!$L$69:$N$387,2,0)</f>
        <v>0</v>
      </c>
      <c r="BU50" s="6">
        <f ca="1">VLOOKUP($F50,ד!$L$69:$N$387,2,0)</f>
        <v>0</v>
      </c>
      <c r="BV50" s="6">
        <f ca="1">VLOOKUP($F50,ה!$L$69:$N$387,2,0)</f>
        <v>0</v>
      </c>
      <c r="BW50" s="6">
        <f ca="1">VLOOKUP($F50,ו!$L$69:$N$387,2,0)</f>
        <v>0</v>
      </c>
      <c r="BX50" s="6">
        <f ca="1">VLOOKUP($F50,ז!$L$69:$N$387,2,0)</f>
        <v>0</v>
      </c>
      <c r="BY50" s="6">
        <f ca="1">VLOOKUP($F50,ח!$L$69:$N$387,2,0)</f>
        <v>0</v>
      </c>
      <c r="BZ50" s="6">
        <f ca="1">VLOOKUP($F50,ט!$L$69:$N$387,2,0)</f>
        <v>0</v>
      </c>
      <c r="CA50" s="6">
        <f ca="1">VLOOKUP($F50,י!$L$69:$N$387,2,0)</f>
        <v>0</v>
      </c>
      <c r="CB50" s="6">
        <f ca="1">VLOOKUP($F50,יא!$L$69:$N$387,2,0)</f>
        <v>0</v>
      </c>
      <c r="CC50" s="6">
        <f ca="1">VLOOKUP($F50,יב!$L$69:$N$387,2,0)</f>
        <v>0</v>
      </c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12"/>
      <c r="CT50" s="32">
        <v>28</v>
      </c>
      <c r="CU50" s="6" t="s">
        <v>66</v>
      </c>
      <c r="CV50" s="6"/>
      <c r="CW50" s="6"/>
      <c r="CX50" s="6"/>
      <c r="CY50" s="13">
        <f t="shared" si="1"/>
        <v>0</v>
      </c>
      <c r="CZ50" s="4">
        <v>28</v>
      </c>
    </row>
    <row r="51" spans="1:104" ht="15">
      <c r="A51" s="6"/>
      <c r="B51" s="6"/>
      <c r="C51" s="6"/>
      <c r="D51" s="6"/>
      <c r="E51" s="6"/>
      <c r="F51" s="206" t="s">
        <v>47</v>
      </c>
      <c r="G51" s="206">
        <f t="shared" si="0"/>
        <v>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12">
        <v>49</v>
      </c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12">
        <f>VLOOKUP(F51,'שיקוף הוצאות והכנסות'!$A$8:$B$342,2,0)</f>
        <v>0</v>
      </c>
      <c r="BE51" s="6">
        <f ca="1">VLOOKUP($F51,'חודש א'!$L$69:$N$387,3,0)</f>
        <v>0</v>
      </c>
      <c r="BF51" s="6">
        <f ca="1">VLOOKUP($F51,ב!$L$69:$N$387,3,0)</f>
        <v>0</v>
      </c>
      <c r="BG51" s="6">
        <f ca="1">VLOOKUP($F51,ג!$L$69:$N$387,3,0)</f>
        <v>0</v>
      </c>
      <c r="BH51" s="6">
        <f ca="1">VLOOKUP($F51,ד!$L$69:$N$387,3,0)</f>
        <v>0</v>
      </c>
      <c r="BI51" s="6">
        <f ca="1">VLOOKUP($F51,ה!$L$69:$N$387,3,0)</f>
        <v>0</v>
      </c>
      <c r="BJ51" s="6">
        <f ca="1">VLOOKUP($F51,ו!$L$69:$N$387,3,0)</f>
        <v>0</v>
      </c>
      <c r="BK51" s="6">
        <f ca="1">VLOOKUP($F51,ז!$L$69:$N$387,3,0)</f>
        <v>0</v>
      </c>
      <c r="BL51" s="6">
        <f ca="1">VLOOKUP($F51,ח!$L$69:$N$387,3,0)</f>
        <v>0</v>
      </c>
      <c r="BM51" s="6">
        <f ca="1">VLOOKUP($F51,ט!$L$69:$N$387,3,0)</f>
        <v>0</v>
      </c>
      <c r="BN51" s="6">
        <f ca="1">VLOOKUP($F51,י!$L$69:$N$387,3,0)</f>
        <v>0</v>
      </c>
      <c r="BO51" s="6">
        <f ca="1">VLOOKUP($F51,יא!$L$69:$N$387,3,0)</f>
        <v>0</v>
      </c>
      <c r="BP51" s="6">
        <f ca="1">VLOOKUP($F51,יב!$L$69:$N$387,3,0)</f>
        <v>0</v>
      </c>
      <c r="BQ51" s="6"/>
      <c r="BR51" s="6">
        <f ca="1">VLOOKUP($F51,'חודש א'!$L$69:$N$387,2,0)</f>
        <v>0</v>
      </c>
      <c r="BS51" s="6">
        <f ca="1">VLOOKUP($F51,ב!$L$69:$N$387,2,0)</f>
        <v>0</v>
      </c>
      <c r="BT51" s="6">
        <f ca="1">VLOOKUP($F51,ג!$L$69:$N$387,2,0)</f>
        <v>0</v>
      </c>
      <c r="BU51" s="6">
        <f ca="1">VLOOKUP($F51,ד!$L$69:$N$387,2,0)</f>
        <v>0</v>
      </c>
      <c r="BV51" s="6">
        <f ca="1">VLOOKUP($F51,ה!$L$69:$N$387,2,0)</f>
        <v>0</v>
      </c>
      <c r="BW51" s="6">
        <f ca="1">VLOOKUP($F51,ו!$L$69:$N$387,2,0)</f>
        <v>0</v>
      </c>
      <c r="BX51" s="6">
        <f ca="1">VLOOKUP($F51,ז!$L$69:$N$387,2,0)</f>
        <v>0</v>
      </c>
      <c r="BY51" s="6">
        <f ca="1">VLOOKUP($F51,ח!$L$69:$N$387,2,0)</f>
        <v>0</v>
      </c>
      <c r="BZ51" s="6">
        <f ca="1">VLOOKUP($F51,ט!$L$69:$N$387,2,0)</f>
        <v>0</v>
      </c>
      <c r="CA51" s="6">
        <f ca="1">VLOOKUP($F51,י!$L$69:$N$387,2,0)</f>
        <v>0</v>
      </c>
      <c r="CB51" s="6">
        <f ca="1">VLOOKUP($F51,יא!$L$69:$N$387,2,0)</f>
        <v>0</v>
      </c>
      <c r="CC51" s="6">
        <f ca="1">VLOOKUP($F51,יב!$L$69:$N$387,2,0)</f>
        <v>0</v>
      </c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12"/>
      <c r="CT51" s="32">
        <v>157</v>
      </c>
      <c r="CU51" s="6" t="s">
        <v>47</v>
      </c>
      <c r="CV51" s="6"/>
      <c r="CW51" s="6"/>
      <c r="CX51" s="6"/>
      <c r="CY51" s="13">
        <f t="shared" si="1"/>
        <v>0</v>
      </c>
      <c r="CZ51" s="4">
        <v>157</v>
      </c>
    </row>
    <row r="52" spans="1:104" ht="15">
      <c r="A52" s="6"/>
      <c r="B52" s="6"/>
      <c r="C52" s="6"/>
      <c r="D52" s="6"/>
      <c r="E52" s="6"/>
      <c r="F52" s="206" t="s">
        <v>67</v>
      </c>
      <c r="G52" s="206">
        <f t="shared" si="0"/>
        <v>0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12">
        <v>50</v>
      </c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12">
        <f>VLOOKUP(F52,'שיקוף הוצאות והכנסות'!$A$8:$B$342,2,0)</f>
        <v>0</v>
      </c>
      <c r="BE52" s="6">
        <f ca="1">VLOOKUP($F52,'חודש א'!$L$69:$N$387,3,0)</f>
        <v>0</v>
      </c>
      <c r="BF52" s="6">
        <f ca="1">VLOOKUP($F52,ב!$L$69:$N$387,3,0)</f>
        <v>0</v>
      </c>
      <c r="BG52" s="6">
        <f ca="1">VLOOKUP($F52,ג!$L$69:$N$387,3,0)</f>
        <v>0</v>
      </c>
      <c r="BH52" s="6">
        <f ca="1">VLOOKUP($F52,ד!$L$69:$N$387,3,0)</f>
        <v>0</v>
      </c>
      <c r="BI52" s="6">
        <f ca="1">VLOOKUP($F52,ה!$L$69:$N$387,3,0)</f>
        <v>0</v>
      </c>
      <c r="BJ52" s="6">
        <f ca="1">VLOOKUP($F52,ו!$L$69:$N$387,3,0)</f>
        <v>0</v>
      </c>
      <c r="BK52" s="6">
        <f ca="1">VLOOKUP($F52,ז!$L$69:$N$387,3,0)</f>
        <v>0</v>
      </c>
      <c r="BL52" s="6">
        <f ca="1">VLOOKUP($F52,ח!$L$69:$N$387,3,0)</f>
        <v>0</v>
      </c>
      <c r="BM52" s="6">
        <f ca="1">VLOOKUP($F52,ט!$L$69:$N$387,3,0)</f>
        <v>0</v>
      </c>
      <c r="BN52" s="6">
        <f ca="1">VLOOKUP($F52,י!$L$69:$N$387,3,0)</f>
        <v>0</v>
      </c>
      <c r="BO52" s="6">
        <f ca="1">VLOOKUP($F52,יא!$L$69:$N$387,3,0)</f>
        <v>0</v>
      </c>
      <c r="BP52" s="6">
        <f ca="1">VLOOKUP($F52,יב!$L$69:$N$387,3,0)</f>
        <v>0</v>
      </c>
      <c r="BQ52" s="6"/>
      <c r="BR52" s="6">
        <f ca="1">VLOOKUP($F52,'חודש א'!$L$69:$N$387,2,0)</f>
        <v>0</v>
      </c>
      <c r="BS52" s="6">
        <f ca="1">VLOOKUP($F52,ב!$L$69:$N$387,2,0)</f>
        <v>0</v>
      </c>
      <c r="BT52" s="6">
        <f ca="1">VLOOKUP($F52,ג!$L$69:$N$387,2,0)</f>
        <v>0</v>
      </c>
      <c r="BU52" s="6">
        <f ca="1">VLOOKUP($F52,ד!$L$69:$N$387,2,0)</f>
        <v>0</v>
      </c>
      <c r="BV52" s="6">
        <f ca="1">VLOOKUP($F52,ה!$L$69:$N$387,2,0)</f>
        <v>0</v>
      </c>
      <c r="BW52" s="6">
        <f ca="1">VLOOKUP($F52,ו!$L$69:$N$387,2,0)</f>
        <v>0</v>
      </c>
      <c r="BX52" s="6">
        <f ca="1">VLOOKUP($F52,ז!$L$69:$N$387,2,0)</f>
        <v>0</v>
      </c>
      <c r="BY52" s="6">
        <f ca="1">VLOOKUP($F52,ח!$L$69:$N$387,2,0)</f>
        <v>0</v>
      </c>
      <c r="BZ52" s="6">
        <f ca="1">VLOOKUP($F52,ט!$L$69:$N$387,2,0)</f>
        <v>0</v>
      </c>
      <c r="CA52" s="6">
        <f ca="1">VLOOKUP($F52,י!$L$69:$N$387,2,0)</f>
        <v>0</v>
      </c>
      <c r="CB52" s="6">
        <f ca="1">VLOOKUP($F52,יא!$L$69:$N$387,2,0)</f>
        <v>0</v>
      </c>
      <c r="CC52" s="6">
        <f ca="1">VLOOKUP($F52,יב!$L$69:$N$387,2,0)</f>
        <v>0</v>
      </c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12"/>
      <c r="CT52" s="32">
        <v>32</v>
      </c>
      <c r="CU52" s="6" t="s">
        <v>67</v>
      </c>
      <c r="CV52" s="6"/>
      <c r="CW52" s="6"/>
      <c r="CX52" s="6"/>
      <c r="CY52" s="13">
        <f t="shared" si="1"/>
        <v>0</v>
      </c>
      <c r="CZ52" s="4">
        <v>32</v>
      </c>
    </row>
    <row r="53" spans="1:104" ht="15">
      <c r="A53" s="6"/>
      <c r="B53" s="6"/>
      <c r="C53" s="6"/>
      <c r="D53" s="6"/>
      <c r="E53" s="6"/>
      <c r="F53" s="206" t="s">
        <v>45</v>
      </c>
      <c r="G53" s="206">
        <f t="shared" si="0"/>
        <v>0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12">
        <v>51</v>
      </c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12">
        <f>VLOOKUP(F53,'שיקוף הוצאות והכנסות'!$A$8:$B$342,2,0)</f>
        <v>0</v>
      </c>
      <c r="BE53" s="6">
        <f ca="1">VLOOKUP($F53,'חודש א'!$L$69:$N$387,3,0)</f>
        <v>0</v>
      </c>
      <c r="BF53" s="6">
        <f ca="1">VLOOKUP($F53,ב!$L$69:$N$387,3,0)</f>
        <v>0</v>
      </c>
      <c r="BG53" s="6">
        <f ca="1">VLOOKUP($F53,ג!$L$69:$N$387,3,0)</f>
        <v>0</v>
      </c>
      <c r="BH53" s="6">
        <f ca="1">VLOOKUP($F53,ד!$L$69:$N$387,3,0)</f>
        <v>0</v>
      </c>
      <c r="BI53" s="6">
        <f ca="1">VLOOKUP($F53,ה!$L$69:$N$387,3,0)</f>
        <v>0</v>
      </c>
      <c r="BJ53" s="6">
        <f ca="1">VLOOKUP($F53,ו!$L$69:$N$387,3,0)</f>
        <v>0</v>
      </c>
      <c r="BK53" s="6">
        <f ca="1">VLOOKUP($F53,ז!$L$69:$N$387,3,0)</f>
        <v>0</v>
      </c>
      <c r="BL53" s="6">
        <f ca="1">VLOOKUP($F53,ח!$L$69:$N$387,3,0)</f>
        <v>0</v>
      </c>
      <c r="BM53" s="6">
        <f ca="1">VLOOKUP($F53,ט!$L$69:$N$387,3,0)</f>
        <v>0</v>
      </c>
      <c r="BN53" s="6">
        <f ca="1">VLOOKUP($F53,י!$L$69:$N$387,3,0)</f>
        <v>0</v>
      </c>
      <c r="BO53" s="6">
        <f ca="1">VLOOKUP($F53,יא!$L$69:$N$387,3,0)</f>
        <v>0</v>
      </c>
      <c r="BP53" s="6">
        <f ca="1">VLOOKUP($F53,יב!$L$69:$N$387,3,0)</f>
        <v>0</v>
      </c>
      <c r="BQ53" s="6"/>
      <c r="BR53" s="6">
        <f ca="1">VLOOKUP($F53,'חודש א'!$L$69:$N$387,2,0)</f>
        <v>0</v>
      </c>
      <c r="BS53" s="6">
        <f ca="1">VLOOKUP($F53,ב!$L$69:$N$387,2,0)</f>
        <v>0</v>
      </c>
      <c r="BT53" s="6">
        <f ca="1">VLOOKUP($F53,ג!$L$69:$N$387,2,0)</f>
        <v>0</v>
      </c>
      <c r="BU53" s="6">
        <f ca="1">VLOOKUP($F53,ד!$L$69:$N$387,2,0)</f>
        <v>0</v>
      </c>
      <c r="BV53" s="6">
        <f ca="1">VLOOKUP($F53,ה!$L$69:$N$387,2,0)</f>
        <v>0</v>
      </c>
      <c r="BW53" s="6">
        <f ca="1">VLOOKUP($F53,ו!$L$69:$N$387,2,0)</f>
        <v>0</v>
      </c>
      <c r="BX53" s="6">
        <f ca="1">VLOOKUP($F53,ז!$L$69:$N$387,2,0)</f>
        <v>0</v>
      </c>
      <c r="BY53" s="6">
        <f ca="1">VLOOKUP($F53,ח!$L$69:$N$387,2,0)</f>
        <v>0</v>
      </c>
      <c r="BZ53" s="6">
        <f ca="1">VLOOKUP($F53,ט!$L$69:$N$387,2,0)</f>
        <v>0</v>
      </c>
      <c r="CA53" s="6">
        <f ca="1">VLOOKUP($F53,י!$L$69:$N$387,2,0)</f>
        <v>0</v>
      </c>
      <c r="CB53" s="6">
        <f ca="1">VLOOKUP($F53,יא!$L$69:$N$387,2,0)</f>
        <v>0</v>
      </c>
      <c r="CC53" s="6">
        <f ca="1">VLOOKUP($F53,יב!$L$69:$N$387,2,0)</f>
        <v>0</v>
      </c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12"/>
      <c r="CT53" s="32">
        <v>133</v>
      </c>
      <c r="CU53" s="6" t="s">
        <v>45</v>
      </c>
      <c r="CV53" s="6"/>
      <c r="CW53" s="6"/>
      <c r="CX53" s="6"/>
      <c r="CY53" s="13">
        <f t="shared" si="1"/>
        <v>0</v>
      </c>
      <c r="CZ53" s="4">
        <v>133</v>
      </c>
    </row>
    <row r="54" spans="1:104" ht="15">
      <c r="A54" s="6"/>
      <c r="B54" s="6"/>
      <c r="C54" s="6"/>
      <c r="D54" s="6"/>
      <c r="E54" s="6"/>
      <c r="F54" s="206" t="s">
        <v>70</v>
      </c>
      <c r="G54" s="206">
        <f t="shared" si="0"/>
        <v>0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12">
        <v>52</v>
      </c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12">
        <f>VLOOKUP(F54,'שיקוף הוצאות והכנסות'!$A$8:$B$342,2,0)</f>
        <v>0</v>
      </c>
      <c r="BE54" s="6">
        <f ca="1">VLOOKUP($F54,'חודש א'!$L$69:$N$387,3,0)</f>
        <v>0</v>
      </c>
      <c r="BF54" s="6">
        <f ca="1">VLOOKUP($F54,ב!$L$69:$N$387,3,0)</f>
        <v>0</v>
      </c>
      <c r="BG54" s="6">
        <f ca="1">VLOOKUP($F54,ג!$L$69:$N$387,3,0)</f>
        <v>0</v>
      </c>
      <c r="BH54" s="6">
        <f ca="1">VLOOKUP($F54,ד!$L$69:$N$387,3,0)</f>
        <v>0</v>
      </c>
      <c r="BI54" s="6">
        <f ca="1">VLOOKUP($F54,ה!$L$69:$N$387,3,0)</f>
        <v>0</v>
      </c>
      <c r="BJ54" s="6">
        <f ca="1">VLOOKUP($F54,ו!$L$69:$N$387,3,0)</f>
        <v>0</v>
      </c>
      <c r="BK54" s="6">
        <f ca="1">VLOOKUP($F54,ז!$L$69:$N$387,3,0)</f>
        <v>0</v>
      </c>
      <c r="BL54" s="6">
        <f ca="1">VLOOKUP($F54,ח!$L$69:$N$387,3,0)</f>
        <v>0</v>
      </c>
      <c r="BM54" s="6">
        <f ca="1">VLOOKUP($F54,ט!$L$69:$N$387,3,0)</f>
        <v>0</v>
      </c>
      <c r="BN54" s="6">
        <f ca="1">VLOOKUP($F54,י!$L$69:$N$387,3,0)</f>
        <v>0</v>
      </c>
      <c r="BO54" s="6">
        <f ca="1">VLOOKUP($F54,יא!$L$69:$N$387,3,0)</f>
        <v>0</v>
      </c>
      <c r="BP54" s="6">
        <f ca="1">VLOOKUP($F54,יב!$L$69:$N$387,3,0)</f>
        <v>0</v>
      </c>
      <c r="BQ54" s="6"/>
      <c r="BR54" s="6">
        <f ca="1">VLOOKUP($F54,'חודש א'!$L$69:$N$387,2,0)</f>
        <v>0</v>
      </c>
      <c r="BS54" s="6">
        <f ca="1">VLOOKUP($F54,ב!$L$69:$N$387,2,0)</f>
        <v>0</v>
      </c>
      <c r="BT54" s="6">
        <f ca="1">VLOOKUP($F54,ג!$L$69:$N$387,2,0)</f>
        <v>0</v>
      </c>
      <c r="BU54" s="6">
        <f ca="1">VLOOKUP($F54,ד!$L$69:$N$387,2,0)</f>
        <v>0</v>
      </c>
      <c r="BV54" s="6">
        <f ca="1">VLOOKUP($F54,ה!$L$69:$N$387,2,0)</f>
        <v>0</v>
      </c>
      <c r="BW54" s="6">
        <f ca="1">VLOOKUP($F54,ו!$L$69:$N$387,2,0)</f>
        <v>0</v>
      </c>
      <c r="BX54" s="6">
        <f ca="1">VLOOKUP($F54,ז!$L$69:$N$387,2,0)</f>
        <v>0</v>
      </c>
      <c r="BY54" s="6">
        <f ca="1">VLOOKUP($F54,ח!$L$69:$N$387,2,0)</f>
        <v>0</v>
      </c>
      <c r="BZ54" s="6">
        <f ca="1">VLOOKUP($F54,ט!$L$69:$N$387,2,0)</f>
        <v>0</v>
      </c>
      <c r="CA54" s="6">
        <f ca="1">VLOOKUP($F54,י!$L$69:$N$387,2,0)</f>
        <v>0</v>
      </c>
      <c r="CB54" s="6">
        <f ca="1">VLOOKUP($F54,יא!$L$69:$N$387,2,0)</f>
        <v>0</v>
      </c>
      <c r="CC54" s="6">
        <f ca="1">VLOOKUP($F54,יב!$L$69:$N$387,2,0)</f>
        <v>0</v>
      </c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12"/>
      <c r="CT54" s="32">
        <v>32997</v>
      </c>
      <c r="CU54" s="6" t="s">
        <v>70</v>
      </c>
      <c r="CV54" s="6"/>
      <c r="CW54" s="6"/>
      <c r="CX54" s="6"/>
      <c r="CY54" s="13">
        <f t="shared" si="1"/>
        <v>0</v>
      </c>
      <c r="CZ54" s="4">
        <v>32997</v>
      </c>
    </row>
    <row r="55" spans="1:104" ht="15">
      <c r="A55" s="6"/>
      <c r="B55" s="6"/>
      <c r="C55" s="6"/>
      <c r="D55" s="6"/>
      <c r="E55" s="6"/>
      <c r="F55" s="206" t="s">
        <v>69</v>
      </c>
      <c r="G55" s="206">
        <f t="shared" si="0"/>
        <v>0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12">
        <v>53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12">
        <f>VLOOKUP(F55,'שיקוף הוצאות והכנסות'!$A$8:$B$342,2,0)</f>
        <v>0</v>
      </c>
      <c r="BE55" s="6">
        <f ca="1">VLOOKUP($F55,'חודש א'!$L$69:$N$387,3,0)</f>
        <v>0</v>
      </c>
      <c r="BF55" s="6">
        <f ca="1">VLOOKUP($F55,ב!$L$69:$N$387,3,0)</f>
        <v>0</v>
      </c>
      <c r="BG55" s="6">
        <f ca="1">VLOOKUP($F55,ג!$L$69:$N$387,3,0)</f>
        <v>0</v>
      </c>
      <c r="BH55" s="6">
        <f ca="1">VLOOKUP($F55,ד!$L$69:$N$387,3,0)</f>
        <v>0</v>
      </c>
      <c r="BI55" s="6">
        <f ca="1">VLOOKUP($F55,ה!$L$69:$N$387,3,0)</f>
        <v>0</v>
      </c>
      <c r="BJ55" s="6">
        <f ca="1">VLOOKUP($F55,ו!$L$69:$N$387,3,0)</f>
        <v>0</v>
      </c>
      <c r="BK55" s="6">
        <f ca="1">VLOOKUP($F55,ז!$L$69:$N$387,3,0)</f>
        <v>0</v>
      </c>
      <c r="BL55" s="6">
        <f ca="1">VLOOKUP($F55,ח!$L$69:$N$387,3,0)</f>
        <v>0</v>
      </c>
      <c r="BM55" s="6">
        <f ca="1">VLOOKUP($F55,ט!$L$69:$N$387,3,0)</f>
        <v>0</v>
      </c>
      <c r="BN55" s="6">
        <f ca="1">VLOOKUP($F55,י!$L$69:$N$387,3,0)</f>
        <v>0</v>
      </c>
      <c r="BO55" s="6">
        <f ca="1">VLOOKUP($F55,יא!$L$69:$N$387,3,0)</f>
        <v>0</v>
      </c>
      <c r="BP55" s="6">
        <f ca="1">VLOOKUP($F55,יב!$L$69:$N$387,3,0)</f>
        <v>0</v>
      </c>
      <c r="BQ55" s="6"/>
      <c r="BR55" s="6">
        <f ca="1">VLOOKUP($F55,'חודש א'!$L$69:$N$387,2,0)</f>
        <v>0</v>
      </c>
      <c r="BS55" s="6">
        <f ca="1">VLOOKUP($F55,ב!$L$69:$N$387,2,0)</f>
        <v>0</v>
      </c>
      <c r="BT55" s="6">
        <f ca="1">VLOOKUP($F55,ג!$L$69:$N$387,2,0)</f>
        <v>0</v>
      </c>
      <c r="BU55" s="6">
        <f ca="1">VLOOKUP($F55,ד!$L$69:$N$387,2,0)</f>
        <v>0</v>
      </c>
      <c r="BV55" s="6">
        <f ca="1">VLOOKUP($F55,ה!$L$69:$N$387,2,0)</f>
        <v>0</v>
      </c>
      <c r="BW55" s="6">
        <f ca="1">VLOOKUP($F55,ו!$L$69:$N$387,2,0)</f>
        <v>0</v>
      </c>
      <c r="BX55" s="6">
        <f ca="1">VLOOKUP($F55,ז!$L$69:$N$387,2,0)</f>
        <v>0</v>
      </c>
      <c r="BY55" s="6">
        <f ca="1">VLOOKUP($F55,ח!$L$69:$N$387,2,0)</f>
        <v>0</v>
      </c>
      <c r="BZ55" s="6">
        <f ca="1">VLOOKUP($F55,ט!$L$69:$N$387,2,0)</f>
        <v>0</v>
      </c>
      <c r="CA55" s="6">
        <f ca="1">VLOOKUP($F55,י!$L$69:$N$387,2,0)</f>
        <v>0</v>
      </c>
      <c r="CB55" s="6">
        <f ca="1">VLOOKUP($F55,יא!$L$69:$N$387,2,0)</f>
        <v>0</v>
      </c>
      <c r="CC55" s="6">
        <f ca="1">VLOOKUP($F55,יב!$L$69:$N$387,2,0)</f>
        <v>0</v>
      </c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12"/>
      <c r="CT55" s="32">
        <v>32996</v>
      </c>
      <c r="CU55" s="6" t="s">
        <v>69</v>
      </c>
      <c r="CV55" s="6"/>
      <c r="CW55" s="6"/>
      <c r="CX55" s="6"/>
      <c r="CY55" s="13">
        <f t="shared" si="1"/>
        <v>0</v>
      </c>
      <c r="CZ55" s="4">
        <v>32996</v>
      </c>
    </row>
    <row r="56" spans="1:104" ht="15">
      <c r="A56" s="6"/>
      <c r="B56" s="6"/>
      <c r="C56" s="6"/>
      <c r="D56" s="6"/>
      <c r="E56" s="6"/>
      <c r="F56" s="206" t="s">
        <v>68</v>
      </c>
      <c r="G56" s="206">
        <f t="shared" si="0"/>
        <v>0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12">
        <v>54</v>
      </c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12">
        <f>VLOOKUP(F56,'שיקוף הוצאות והכנסות'!$A$8:$B$342,2,0)</f>
        <v>0</v>
      </c>
      <c r="BE56" s="6">
        <f ca="1">VLOOKUP($F56,'חודש א'!$L$69:$N$387,3,0)</f>
        <v>0</v>
      </c>
      <c r="BF56" s="6">
        <f ca="1">VLOOKUP($F56,ב!$L$69:$N$387,3,0)</f>
        <v>0</v>
      </c>
      <c r="BG56" s="6">
        <f ca="1">VLOOKUP($F56,ג!$L$69:$N$387,3,0)</f>
        <v>0</v>
      </c>
      <c r="BH56" s="6">
        <f ca="1">VLOOKUP($F56,ד!$L$69:$N$387,3,0)</f>
        <v>0</v>
      </c>
      <c r="BI56" s="6">
        <f ca="1">VLOOKUP($F56,ה!$L$69:$N$387,3,0)</f>
        <v>0</v>
      </c>
      <c r="BJ56" s="6">
        <f ca="1">VLOOKUP($F56,ו!$L$69:$N$387,3,0)</f>
        <v>0</v>
      </c>
      <c r="BK56" s="6">
        <f ca="1">VLOOKUP($F56,ז!$L$69:$N$387,3,0)</f>
        <v>0</v>
      </c>
      <c r="BL56" s="6">
        <f ca="1">VLOOKUP($F56,ח!$L$69:$N$387,3,0)</f>
        <v>0</v>
      </c>
      <c r="BM56" s="6">
        <f ca="1">VLOOKUP($F56,ט!$L$69:$N$387,3,0)</f>
        <v>0</v>
      </c>
      <c r="BN56" s="6">
        <f ca="1">VLOOKUP($F56,י!$L$69:$N$387,3,0)</f>
        <v>0</v>
      </c>
      <c r="BO56" s="6">
        <f ca="1">VLOOKUP($F56,יא!$L$69:$N$387,3,0)</f>
        <v>0</v>
      </c>
      <c r="BP56" s="6">
        <f ca="1">VLOOKUP($F56,יב!$L$69:$N$387,3,0)</f>
        <v>0</v>
      </c>
      <c r="BQ56" s="6"/>
      <c r="BR56" s="6">
        <f ca="1">VLOOKUP($F56,'חודש א'!$L$69:$N$387,2,0)</f>
        <v>0</v>
      </c>
      <c r="BS56" s="6">
        <f ca="1">VLOOKUP($F56,ב!$L$69:$N$387,2,0)</f>
        <v>0</v>
      </c>
      <c r="BT56" s="6">
        <f ca="1">VLOOKUP($F56,ג!$L$69:$N$387,2,0)</f>
        <v>0</v>
      </c>
      <c r="BU56" s="6">
        <f ca="1">VLOOKUP($F56,ד!$L$69:$N$387,2,0)</f>
        <v>0</v>
      </c>
      <c r="BV56" s="6">
        <f ca="1">VLOOKUP($F56,ה!$L$69:$N$387,2,0)</f>
        <v>0</v>
      </c>
      <c r="BW56" s="6">
        <f ca="1">VLOOKUP($F56,ו!$L$69:$N$387,2,0)</f>
        <v>0</v>
      </c>
      <c r="BX56" s="6">
        <f ca="1">VLOOKUP($F56,ז!$L$69:$N$387,2,0)</f>
        <v>0</v>
      </c>
      <c r="BY56" s="6">
        <f ca="1">VLOOKUP($F56,ח!$L$69:$N$387,2,0)</f>
        <v>0</v>
      </c>
      <c r="BZ56" s="6">
        <f ca="1">VLOOKUP($F56,ט!$L$69:$N$387,2,0)</f>
        <v>0</v>
      </c>
      <c r="CA56" s="6">
        <f ca="1">VLOOKUP($F56,י!$L$69:$N$387,2,0)</f>
        <v>0</v>
      </c>
      <c r="CB56" s="6">
        <f ca="1">VLOOKUP($F56,יא!$L$69:$N$387,2,0)</f>
        <v>0</v>
      </c>
      <c r="CC56" s="6">
        <f ca="1">VLOOKUP($F56,יב!$L$69:$N$387,2,0)</f>
        <v>0</v>
      </c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12"/>
      <c r="CT56" s="32">
        <v>32995</v>
      </c>
      <c r="CU56" s="6" t="s">
        <v>68</v>
      </c>
      <c r="CV56" s="6"/>
      <c r="CW56" s="6"/>
      <c r="CX56" s="6"/>
      <c r="CY56" s="13">
        <f t="shared" si="1"/>
        <v>0</v>
      </c>
      <c r="CZ56" s="4">
        <v>32995</v>
      </c>
    </row>
    <row r="57" spans="1:104" ht="15">
      <c r="A57" s="6"/>
      <c r="B57" s="6"/>
      <c r="C57" s="6"/>
      <c r="D57" s="6"/>
      <c r="E57" s="6"/>
      <c r="F57" s="206" t="s">
        <v>71</v>
      </c>
      <c r="G57" s="206">
        <f t="shared" si="0"/>
        <v>0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12">
        <v>55</v>
      </c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12">
        <f>VLOOKUP(F57,'שיקוף הוצאות והכנסות'!$A$8:$B$342,2,0)</f>
        <v>0</v>
      </c>
      <c r="BE57" s="6">
        <f ca="1">VLOOKUP($F57,'חודש א'!$L$69:$N$387,3,0)</f>
        <v>0</v>
      </c>
      <c r="BF57" s="6">
        <f ca="1">VLOOKUP($F57,ב!$L$69:$N$387,3,0)</f>
        <v>0</v>
      </c>
      <c r="BG57" s="6">
        <f ca="1">VLOOKUP($F57,ג!$L$69:$N$387,3,0)</f>
        <v>0</v>
      </c>
      <c r="BH57" s="6">
        <f ca="1">VLOOKUP($F57,ד!$L$69:$N$387,3,0)</f>
        <v>0</v>
      </c>
      <c r="BI57" s="6">
        <f ca="1">VLOOKUP($F57,ה!$L$69:$N$387,3,0)</f>
        <v>0</v>
      </c>
      <c r="BJ57" s="6">
        <f ca="1">VLOOKUP($F57,ו!$L$69:$N$387,3,0)</f>
        <v>0</v>
      </c>
      <c r="BK57" s="6">
        <f ca="1">VLOOKUP($F57,ז!$L$69:$N$387,3,0)</f>
        <v>0</v>
      </c>
      <c r="BL57" s="6">
        <f ca="1">VLOOKUP($F57,ח!$L$69:$N$387,3,0)</f>
        <v>0</v>
      </c>
      <c r="BM57" s="6">
        <f ca="1">VLOOKUP($F57,ט!$L$69:$N$387,3,0)</f>
        <v>0</v>
      </c>
      <c r="BN57" s="6">
        <f ca="1">VLOOKUP($F57,י!$L$69:$N$387,3,0)</f>
        <v>0</v>
      </c>
      <c r="BO57" s="6">
        <f ca="1">VLOOKUP($F57,יא!$L$69:$N$387,3,0)</f>
        <v>0</v>
      </c>
      <c r="BP57" s="6">
        <f ca="1">VLOOKUP($F57,יב!$L$69:$N$387,3,0)</f>
        <v>0</v>
      </c>
      <c r="BQ57" s="6"/>
      <c r="BR57" s="6">
        <f ca="1">VLOOKUP($F57,'חודש א'!$L$69:$N$387,2,0)</f>
        <v>0</v>
      </c>
      <c r="BS57" s="6">
        <f ca="1">VLOOKUP($F57,ב!$L$69:$N$387,2,0)</f>
        <v>0</v>
      </c>
      <c r="BT57" s="6">
        <f ca="1">VLOOKUP($F57,ג!$L$69:$N$387,2,0)</f>
        <v>0</v>
      </c>
      <c r="BU57" s="6">
        <f ca="1">VLOOKUP($F57,ד!$L$69:$N$387,2,0)</f>
        <v>0</v>
      </c>
      <c r="BV57" s="6">
        <f ca="1">VLOOKUP($F57,ה!$L$69:$N$387,2,0)</f>
        <v>0</v>
      </c>
      <c r="BW57" s="6">
        <f ca="1">VLOOKUP($F57,ו!$L$69:$N$387,2,0)</f>
        <v>0</v>
      </c>
      <c r="BX57" s="6">
        <f ca="1">VLOOKUP($F57,ז!$L$69:$N$387,2,0)</f>
        <v>0</v>
      </c>
      <c r="BY57" s="6">
        <f ca="1">VLOOKUP($F57,ח!$L$69:$N$387,2,0)</f>
        <v>0</v>
      </c>
      <c r="BZ57" s="6">
        <f ca="1">VLOOKUP($F57,ט!$L$69:$N$387,2,0)</f>
        <v>0</v>
      </c>
      <c r="CA57" s="6">
        <f ca="1">VLOOKUP($F57,י!$L$69:$N$387,2,0)</f>
        <v>0</v>
      </c>
      <c r="CB57" s="6">
        <f ca="1">VLOOKUP($F57,יא!$L$69:$N$387,2,0)</f>
        <v>0</v>
      </c>
      <c r="CC57" s="6">
        <f ca="1">VLOOKUP($F57,יב!$L$69:$N$387,2,0)</f>
        <v>0</v>
      </c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12"/>
      <c r="CT57" s="32">
        <v>17</v>
      </c>
      <c r="CU57" s="6" t="s">
        <v>71</v>
      </c>
      <c r="CV57" s="6"/>
      <c r="CW57" s="6"/>
      <c r="CX57" s="6"/>
      <c r="CY57" s="13">
        <f t="shared" si="1"/>
        <v>0</v>
      </c>
      <c r="CZ57" s="4">
        <v>17</v>
      </c>
    </row>
    <row r="58" spans="1:104" ht="15">
      <c r="A58" s="6"/>
      <c r="B58" s="6"/>
      <c r="C58" s="6"/>
      <c r="D58" s="6"/>
      <c r="E58" s="6"/>
      <c r="F58" s="206" t="s">
        <v>72</v>
      </c>
      <c r="G58" s="206">
        <f t="shared" si="0"/>
        <v>0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12">
        <v>56</v>
      </c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12">
        <f>VLOOKUP(F58,'שיקוף הוצאות והכנסות'!$A$8:$B$342,2,0)</f>
        <v>0</v>
      </c>
      <c r="BE58" s="6">
        <f ca="1">VLOOKUP($F58,'חודש א'!$L$69:$N$387,3,0)</f>
        <v>0</v>
      </c>
      <c r="BF58" s="6">
        <f ca="1">VLOOKUP($F58,ב!$L$69:$N$387,3,0)</f>
        <v>0</v>
      </c>
      <c r="BG58" s="6">
        <f ca="1">VLOOKUP($F58,ג!$L$69:$N$387,3,0)</f>
        <v>0</v>
      </c>
      <c r="BH58" s="6">
        <f ca="1">VLOOKUP($F58,ד!$L$69:$N$387,3,0)</f>
        <v>0</v>
      </c>
      <c r="BI58" s="6">
        <f ca="1">VLOOKUP($F58,ה!$L$69:$N$387,3,0)</f>
        <v>0</v>
      </c>
      <c r="BJ58" s="6">
        <f ca="1">VLOOKUP($F58,ו!$L$69:$N$387,3,0)</f>
        <v>0</v>
      </c>
      <c r="BK58" s="6">
        <f ca="1">VLOOKUP($F58,ז!$L$69:$N$387,3,0)</f>
        <v>0</v>
      </c>
      <c r="BL58" s="6">
        <f ca="1">VLOOKUP($F58,ח!$L$69:$N$387,3,0)</f>
        <v>0</v>
      </c>
      <c r="BM58" s="6">
        <f ca="1">VLOOKUP($F58,ט!$L$69:$N$387,3,0)</f>
        <v>0</v>
      </c>
      <c r="BN58" s="6">
        <f ca="1">VLOOKUP($F58,י!$L$69:$N$387,3,0)</f>
        <v>0</v>
      </c>
      <c r="BO58" s="6">
        <f ca="1">VLOOKUP($F58,יא!$L$69:$N$387,3,0)</f>
        <v>0</v>
      </c>
      <c r="BP58" s="6">
        <f ca="1">VLOOKUP($F58,יב!$L$69:$N$387,3,0)</f>
        <v>0</v>
      </c>
      <c r="BQ58" s="6"/>
      <c r="BR58" s="6">
        <f ca="1">VLOOKUP($F58,'חודש א'!$L$69:$N$387,2,0)</f>
        <v>0</v>
      </c>
      <c r="BS58" s="6">
        <f ca="1">VLOOKUP($F58,ב!$L$69:$N$387,2,0)</f>
        <v>0</v>
      </c>
      <c r="BT58" s="6">
        <f ca="1">VLOOKUP($F58,ג!$L$69:$N$387,2,0)</f>
        <v>0</v>
      </c>
      <c r="BU58" s="6">
        <f ca="1">VLOOKUP($F58,ד!$L$69:$N$387,2,0)</f>
        <v>0</v>
      </c>
      <c r="BV58" s="6">
        <f ca="1">VLOOKUP($F58,ה!$L$69:$N$387,2,0)</f>
        <v>0</v>
      </c>
      <c r="BW58" s="6">
        <f ca="1">VLOOKUP($F58,ו!$L$69:$N$387,2,0)</f>
        <v>0</v>
      </c>
      <c r="BX58" s="6">
        <f ca="1">VLOOKUP($F58,ז!$L$69:$N$387,2,0)</f>
        <v>0</v>
      </c>
      <c r="BY58" s="6">
        <f ca="1">VLOOKUP($F58,ח!$L$69:$N$387,2,0)</f>
        <v>0</v>
      </c>
      <c r="BZ58" s="6">
        <f ca="1">VLOOKUP($F58,ט!$L$69:$N$387,2,0)</f>
        <v>0</v>
      </c>
      <c r="CA58" s="6">
        <f ca="1">VLOOKUP($F58,י!$L$69:$N$387,2,0)</f>
        <v>0</v>
      </c>
      <c r="CB58" s="6">
        <f ca="1">VLOOKUP($F58,יא!$L$69:$N$387,2,0)</f>
        <v>0</v>
      </c>
      <c r="CC58" s="6">
        <f ca="1">VLOOKUP($F58,יב!$L$69:$N$387,2,0)</f>
        <v>0</v>
      </c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12"/>
      <c r="CT58" s="32">
        <v>9</v>
      </c>
      <c r="CU58" s="6" t="s">
        <v>72</v>
      </c>
      <c r="CV58" s="6"/>
      <c r="CW58" s="6"/>
      <c r="CX58" s="6" t="str">
        <f>F58</f>
        <v>ביטוח חיים</v>
      </c>
      <c r="CY58" s="13">
        <f t="shared" si="1"/>
        <v>0</v>
      </c>
      <c r="CZ58" s="4">
        <v>9</v>
      </c>
    </row>
    <row r="59" spans="1:104" ht="15">
      <c r="A59" s="6"/>
      <c r="B59" s="6"/>
      <c r="C59" s="6"/>
      <c r="D59" s="6"/>
      <c r="E59" s="6"/>
      <c r="F59" s="206" t="s">
        <v>21</v>
      </c>
      <c r="G59" s="206">
        <f t="shared" si="0"/>
        <v>0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12">
        <v>57</v>
      </c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12">
        <f>VLOOKUP(F59,'שיקוף הוצאות והכנסות'!$A$8:$B$342,2,0)</f>
        <v>0</v>
      </c>
      <c r="BE59" s="6">
        <f ca="1">VLOOKUP($F59,'חודש א'!$L$69:$N$387,3,0)</f>
        <v>0</v>
      </c>
      <c r="BF59" s="6">
        <f ca="1">VLOOKUP($F59,ב!$L$69:$N$387,3,0)</f>
        <v>0</v>
      </c>
      <c r="BG59" s="6">
        <f ca="1">VLOOKUP($F59,ג!$L$69:$N$387,3,0)</f>
        <v>0</v>
      </c>
      <c r="BH59" s="6">
        <f ca="1">VLOOKUP($F59,ד!$L$69:$N$387,3,0)</f>
        <v>0</v>
      </c>
      <c r="BI59" s="6">
        <f ca="1">VLOOKUP($F59,ה!$L$69:$N$387,3,0)</f>
        <v>0</v>
      </c>
      <c r="BJ59" s="6">
        <f ca="1">VLOOKUP($F59,ו!$L$69:$N$387,3,0)</f>
        <v>0</v>
      </c>
      <c r="BK59" s="6">
        <f ca="1">VLOOKUP($F59,ז!$L$69:$N$387,3,0)</f>
        <v>0</v>
      </c>
      <c r="BL59" s="6">
        <f ca="1">VLOOKUP($F59,ח!$L$69:$N$387,3,0)</f>
        <v>0</v>
      </c>
      <c r="BM59" s="6">
        <f ca="1">VLOOKUP($F59,ט!$L$69:$N$387,3,0)</f>
        <v>0</v>
      </c>
      <c r="BN59" s="6">
        <f ca="1">VLOOKUP($F59,י!$L$69:$N$387,3,0)</f>
        <v>0</v>
      </c>
      <c r="BO59" s="6">
        <f ca="1">VLOOKUP($F59,יא!$L$69:$N$387,3,0)</f>
        <v>0</v>
      </c>
      <c r="BP59" s="6">
        <f ca="1">VLOOKUP($F59,יב!$L$69:$N$387,3,0)</f>
        <v>0</v>
      </c>
      <c r="BQ59" s="6"/>
      <c r="BR59" s="6">
        <f ca="1">VLOOKUP($F59,'חודש א'!$L$69:$N$387,2,0)</f>
        <v>0</v>
      </c>
      <c r="BS59" s="6">
        <f ca="1">VLOOKUP($F59,ב!$L$69:$N$387,2,0)</f>
        <v>0</v>
      </c>
      <c r="BT59" s="6">
        <f ca="1">VLOOKUP($F59,ג!$L$69:$N$387,2,0)</f>
        <v>0</v>
      </c>
      <c r="BU59" s="6">
        <f ca="1">VLOOKUP($F59,ד!$L$69:$N$387,2,0)</f>
        <v>0</v>
      </c>
      <c r="BV59" s="6">
        <f ca="1">VLOOKUP($F59,ה!$L$69:$N$387,2,0)</f>
        <v>0</v>
      </c>
      <c r="BW59" s="6">
        <f ca="1">VLOOKUP($F59,ו!$L$69:$N$387,2,0)</f>
        <v>0</v>
      </c>
      <c r="BX59" s="6">
        <f ca="1">VLOOKUP($F59,ז!$L$69:$N$387,2,0)</f>
        <v>0</v>
      </c>
      <c r="BY59" s="6">
        <f ca="1">VLOOKUP($F59,ח!$L$69:$N$387,2,0)</f>
        <v>0</v>
      </c>
      <c r="BZ59" s="6">
        <f ca="1">VLOOKUP($F59,ט!$L$69:$N$387,2,0)</f>
        <v>0</v>
      </c>
      <c r="CA59" s="6">
        <f ca="1">VLOOKUP($F59,י!$L$69:$N$387,2,0)</f>
        <v>0</v>
      </c>
      <c r="CB59" s="6">
        <f ca="1">VLOOKUP($F59,יא!$L$69:$N$387,2,0)</f>
        <v>0</v>
      </c>
      <c r="CC59" s="6">
        <f ca="1">VLOOKUP($F59,יב!$L$69:$N$387,2,0)</f>
        <v>0</v>
      </c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12"/>
      <c r="CT59" s="32">
        <v>8</v>
      </c>
      <c r="CU59" s="6" t="s">
        <v>21</v>
      </c>
      <c r="CV59" s="6"/>
      <c r="CW59" s="6"/>
      <c r="CX59" s="6" t="str">
        <f>F59</f>
        <v>ביטוח לאומי (למי שלא עובד)</v>
      </c>
      <c r="CY59" s="13">
        <f t="shared" si="1"/>
        <v>0</v>
      </c>
      <c r="CZ59" s="4">
        <v>8</v>
      </c>
    </row>
    <row r="60" spans="1:104" ht="15">
      <c r="A60" s="6"/>
      <c r="B60" s="6"/>
      <c r="C60" s="6"/>
      <c r="D60" s="6"/>
      <c r="E60" s="6"/>
      <c r="F60" s="206" t="s">
        <v>73</v>
      </c>
      <c r="G60" s="206">
        <f t="shared" si="0"/>
        <v>0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12">
        <v>58</v>
      </c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12">
        <f>VLOOKUP(F60,'שיקוף הוצאות והכנסות'!$A$8:$B$342,2,0)</f>
        <v>0</v>
      </c>
      <c r="BE60" s="6">
        <f ca="1">VLOOKUP($F60,'חודש א'!$L$69:$N$387,3,0)</f>
        <v>0</v>
      </c>
      <c r="BF60" s="6">
        <f ca="1">VLOOKUP($F60,ב!$L$69:$N$387,3,0)</f>
        <v>0</v>
      </c>
      <c r="BG60" s="6">
        <f ca="1">VLOOKUP($F60,ג!$L$69:$N$387,3,0)</f>
        <v>0</v>
      </c>
      <c r="BH60" s="6">
        <f ca="1">VLOOKUP($F60,ד!$L$69:$N$387,3,0)</f>
        <v>0</v>
      </c>
      <c r="BI60" s="6">
        <f ca="1">VLOOKUP($F60,ה!$L$69:$N$387,3,0)</f>
        <v>0</v>
      </c>
      <c r="BJ60" s="6">
        <f ca="1">VLOOKUP($F60,ו!$L$69:$N$387,3,0)</f>
        <v>0</v>
      </c>
      <c r="BK60" s="6">
        <f ca="1">VLOOKUP($F60,ז!$L$69:$N$387,3,0)</f>
        <v>0</v>
      </c>
      <c r="BL60" s="6">
        <f ca="1">VLOOKUP($F60,ח!$L$69:$N$387,3,0)</f>
        <v>0</v>
      </c>
      <c r="BM60" s="6">
        <f ca="1">VLOOKUP($F60,ט!$L$69:$N$387,3,0)</f>
        <v>0</v>
      </c>
      <c r="BN60" s="6">
        <f ca="1">VLOOKUP($F60,י!$L$69:$N$387,3,0)</f>
        <v>0</v>
      </c>
      <c r="BO60" s="6">
        <f ca="1">VLOOKUP($F60,יא!$L$69:$N$387,3,0)</f>
        <v>0</v>
      </c>
      <c r="BP60" s="6">
        <f ca="1">VLOOKUP($F60,יב!$L$69:$N$387,3,0)</f>
        <v>0</v>
      </c>
      <c r="BQ60" s="6"/>
      <c r="BR60" s="6">
        <f ca="1">VLOOKUP($F60,'חודש א'!$L$69:$N$387,2,0)</f>
        <v>0</v>
      </c>
      <c r="BS60" s="6">
        <f ca="1">VLOOKUP($F60,ב!$L$69:$N$387,2,0)</f>
        <v>0</v>
      </c>
      <c r="BT60" s="6">
        <f ca="1">VLOOKUP($F60,ג!$L$69:$N$387,2,0)</f>
        <v>0</v>
      </c>
      <c r="BU60" s="6">
        <f ca="1">VLOOKUP($F60,ד!$L$69:$N$387,2,0)</f>
        <v>0</v>
      </c>
      <c r="BV60" s="6">
        <f ca="1">VLOOKUP($F60,ה!$L$69:$N$387,2,0)</f>
        <v>0</v>
      </c>
      <c r="BW60" s="6">
        <f ca="1">VLOOKUP($F60,ו!$L$69:$N$387,2,0)</f>
        <v>0</v>
      </c>
      <c r="BX60" s="6">
        <f ca="1">VLOOKUP($F60,ז!$L$69:$N$387,2,0)</f>
        <v>0</v>
      </c>
      <c r="BY60" s="6">
        <f ca="1">VLOOKUP($F60,ח!$L$69:$N$387,2,0)</f>
        <v>0</v>
      </c>
      <c r="BZ60" s="6">
        <f ca="1">VLOOKUP($F60,ט!$L$69:$N$387,2,0)</f>
        <v>0</v>
      </c>
      <c r="CA60" s="6">
        <f ca="1">VLOOKUP($F60,י!$L$69:$N$387,2,0)</f>
        <v>0</v>
      </c>
      <c r="CB60" s="6">
        <f ca="1">VLOOKUP($F60,יא!$L$69:$N$387,2,0)</f>
        <v>0</v>
      </c>
      <c r="CC60" s="6">
        <f ca="1">VLOOKUP($F60,יב!$L$69:$N$387,2,0)</f>
        <v>0</v>
      </c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12"/>
      <c r="CT60" s="32">
        <v>33004</v>
      </c>
      <c r="CU60" s="6" t="s">
        <v>73</v>
      </c>
      <c r="CV60" s="6"/>
      <c r="CW60" s="6"/>
      <c r="CX60" s="6"/>
      <c r="CY60" s="13">
        <f t="shared" si="1"/>
        <v>0</v>
      </c>
      <c r="CZ60" s="4">
        <v>33004</v>
      </c>
    </row>
    <row r="61" spans="1:104" ht="15">
      <c r="A61" s="6"/>
      <c r="B61" s="6"/>
      <c r="C61" s="6"/>
      <c r="D61" s="6"/>
      <c r="E61" s="6"/>
      <c r="F61" s="206" t="s">
        <v>156</v>
      </c>
      <c r="G61" s="206">
        <f t="shared" si="0"/>
        <v>0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12">
        <v>59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12">
        <f>VLOOKUP(F61,'שיקוף הוצאות והכנסות'!$A$8:$B$342,2,0)</f>
        <v>0</v>
      </c>
      <c r="BE61" s="6">
        <f ca="1">VLOOKUP($F61,'חודש א'!$L$69:$N$387,3,0)</f>
        <v>0</v>
      </c>
      <c r="BF61" s="6">
        <f ca="1">VLOOKUP($F61,ב!$L$69:$N$387,3,0)</f>
        <v>0</v>
      </c>
      <c r="BG61" s="6">
        <f ca="1">VLOOKUP($F61,ג!$L$69:$N$387,3,0)</f>
        <v>0</v>
      </c>
      <c r="BH61" s="6">
        <f ca="1">VLOOKUP($F61,ד!$L$69:$N$387,3,0)</f>
        <v>0</v>
      </c>
      <c r="BI61" s="6">
        <f ca="1">VLOOKUP($F61,ה!$L$69:$N$387,3,0)</f>
        <v>0</v>
      </c>
      <c r="BJ61" s="6">
        <f ca="1">VLOOKUP($F61,ו!$L$69:$N$387,3,0)</f>
        <v>0</v>
      </c>
      <c r="BK61" s="6">
        <f ca="1">VLOOKUP($F61,ז!$L$69:$N$387,3,0)</f>
        <v>0</v>
      </c>
      <c r="BL61" s="6">
        <f ca="1">VLOOKUP($F61,ח!$L$69:$N$387,3,0)</f>
        <v>0</v>
      </c>
      <c r="BM61" s="6">
        <f ca="1">VLOOKUP($F61,ט!$L$69:$N$387,3,0)</f>
        <v>0</v>
      </c>
      <c r="BN61" s="6">
        <f ca="1">VLOOKUP($F61,י!$L$69:$N$387,3,0)</f>
        <v>0</v>
      </c>
      <c r="BO61" s="6">
        <f ca="1">VLOOKUP($F61,יא!$L$69:$N$387,3,0)</f>
        <v>0</v>
      </c>
      <c r="BP61" s="6">
        <f ca="1">VLOOKUP($F61,יב!$L$69:$N$387,3,0)</f>
        <v>0</v>
      </c>
      <c r="BQ61" s="6"/>
      <c r="BR61" s="6">
        <f ca="1">VLOOKUP($F61,'חודש א'!$L$69:$N$387,2,0)</f>
        <v>0</v>
      </c>
      <c r="BS61" s="6">
        <f ca="1">VLOOKUP($F61,ב!$L$69:$N$387,2,0)</f>
        <v>0</v>
      </c>
      <c r="BT61" s="6">
        <f ca="1">VLOOKUP($F61,ג!$L$69:$N$387,2,0)</f>
        <v>0</v>
      </c>
      <c r="BU61" s="6">
        <f ca="1">VLOOKUP($F61,ד!$L$69:$N$387,2,0)</f>
        <v>0</v>
      </c>
      <c r="BV61" s="6">
        <f ca="1">VLOOKUP($F61,ה!$L$69:$N$387,2,0)</f>
        <v>0</v>
      </c>
      <c r="BW61" s="6">
        <f ca="1">VLOOKUP($F61,ו!$L$69:$N$387,2,0)</f>
        <v>0</v>
      </c>
      <c r="BX61" s="6">
        <f ca="1">VLOOKUP($F61,ז!$L$69:$N$387,2,0)</f>
        <v>0</v>
      </c>
      <c r="BY61" s="6">
        <f ca="1">VLOOKUP($F61,ח!$L$69:$N$387,2,0)</f>
        <v>0</v>
      </c>
      <c r="BZ61" s="6">
        <f ca="1">VLOOKUP($F61,ט!$L$69:$N$387,2,0)</f>
        <v>0</v>
      </c>
      <c r="CA61" s="6">
        <f ca="1">VLOOKUP($F61,י!$L$69:$N$387,2,0)</f>
        <v>0</v>
      </c>
      <c r="CB61" s="6">
        <f ca="1">VLOOKUP($F61,יא!$L$69:$N$387,2,0)</f>
        <v>0</v>
      </c>
      <c r="CC61" s="6">
        <f ca="1">VLOOKUP($F61,יב!$L$69:$N$387,2,0)</f>
        <v>0</v>
      </c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12"/>
      <c r="CT61" s="32">
        <v>105</v>
      </c>
      <c r="CU61" s="6" t="s">
        <v>156</v>
      </c>
      <c r="CV61" s="6"/>
      <c r="CW61" s="6"/>
      <c r="CX61" s="6"/>
      <c r="CY61" s="13">
        <f t="shared" si="1"/>
        <v>0</v>
      </c>
      <c r="CZ61" s="4">
        <v>105</v>
      </c>
    </row>
    <row r="62" spans="1:104" ht="15">
      <c r="A62" s="6"/>
      <c r="B62" s="6"/>
      <c r="C62" s="6"/>
      <c r="D62" s="6"/>
      <c r="E62" s="6"/>
      <c r="F62" s="206" t="s">
        <v>77</v>
      </c>
      <c r="G62" s="206">
        <f t="shared" si="0"/>
        <v>0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12">
        <v>60</v>
      </c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12">
        <f>VLOOKUP(F62,'שיקוף הוצאות והכנסות'!$A$8:$B$342,2,0)</f>
        <v>0</v>
      </c>
      <c r="BE62" s="6">
        <f ca="1">VLOOKUP($F62,'חודש א'!$L$69:$N$387,3,0)</f>
        <v>0</v>
      </c>
      <c r="BF62" s="6">
        <f ca="1">VLOOKUP($F62,ב!$L$69:$N$387,3,0)</f>
        <v>0</v>
      </c>
      <c r="BG62" s="6">
        <f ca="1">VLOOKUP($F62,ג!$L$69:$N$387,3,0)</f>
        <v>0</v>
      </c>
      <c r="BH62" s="6">
        <f ca="1">VLOOKUP($F62,ד!$L$69:$N$387,3,0)</f>
        <v>0</v>
      </c>
      <c r="BI62" s="6">
        <f ca="1">VLOOKUP($F62,ה!$L$69:$N$387,3,0)</f>
        <v>0</v>
      </c>
      <c r="BJ62" s="6">
        <f ca="1">VLOOKUP($F62,ו!$L$69:$N$387,3,0)</f>
        <v>0</v>
      </c>
      <c r="BK62" s="6">
        <f ca="1">VLOOKUP($F62,ז!$L$69:$N$387,3,0)</f>
        <v>0</v>
      </c>
      <c r="BL62" s="6">
        <f ca="1">VLOOKUP($F62,ח!$L$69:$N$387,3,0)</f>
        <v>0</v>
      </c>
      <c r="BM62" s="6">
        <f ca="1">VLOOKUP($F62,ט!$L$69:$N$387,3,0)</f>
        <v>0</v>
      </c>
      <c r="BN62" s="6">
        <f ca="1">VLOOKUP($F62,י!$L$69:$N$387,3,0)</f>
        <v>0</v>
      </c>
      <c r="BO62" s="6">
        <f ca="1">VLOOKUP($F62,יא!$L$69:$N$387,3,0)</f>
        <v>0</v>
      </c>
      <c r="BP62" s="6">
        <f ca="1">VLOOKUP($F62,יב!$L$69:$N$387,3,0)</f>
        <v>0</v>
      </c>
      <c r="BQ62" s="6"/>
      <c r="BR62" s="6">
        <f ca="1">VLOOKUP($F62,'חודש א'!$L$69:$N$387,2,0)</f>
        <v>0</v>
      </c>
      <c r="BS62" s="6">
        <f ca="1">VLOOKUP($F62,ב!$L$69:$N$387,2,0)</f>
        <v>0</v>
      </c>
      <c r="BT62" s="6">
        <f ca="1">VLOOKUP($F62,ג!$L$69:$N$387,2,0)</f>
        <v>0</v>
      </c>
      <c r="BU62" s="6">
        <f ca="1">VLOOKUP($F62,ד!$L$69:$N$387,2,0)</f>
        <v>0</v>
      </c>
      <c r="BV62" s="6">
        <f ca="1">VLOOKUP($F62,ה!$L$69:$N$387,2,0)</f>
        <v>0</v>
      </c>
      <c r="BW62" s="6">
        <f ca="1">VLOOKUP($F62,ו!$L$69:$N$387,2,0)</f>
        <v>0</v>
      </c>
      <c r="BX62" s="6">
        <f ca="1">VLOOKUP($F62,ז!$L$69:$N$387,2,0)</f>
        <v>0</v>
      </c>
      <c r="BY62" s="6">
        <f ca="1">VLOOKUP($F62,ח!$L$69:$N$387,2,0)</f>
        <v>0</v>
      </c>
      <c r="BZ62" s="6">
        <f ca="1">VLOOKUP($F62,ט!$L$69:$N$387,2,0)</f>
        <v>0</v>
      </c>
      <c r="CA62" s="6">
        <f ca="1">VLOOKUP($F62,י!$L$69:$N$387,2,0)</f>
        <v>0</v>
      </c>
      <c r="CB62" s="6">
        <f ca="1">VLOOKUP($F62,יא!$L$69:$N$387,2,0)</f>
        <v>0</v>
      </c>
      <c r="CC62" s="6">
        <f ca="1">VLOOKUP($F62,יב!$L$69:$N$387,2,0)</f>
        <v>0</v>
      </c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12"/>
      <c r="CT62" s="32">
        <v>32994</v>
      </c>
      <c r="CU62" s="6" t="s">
        <v>77</v>
      </c>
      <c r="CV62" s="6"/>
      <c r="CW62" s="6"/>
      <c r="CX62" s="6"/>
      <c r="CY62" s="13">
        <f t="shared" si="1"/>
        <v>0</v>
      </c>
      <c r="CZ62" s="4">
        <v>32994</v>
      </c>
    </row>
    <row r="63" spans="1:104" ht="15">
      <c r="A63" s="6"/>
      <c r="B63" s="6"/>
      <c r="C63" s="6"/>
      <c r="D63" s="6"/>
      <c r="E63" s="6"/>
      <c r="F63" s="206" t="s">
        <v>76</v>
      </c>
      <c r="G63" s="206">
        <f t="shared" si="0"/>
        <v>0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12">
        <v>61</v>
      </c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12">
        <f>VLOOKUP(F63,'שיקוף הוצאות והכנסות'!$A$8:$B$342,2,0)</f>
        <v>0</v>
      </c>
      <c r="BE63" s="6">
        <f ca="1">VLOOKUP($F63,'חודש א'!$L$69:$N$387,3,0)</f>
        <v>0</v>
      </c>
      <c r="BF63" s="6">
        <f ca="1">VLOOKUP($F63,ב!$L$69:$N$387,3,0)</f>
        <v>0</v>
      </c>
      <c r="BG63" s="6">
        <f ca="1">VLOOKUP($F63,ג!$L$69:$N$387,3,0)</f>
        <v>0</v>
      </c>
      <c r="BH63" s="6">
        <f ca="1">VLOOKUP($F63,ד!$L$69:$N$387,3,0)</f>
        <v>0</v>
      </c>
      <c r="BI63" s="6">
        <f ca="1">VLOOKUP($F63,ה!$L$69:$N$387,3,0)</f>
        <v>0</v>
      </c>
      <c r="BJ63" s="6">
        <f ca="1">VLOOKUP($F63,ו!$L$69:$N$387,3,0)</f>
        <v>0</v>
      </c>
      <c r="BK63" s="6">
        <f ca="1">VLOOKUP($F63,ז!$L$69:$N$387,3,0)</f>
        <v>0</v>
      </c>
      <c r="BL63" s="6">
        <f ca="1">VLOOKUP($F63,ח!$L$69:$N$387,3,0)</f>
        <v>0</v>
      </c>
      <c r="BM63" s="6">
        <f ca="1">VLOOKUP($F63,ט!$L$69:$N$387,3,0)</f>
        <v>0</v>
      </c>
      <c r="BN63" s="6">
        <f ca="1">VLOOKUP($F63,י!$L$69:$N$387,3,0)</f>
        <v>0</v>
      </c>
      <c r="BO63" s="6">
        <f ca="1">VLOOKUP($F63,יא!$L$69:$N$387,3,0)</f>
        <v>0</v>
      </c>
      <c r="BP63" s="6">
        <f ca="1">VLOOKUP($F63,יב!$L$69:$N$387,3,0)</f>
        <v>0</v>
      </c>
      <c r="BQ63" s="6"/>
      <c r="BR63" s="6">
        <f ca="1">VLOOKUP($F63,'חודש א'!$L$69:$N$387,2,0)</f>
        <v>0</v>
      </c>
      <c r="BS63" s="6">
        <f ca="1">VLOOKUP($F63,ב!$L$69:$N$387,2,0)</f>
        <v>0</v>
      </c>
      <c r="BT63" s="6">
        <f ca="1">VLOOKUP($F63,ג!$L$69:$N$387,2,0)</f>
        <v>0</v>
      </c>
      <c r="BU63" s="6">
        <f ca="1">VLOOKUP($F63,ד!$L$69:$N$387,2,0)</f>
        <v>0</v>
      </c>
      <c r="BV63" s="6">
        <f ca="1">VLOOKUP($F63,ה!$L$69:$N$387,2,0)</f>
        <v>0</v>
      </c>
      <c r="BW63" s="6">
        <f ca="1">VLOOKUP($F63,ו!$L$69:$N$387,2,0)</f>
        <v>0</v>
      </c>
      <c r="BX63" s="6">
        <f ca="1">VLOOKUP($F63,ז!$L$69:$N$387,2,0)</f>
        <v>0</v>
      </c>
      <c r="BY63" s="6">
        <f ca="1">VLOOKUP($F63,ח!$L$69:$N$387,2,0)</f>
        <v>0</v>
      </c>
      <c r="BZ63" s="6">
        <f ca="1">VLOOKUP($F63,ט!$L$69:$N$387,2,0)</f>
        <v>0</v>
      </c>
      <c r="CA63" s="6">
        <f ca="1">VLOOKUP($F63,י!$L$69:$N$387,2,0)</f>
        <v>0</v>
      </c>
      <c r="CB63" s="6">
        <f ca="1">VLOOKUP($F63,יא!$L$69:$N$387,2,0)</f>
        <v>0</v>
      </c>
      <c r="CC63" s="6">
        <f ca="1">VLOOKUP($F63,יב!$L$69:$N$387,2,0)</f>
        <v>0</v>
      </c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12"/>
      <c r="CT63" s="32">
        <v>36</v>
      </c>
      <c r="CU63" s="6" t="s">
        <v>76</v>
      </c>
      <c r="CV63" s="6"/>
      <c r="CW63" s="6"/>
      <c r="CX63" s="6"/>
      <c r="CY63" s="13">
        <f t="shared" si="1"/>
        <v>0</v>
      </c>
      <c r="CZ63" s="4">
        <v>36</v>
      </c>
    </row>
    <row r="64" spans="1:104" ht="15">
      <c r="A64" s="6"/>
      <c r="B64" s="6"/>
      <c r="C64" s="6"/>
      <c r="D64" s="6"/>
      <c r="E64" s="6"/>
      <c r="F64" s="206" t="s">
        <v>94</v>
      </c>
      <c r="G64" s="206">
        <f t="shared" si="0"/>
        <v>0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12">
        <v>62</v>
      </c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12">
        <f>VLOOKUP(F64,'שיקוף הוצאות והכנסות'!$A$8:$B$342,2,0)</f>
        <v>0</v>
      </c>
      <c r="BE64" s="6">
        <f ca="1">VLOOKUP($F64,'חודש א'!$L$69:$N$387,3,0)</f>
        <v>0</v>
      </c>
      <c r="BF64" s="6">
        <f ca="1">VLOOKUP($F64,ב!$L$69:$N$387,3,0)</f>
        <v>0</v>
      </c>
      <c r="BG64" s="6">
        <f ca="1">VLOOKUP($F64,ג!$L$69:$N$387,3,0)</f>
        <v>0</v>
      </c>
      <c r="BH64" s="6">
        <f ca="1">VLOOKUP($F64,ד!$L$69:$N$387,3,0)</f>
        <v>0</v>
      </c>
      <c r="BI64" s="6">
        <f ca="1">VLOOKUP($F64,ה!$L$69:$N$387,3,0)</f>
        <v>0</v>
      </c>
      <c r="BJ64" s="6">
        <f ca="1">VLOOKUP($F64,ו!$L$69:$N$387,3,0)</f>
        <v>0</v>
      </c>
      <c r="BK64" s="6">
        <f ca="1">VLOOKUP($F64,ז!$L$69:$N$387,3,0)</f>
        <v>0</v>
      </c>
      <c r="BL64" s="6">
        <f ca="1">VLOOKUP($F64,ח!$L$69:$N$387,3,0)</f>
        <v>0</v>
      </c>
      <c r="BM64" s="6">
        <f ca="1">VLOOKUP($F64,ט!$L$69:$N$387,3,0)</f>
        <v>0</v>
      </c>
      <c r="BN64" s="6">
        <f ca="1">VLOOKUP($F64,י!$L$69:$N$387,3,0)</f>
        <v>0</v>
      </c>
      <c r="BO64" s="6">
        <f ca="1">VLOOKUP($F64,יא!$L$69:$N$387,3,0)</f>
        <v>0</v>
      </c>
      <c r="BP64" s="6">
        <f ca="1">VLOOKUP($F64,יב!$L$69:$N$387,3,0)</f>
        <v>0</v>
      </c>
      <c r="BQ64" s="6"/>
      <c r="BR64" s="6">
        <f ca="1">VLOOKUP($F64,'חודש א'!$L$69:$N$387,2,0)</f>
        <v>0</v>
      </c>
      <c r="BS64" s="6">
        <f ca="1">VLOOKUP($F64,ב!$L$69:$N$387,2,0)</f>
        <v>0</v>
      </c>
      <c r="BT64" s="6">
        <f ca="1">VLOOKUP($F64,ג!$L$69:$N$387,2,0)</f>
        <v>0</v>
      </c>
      <c r="BU64" s="6">
        <f ca="1">VLOOKUP($F64,ד!$L$69:$N$387,2,0)</f>
        <v>0</v>
      </c>
      <c r="BV64" s="6">
        <f ca="1">VLOOKUP($F64,ה!$L$69:$N$387,2,0)</f>
        <v>0</v>
      </c>
      <c r="BW64" s="6">
        <f ca="1">VLOOKUP($F64,ו!$L$69:$N$387,2,0)</f>
        <v>0</v>
      </c>
      <c r="BX64" s="6">
        <f ca="1">VLOOKUP($F64,ז!$L$69:$N$387,2,0)</f>
        <v>0</v>
      </c>
      <c r="BY64" s="6">
        <f ca="1">VLOOKUP($F64,ח!$L$69:$N$387,2,0)</f>
        <v>0</v>
      </c>
      <c r="BZ64" s="6">
        <f ca="1">VLOOKUP($F64,ט!$L$69:$N$387,2,0)</f>
        <v>0</v>
      </c>
      <c r="CA64" s="6">
        <f ca="1">VLOOKUP($F64,י!$L$69:$N$387,2,0)</f>
        <v>0</v>
      </c>
      <c r="CB64" s="6">
        <f ca="1">VLOOKUP($F64,יא!$L$69:$N$387,2,0)</f>
        <v>0</v>
      </c>
      <c r="CC64" s="6">
        <f ca="1">VLOOKUP($F64,יב!$L$69:$N$387,2,0)</f>
        <v>0</v>
      </c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12"/>
      <c r="CT64" s="32">
        <v>75</v>
      </c>
      <c r="CU64" s="6" t="s">
        <v>94</v>
      </c>
      <c r="CV64" s="6"/>
      <c r="CW64" s="6"/>
      <c r="CX64" s="6"/>
      <c r="CY64" s="13">
        <f t="shared" si="1"/>
        <v>0</v>
      </c>
      <c r="CZ64" s="4">
        <v>75</v>
      </c>
    </row>
    <row r="65" spans="1:104" ht="15">
      <c r="A65" s="6"/>
      <c r="B65" s="6"/>
      <c r="C65" s="6"/>
      <c r="D65" s="6"/>
      <c r="E65" s="6"/>
      <c r="F65" s="206" t="s">
        <v>44</v>
      </c>
      <c r="G65" s="206">
        <f t="shared" si="0"/>
        <v>0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12">
        <v>63</v>
      </c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12">
        <f>VLOOKUP(F65,'שיקוף הוצאות והכנסות'!$A$8:$B$342,2,0)</f>
        <v>0</v>
      </c>
      <c r="BE65" s="6">
        <f ca="1">VLOOKUP($F65,'חודש א'!$L$69:$N$387,3,0)</f>
        <v>0</v>
      </c>
      <c r="BF65" s="6">
        <f ca="1">VLOOKUP($F65,ב!$L$69:$N$387,3,0)</f>
        <v>0</v>
      </c>
      <c r="BG65" s="6">
        <f ca="1">VLOOKUP($F65,ג!$L$69:$N$387,3,0)</f>
        <v>0</v>
      </c>
      <c r="BH65" s="6">
        <f ca="1">VLOOKUP($F65,ד!$L$69:$N$387,3,0)</f>
        <v>0</v>
      </c>
      <c r="BI65" s="6">
        <f ca="1">VLOOKUP($F65,ה!$L$69:$N$387,3,0)</f>
        <v>0</v>
      </c>
      <c r="BJ65" s="6">
        <f ca="1">VLOOKUP($F65,ו!$L$69:$N$387,3,0)</f>
        <v>0</v>
      </c>
      <c r="BK65" s="6">
        <f ca="1">VLOOKUP($F65,ז!$L$69:$N$387,3,0)</f>
        <v>0</v>
      </c>
      <c r="BL65" s="6">
        <f ca="1">VLOOKUP($F65,ח!$L$69:$N$387,3,0)</f>
        <v>0</v>
      </c>
      <c r="BM65" s="6">
        <f ca="1">VLOOKUP($F65,ט!$L$69:$N$387,3,0)</f>
        <v>0</v>
      </c>
      <c r="BN65" s="6">
        <f ca="1">VLOOKUP($F65,י!$L$69:$N$387,3,0)</f>
        <v>0</v>
      </c>
      <c r="BO65" s="6">
        <f ca="1">VLOOKUP($F65,יא!$L$69:$N$387,3,0)</f>
        <v>0</v>
      </c>
      <c r="BP65" s="6">
        <f ca="1">VLOOKUP($F65,יב!$L$69:$N$387,3,0)</f>
        <v>0</v>
      </c>
      <c r="BQ65" s="6"/>
      <c r="BR65" s="6">
        <f ca="1">VLOOKUP($F65,'חודש א'!$L$69:$N$387,2,0)</f>
        <v>0</v>
      </c>
      <c r="BS65" s="6">
        <f ca="1">VLOOKUP($F65,ב!$L$69:$N$387,2,0)</f>
        <v>0</v>
      </c>
      <c r="BT65" s="6">
        <f ca="1">VLOOKUP($F65,ג!$L$69:$N$387,2,0)</f>
        <v>0</v>
      </c>
      <c r="BU65" s="6">
        <f ca="1">VLOOKUP($F65,ד!$L$69:$N$387,2,0)</f>
        <v>0</v>
      </c>
      <c r="BV65" s="6">
        <f ca="1">VLOOKUP($F65,ה!$L$69:$N$387,2,0)</f>
        <v>0</v>
      </c>
      <c r="BW65" s="6">
        <f ca="1">VLOOKUP($F65,ו!$L$69:$N$387,2,0)</f>
        <v>0</v>
      </c>
      <c r="BX65" s="6">
        <f ca="1">VLOOKUP($F65,ז!$L$69:$N$387,2,0)</f>
        <v>0</v>
      </c>
      <c r="BY65" s="6">
        <f ca="1">VLOOKUP($F65,ח!$L$69:$N$387,2,0)</f>
        <v>0</v>
      </c>
      <c r="BZ65" s="6">
        <f ca="1">VLOOKUP($F65,ט!$L$69:$N$387,2,0)</f>
        <v>0</v>
      </c>
      <c r="CA65" s="6">
        <f ca="1">VLOOKUP($F65,י!$L$69:$N$387,2,0)</f>
        <v>0</v>
      </c>
      <c r="CB65" s="6">
        <f ca="1">VLOOKUP($F65,יא!$L$69:$N$387,2,0)</f>
        <v>0</v>
      </c>
      <c r="CC65" s="6">
        <f ca="1">VLOOKUP($F65,יב!$L$69:$N$387,2,0)</f>
        <v>0</v>
      </c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12"/>
      <c r="CT65" s="32">
        <v>58</v>
      </c>
      <c r="CU65" s="6" t="s">
        <v>44</v>
      </c>
      <c r="CV65" s="6"/>
      <c r="CW65" s="6"/>
      <c r="CX65" s="6"/>
      <c r="CY65" s="13">
        <f t="shared" si="1"/>
        <v>0</v>
      </c>
      <c r="CZ65" s="4">
        <v>58</v>
      </c>
    </row>
    <row r="66" spans="1:104" ht="15">
      <c r="A66" s="6"/>
      <c r="B66" s="6"/>
      <c r="C66" s="6"/>
      <c r="D66" s="6"/>
      <c r="E66" s="6"/>
      <c r="F66" s="206" t="s">
        <v>75</v>
      </c>
      <c r="G66" s="206">
        <f t="shared" si="0"/>
        <v>0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12">
        <v>64</v>
      </c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12">
        <f>VLOOKUP(F66,'שיקוף הוצאות והכנסות'!$A$8:$B$342,2,0)</f>
        <v>0</v>
      </c>
      <c r="BE66" s="6">
        <f ca="1">VLOOKUP($F66,'חודש א'!$L$69:$N$387,3,0)</f>
        <v>0</v>
      </c>
      <c r="BF66" s="6">
        <f ca="1">VLOOKUP($F66,ב!$L$69:$N$387,3,0)</f>
        <v>0</v>
      </c>
      <c r="BG66" s="6">
        <f ca="1">VLOOKUP($F66,ג!$L$69:$N$387,3,0)</f>
        <v>0</v>
      </c>
      <c r="BH66" s="6">
        <f ca="1">VLOOKUP($F66,ד!$L$69:$N$387,3,0)</f>
        <v>0</v>
      </c>
      <c r="BI66" s="6">
        <f ca="1">VLOOKUP($F66,ה!$L$69:$N$387,3,0)</f>
        <v>0</v>
      </c>
      <c r="BJ66" s="6">
        <f ca="1">VLOOKUP($F66,ו!$L$69:$N$387,3,0)</f>
        <v>0</v>
      </c>
      <c r="BK66" s="6">
        <f ca="1">VLOOKUP($F66,ז!$L$69:$N$387,3,0)</f>
        <v>0</v>
      </c>
      <c r="BL66" s="6">
        <f ca="1">VLOOKUP($F66,ח!$L$69:$N$387,3,0)</f>
        <v>0</v>
      </c>
      <c r="BM66" s="6">
        <f ca="1">VLOOKUP($F66,ט!$L$69:$N$387,3,0)</f>
        <v>0</v>
      </c>
      <c r="BN66" s="6">
        <f ca="1">VLOOKUP($F66,י!$L$69:$N$387,3,0)</f>
        <v>0</v>
      </c>
      <c r="BO66" s="6">
        <f ca="1">VLOOKUP($F66,יא!$L$69:$N$387,3,0)</f>
        <v>0</v>
      </c>
      <c r="BP66" s="6">
        <f ca="1">VLOOKUP($F66,יב!$L$69:$N$387,3,0)</f>
        <v>0</v>
      </c>
      <c r="BQ66" s="6"/>
      <c r="BR66" s="6">
        <f ca="1">VLOOKUP($F66,'חודש א'!$L$69:$N$387,2,0)</f>
        <v>0</v>
      </c>
      <c r="BS66" s="6">
        <f ca="1">VLOOKUP($F66,ב!$L$69:$N$387,2,0)</f>
        <v>0</v>
      </c>
      <c r="BT66" s="6">
        <f ca="1">VLOOKUP($F66,ג!$L$69:$N$387,2,0)</f>
        <v>0</v>
      </c>
      <c r="BU66" s="6">
        <f ca="1">VLOOKUP($F66,ד!$L$69:$N$387,2,0)</f>
        <v>0</v>
      </c>
      <c r="BV66" s="6">
        <f ca="1">VLOOKUP($F66,ה!$L$69:$N$387,2,0)</f>
        <v>0</v>
      </c>
      <c r="BW66" s="6">
        <f ca="1">VLOOKUP($F66,ו!$L$69:$N$387,2,0)</f>
        <v>0</v>
      </c>
      <c r="BX66" s="6">
        <f ca="1">VLOOKUP($F66,ז!$L$69:$N$387,2,0)</f>
        <v>0</v>
      </c>
      <c r="BY66" s="6">
        <f ca="1">VLOOKUP($F66,ח!$L$69:$N$387,2,0)</f>
        <v>0</v>
      </c>
      <c r="BZ66" s="6">
        <f ca="1">VLOOKUP($F66,ט!$L$69:$N$387,2,0)</f>
        <v>0</v>
      </c>
      <c r="CA66" s="6">
        <f ca="1">VLOOKUP($F66,י!$L$69:$N$387,2,0)</f>
        <v>0</v>
      </c>
      <c r="CB66" s="6">
        <f ca="1">VLOOKUP($F66,יא!$L$69:$N$387,2,0)</f>
        <v>0</v>
      </c>
      <c r="CC66" s="6">
        <f ca="1">VLOOKUP($F66,יב!$L$69:$N$387,2,0)</f>
        <v>0</v>
      </c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12"/>
      <c r="CT66" s="32">
        <v>33</v>
      </c>
      <c r="CU66" s="6" t="s">
        <v>75</v>
      </c>
      <c r="CV66" s="6"/>
      <c r="CW66" s="6"/>
      <c r="CX66" s="6"/>
      <c r="CY66" s="13">
        <f t="shared" si="1"/>
        <v>0</v>
      </c>
      <c r="CZ66" s="4">
        <v>33</v>
      </c>
    </row>
    <row r="67" spans="1:104" ht="15">
      <c r="A67" s="6"/>
      <c r="B67" s="6"/>
      <c r="C67" s="6"/>
      <c r="D67" s="6"/>
      <c r="E67" s="6"/>
      <c r="F67" s="206" t="s">
        <v>157</v>
      </c>
      <c r="G67" s="206">
        <f t="shared" si="0"/>
        <v>0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12">
        <v>65</v>
      </c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12">
        <f>VLOOKUP(F67,'שיקוף הוצאות והכנסות'!$A$8:$B$342,2,0)</f>
        <v>0</v>
      </c>
      <c r="BE67" s="6">
        <f ca="1">VLOOKUP($F67,'חודש א'!$L$69:$N$387,3,0)</f>
        <v>0</v>
      </c>
      <c r="BF67" s="6">
        <f ca="1">VLOOKUP($F67,ב!$L$69:$N$387,3,0)</f>
        <v>0</v>
      </c>
      <c r="BG67" s="6">
        <f ca="1">VLOOKUP($F67,ג!$L$69:$N$387,3,0)</f>
        <v>0</v>
      </c>
      <c r="BH67" s="6">
        <f ca="1">VLOOKUP($F67,ד!$L$69:$N$387,3,0)</f>
        <v>0</v>
      </c>
      <c r="BI67" s="6">
        <f ca="1">VLOOKUP($F67,ה!$L$69:$N$387,3,0)</f>
        <v>0</v>
      </c>
      <c r="BJ67" s="6">
        <f ca="1">VLOOKUP($F67,ו!$L$69:$N$387,3,0)</f>
        <v>0</v>
      </c>
      <c r="BK67" s="6">
        <f ca="1">VLOOKUP($F67,ז!$L$69:$N$387,3,0)</f>
        <v>0</v>
      </c>
      <c r="BL67" s="6">
        <f ca="1">VLOOKUP($F67,ח!$L$69:$N$387,3,0)</f>
        <v>0</v>
      </c>
      <c r="BM67" s="6">
        <f ca="1">VLOOKUP($F67,ט!$L$69:$N$387,3,0)</f>
        <v>0</v>
      </c>
      <c r="BN67" s="6">
        <f ca="1">VLOOKUP($F67,י!$L$69:$N$387,3,0)</f>
        <v>0</v>
      </c>
      <c r="BO67" s="6">
        <f ca="1">VLOOKUP($F67,יא!$L$69:$N$387,3,0)</f>
        <v>0</v>
      </c>
      <c r="BP67" s="6">
        <f ca="1">VLOOKUP($F67,יב!$L$69:$N$387,3,0)</f>
        <v>0</v>
      </c>
      <c r="BQ67" s="6"/>
      <c r="BR67" s="6">
        <f ca="1">VLOOKUP($F67,'חודש א'!$L$69:$N$387,2,0)</f>
        <v>0</v>
      </c>
      <c r="BS67" s="6">
        <f ca="1">VLOOKUP($F67,ב!$L$69:$N$387,2,0)</f>
        <v>0</v>
      </c>
      <c r="BT67" s="6">
        <f ca="1">VLOOKUP($F67,ג!$L$69:$N$387,2,0)</f>
        <v>0</v>
      </c>
      <c r="BU67" s="6">
        <f ca="1">VLOOKUP($F67,ד!$L$69:$N$387,2,0)</f>
        <v>0</v>
      </c>
      <c r="BV67" s="6">
        <f ca="1">VLOOKUP($F67,ה!$L$69:$N$387,2,0)</f>
        <v>0</v>
      </c>
      <c r="BW67" s="6">
        <f ca="1">VLOOKUP($F67,ו!$L$69:$N$387,2,0)</f>
        <v>0</v>
      </c>
      <c r="BX67" s="6">
        <f ca="1">VLOOKUP($F67,ז!$L$69:$N$387,2,0)</f>
        <v>0</v>
      </c>
      <c r="BY67" s="6">
        <f ca="1">VLOOKUP($F67,ח!$L$69:$N$387,2,0)</f>
        <v>0</v>
      </c>
      <c r="BZ67" s="6">
        <f ca="1">VLOOKUP($F67,ט!$L$69:$N$387,2,0)</f>
        <v>0</v>
      </c>
      <c r="CA67" s="6">
        <f ca="1">VLOOKUP($F67,י!$L$69:$N$387,2,0)</f>
        <v>0</v>
      </c>
      <c r="CB67" s="6">
        <f ca="1">VLOOKUP($F67,יא!$L$69:$N$387,2,0)</f>
        <v>0</v>
      </c>
      <c r="CC67" s="6">
        <f ca="1">VLOOKUP($F67,יב!$L$69:$N$387,2,0)</f>
        <v>0</v>
      </c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12"/>
      <c r="CT67" s="32">
        <v>135</v>
      </c>
      <c r="CU67" s="6" t="s">
        <v>157</v>
      </c>
      <c r="CV67" s="6"/>
      <c r="CW67" s="6"/>
      <c r="CX67" s="6"/>
      <c r="CY67" s="13">
        <f t="shared" si="1"/>
        <v>0</v>
      </c>
      <c r="CZ67" s="4">
        <v>135</v>
      </c>
    </row>
    <row r="68" spans="1:104" ht="15">
      <c r="A68" s="6"/>
      <c r="B68" s="6"/>
      <c r="C68" s="6"/>
      <c r="D68" s="6"/>
      <c r="E68" s="6"/>
      <c r="F68" s="206" t="s">
        <v>158</v>
      </c>
      <c r="G68" s="206">
        <f t="shared" si="0"/>
        <v>0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12">
        <v>66</v>
      </c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12">
        <f>VLOOKUP(F68,'שיקוף הוצאות והכנסות'!$A$8:$B$342,2,0)</f>
        <v>0</v>
      </c>
      <c r="BE68" s="6">
        <f ca="1">VLOOKUP($F68,'חודש א'!$L$69:$N$387,3,0)</f>
        <v>0</v>
      </c>
      <c r="BF68" s="6">
        <f ca="1">VLOOKUP($F68,ב!$L$69:$N$387,3,0)</f>
        <v>0</v>
      </c>
      <c r="BG68" s="6">
        <f ca="1">VLOOKUP($F68,ג!$L$69:$N$387,3,0)</f>
        <v>0</v>
      </c>
      <c r="BH68" s="6">
        <f ca="1">VLOOKUP($F68,ד!$L$69:$N$387,3,0)</f>
        <v>0</v>
      </c>
      <c r="BI68" s="6">
        <f ca="1">VLOOKUP($F68,ה!$L$69:$N$387,3,0)</f>
        <v>0</v>
      </c>
      <c r="BJ68" s="6">
        <f ca="1">VLOOKUP($F68,ו!$L$69:$N$387,3,0)</f>
        <v>0</v>
      </c>
      <c r="BK68" s="6">
        <f ca="1">VLOOKUP($F68,ז!$L$69:$N$387,3,0)</f>
        <v>0</v>
      </c>
      <c r="BL68" s="6">
        <f ca="1">VLOOKUP($F68,ח!$L$69:$N$387,3,0)</f>
        <v>0</v>
      </c>
      <c r="BM68" s="6">
        <f ca="1">VLOOKUP($F68,ט!$L$69:$N$387,3,0)</f>
        <v>0</v>
      </c>
      <c r="BN68" s="6">
        <f ca="1">VLOOKUP($F68,י!$L$69:$N$387,3,0)</f>
        <v>0</v>
      </c>
      <c r="BO68" s="6">
        <f ca="1">VLOOKUP($F68,יא!$L$69:$N$387,3,0)</f>
        <v>0</v>
      </c>
      <c r="BP68" s="6">
        <f ca="1">VLOOKUP($F68,יב!$L$69:$N$387,3,0)</f>
        <v>0</v>
      </c>
      <c r="BQ68" s="6"/>
      <c r="BR68" s="6">
        <f ca="1">VLOOKUP($F68,'חודש א'!$L$69:$N$387,2,0)</f>
        <v>0</v>
      </c>
      <c r="BS68" s="6">
        <f ca="1">VLOOKUP($F68,ב!$L$69:$N$387,2,0)</f>
        <v>0</v>
      </c>
      <c r="BT68" s="6">
        <f ca="1">VLOOKUP($F68,ג!$L$69:$N$387,2,0)</f>
        <v>0</v>
      </c>
      <c r="BU68" s="6">
        <f ca="1">VLOOKUP($F68,ד!$L$69:$N$387,2,0)</f>
        <v>0</v>
      </c>
      <c r="BV68" s="6">
        <f ca="1">VLOOKUP($F68,ה!$L$69:$N$387,2,0)</f>
        <v>0</v>
      </c>
      <c r="BW68" s="6">
        <f ca="1">VLOOKUP($F68,ו!$L$69:$N$387,2,0)</f>
        <v>0</v>
      </c>
      <c r="BX68" s="6">
        <f ca="1">VLOOKUP($F68,ז!$L$69:$N$387,2,0)</f>
        <v>0</v>
      </c>
      <c r="BY68" s="6">
        <f ca="1">VLOOKUP($F68,ח!$L$69:$N$387,2,0)</f>
        <v>0</v>
      </c>
      <c r="BZ68" s="6">
        <f ca="1">VLOOKUP($F68,ט!$L$69:$N$387,2,0)</f>
        <v>0</v>
      </c>
      <c r="CA68" s="6">
        <f ca="1">VLOOKUP($F68,י!$L$69:$N$387,2,0)</f>
        <v>0</v>
      </c>
      <c r="CB68" s="6">
        <f ca="1">VLOOKUP($F68,יא!$L$69:$N$387,2,0)</f>
        <v>0</v>
      </c>
      <c r="CC68" s="6">
        <f ca="1">VLOOKUP($F68,יב!$L$69:$N$387,2,0)</f>
        <v>0</v>
      </c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12"/>
      <c r="CT68" s="32">
        <v>134</v>
      </c>
      <c r="CU68" s="6" t="s">
        <v>158</v>
      </c>
      <c r="CV68" s="6"/>
      <c r="CW68" s="6"/>
      <c r="CX68" s="6"/>
      <c r="CY68" s="13">
        <f t="shared" si="1"/>
        <v>0</v>
      </c>
      <c r="CZ68" s="4">
        <v>134</v>
      </c>
    </row>
    <row r="69" spans="1:104" ht="15">
      <c r="A69" s="6"/>
      <c r="B69" s="6"/>
      <c r="C69" s="6"/>
      <c r="D69" s="6"/>
      <c r="E69" s="6"/>
      <c r="F69" s="206" t="s">
        <v>95</v>
      </c>
      <c r="G69" s="206">
        <f t="shared" ref="G69:G103" si="2">IFERROR(IF($D$2=$AI$4,HLOOKUP($AL$15,$BR$3:$CC$103,AC69,FALSE),HLOOKUP($AL$15,$BD$3:$BP$103,AC69,FALSE)),0)</f>
        <v>0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12">
        <v>67</v>
      </c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12">
        <f>VLOOKUP(F69,'שיקוף הוצאות והכנסות'!$A$8:$B$342,2,0)</f>
        <v>0</v>
      </c>
      <c r="BE69" s="6">
        <f ca="1">VLOOKUP($F69,'חודש א'!$L$69:$N$387,3,0)</f>
        <v>0</v>
      </c>
      <c r="BF69" s="6">
        <f ca="1">VLOOKUP($F69,ב!$L$69:$N$387,3,0)</f>
        <v>0</v>
      </c>
      <c r="BG69" s="6">
        <f ca="1">VLOOKUP($F69,ג!$L$69:$N$387,3,0)</f>
        <v>0</v>
      </c>
      <c r="BH69" s="6">
        <f ca="1">VLOOKUP($F69,ד!$L$69:$N$387,3,0)</f>
        <v>0</v>
      </c>
      <c r="BI69" s="6">
        <f ca="1">VLOOKUP($F69,ה!$L$69:$N$387,3,0)</f>
        <v>0</v>
      </c>
      <c r="BJ69" s="6">
        <f ca="1">VLOOKUP($F69,ו!$L$69:$N$387,3,0)</f>
        <v>0</v>
      </c>
      <c r="BK69" s="6">
        <f ca="1">VLOOKUP($F69,ז!$L$69:$N$387,3,0)</f>
        <v>0</v>
      </c>
      <c r="BL69" s="6">
        <f ca="1">VLOOKUP($F69,ח!$L$69:$N$387,3,0)</f>
        <v>0</v>
      </c>
      <c r="BM69" s="6">
        <f ca="1">VLOOKUP($F69,ט!$L$69:$N$387,3,0)</f>
        <v>0</v>
      </c>
      <c r="BN69" s="6">
        <f ca="1">VLOOKUP($F69,י!$L$69:$N$387,3,0)</f>
        <v>0</v>
      </c>
      <c r="BO69" s="6">
        <f ca="1">VLOOKUP($F69,יא!$L$69:$N$387,3,0)</f>
        <v>0</v>
      </c>
      <c r="BP69" s="6">
        <f ca="1">VLOOKUP($F69,יב!$L$69:$N$387,3,0)</f>
        <v>0</v>
      </c>
      <c r="BQ69" s="6"/>
      <c r="BR69" s="6">
        <f ca="1">VLOOKUP($F69,'חודש א'!$L$69:$N$387,2,0)</f>
        <v>0</v>
      </c>
      <c r="BS69" s="6">
        <f ca="1">VLOOKUP($F69,ב!$L$69:$N$387,2,0)</f>
        <v>0</v>
      </c>
      <c r="BT69" s="6">
        <f ca="1">VLOOKUP($F69,ג!$L$69:$N$387,2,0)</f>
        <v>0</v>
      </c>
      <c r="BU69" s="6">
        <f ca="1">VLOOKUP($F69,ד!$L$69:$N$387,2,0)</f>
        <v>0</v>
      </c>
      <c r="BV69" s="6">
        <f ca="1">VLOOKUP($F69,ה!$L$69:$N$387,2,0)</f>
        <v>0</v>
      </c>
      <c r="BW69" s="6">
        <f ca="1">VLOOKUP($F69,ו!$L$69:$N$387,2,0)</f>
        <v>0</v>
      </c>
      <c r="BX69" s="6">
        <f ca="1">VLOOKUP($F69,ז!$L$69:$N$387,2,0)</f>
        <v>0</v>
      </c>
      <c r="BY69" s="6">
        <f ca="1">VLOOKUP($F69,ח!$L$69:$N$387,2,0)</f>
        <v>0</v>
      </c>
      <c r="BZ69" s="6">
        <f ca="1">VLOOKUP($F69,ט!$L$69:$N$387,2,0)</f>
        <v>0</v>
      </c>
      <c r="CA69" s="6">
        <f ca="1">VLOOKUP($F69,י!$L$69:$N$387,2,0)</f>
        <v>0</v>
      </c>
      <c r="CB69" s="6">
        <f ca="1">VLOOKUP($F69,יא!$L$69:$N$387,2,0)</f>
        <v>0</v>
      </c>
      <c r="CC69" s="6">
        <f ca="1">VLOOKUP($F69,יב!$L$69:$N$387,2,0)</f>
        <v>0</v>
      </c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12"/>
      <c r="CT69" s="32">
        <v>76</v>
      </c>
      <c r="CU69" s="6" t="s">
        <v>95</v>
      </c>
      <c r="CV69" s="6"/>
      <c r="CW69" s="6"/>
      <c r="CX69" s="6"/>
      <c r="CY69" s="13">
        <f t="shared" ref="CY69:CY103" si="3">G69</f>
        <v>0</v>
      </c>
      <c r="CZ69" s="4">
        <v>76</v>
      </c>
    </row>
    <row r="70" spans="1:104" ht="15">
      <c r="A70" s="6"/>
      <c r="B70" s="6"/>
      <c r="C70" s="6"/>
      <c r="D70" s="6"/>
      <c r="E70" s="6"/>
      <c r="F70" s="206" t="s">
        <v>78</v>
      </c>
      <c r="G70" s="206">
        <f t="shared" si="2"/>
        <v>0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12">
        <v>68</v>
      </c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12">
        <f>VLOOKUP(F70,'שיקוף הוצאות והכנסות'!$A$8:$B$342,2,0)</f>
        <v>0</v>
      </c>
      <c r="BE70" s="6">
        <f ca="1">VLOOKUP($F70,'חודש א'!$L$69:$N$387,3,0)</f>
        <v>0</v>
      </c>
      <c r="BF70" s="6">
        <f ca="1">VLOOKUP($F70,ב!$L$69:$N$387,3,0)</f>
        <v>0</v>
      </c>
      <c r="BG70" s="6">
        <f ca="1">VLOOKUP($F70,ג!$L$69:$N$387,3,0)</f>
        <v>0</v>
      </c>
      <c r="BH70" s="6">
        <f ca="1">VLOOKUP($F70,ד!$L$69:$N$387,3,0)</f>
        <v>0</v>
      </c>
      <c r="BI70" s="6">
        <f ca="1">VLOOKUP($F70,ה!$L$69:$N$387,3,0)</f>
        <v>0</v>
      </c>
      <c r="BJ70" s="6">
        <f ca="1">VLOOKUP($F70,ו!$L$69:$N$387,3,0)</f>
        <v>0</v>
      </c>
      <c r="BK70" s="6">
        <f ca="1">VLOOKUP($F70,ז!$L$69:$N$387,3,0)</f>
        <v>0</v>
      </c>
      <c r="BL70" s="6">
        <f ca="1">VLOOKUP($F70,ח!$L$69:$N$387,3,0)</f>
        <v>0</v>
      </c>
      <c r="BM70" s="6">
        <f ca="1">VLOOKUP($F70,ט!$L$69:$N$387,3,0)</f>
        <v>0</v>
      </c>
      <c r="BN70" s="6">
        <f ca="1">VLOOKUP($F70,י!$L$69:$N$387,3,0)</f>
        <v>0</v>
      </c>
      <c r="BO70" s="6">
        <f ca="1">VLOOKUP($F70,יא!$L$69:$N$387,3,0)</f>
        <v>0</v>
      </c>
      <c r="BP70" s="6">
        <f ca="1">VLOOKUP($F70,יב!$L$69:$N$387,3,0)</f>
        <v>0</v>
      </c>
      <c r="BQ70" s="6"/>
      <c r="BR70" s="6">
        <f ca="1">VLOOKUP($F70,'חודש א'!$L$69:$N$387,2,0)</f>
        <v>0</v>
      </c>
      <c r="BS70" s="6">
        <f ca="1">VLOOKUP($F70,ב!$L$69:$N$387,2,0)</f>
        <v>0</v>
      </c>
      <c r="BT70" s="6">
        <f ca="1">VLOOKUP($F70,ג!$L$69:$N$387,2,0)</f>
        <v>0</v>
      </c>
      <c r="BU70" s="6">
        <f ca="1">VLOOKUP($F70,ד!$L$69:$N$387,2,0)</f>
        <v>0</v>
      </c>
      <c r="BV70" s="6">
        <f ca="1">VLOOKUP($F70,ה!$L$69:$N$387,2,0)</f>
        <v>0</v>
      </c>
      <c r="BW70" s="6">
        <f ca="1">VLOOKUP($F70,ו!$L$69:$N$387,2,0)</f>
        <v>0</v>
      </c>
      <c r="BX70" s="6">
        <f ca="1">VLOOKUP($F70,ז!$L$69:$N$387,2,0)</f>
        <v>0</v>
      </c>
      <c r="BY70" s="6">
        <f ca="1">VLOOKUP($F70,ח!$L$69:$N$387,2,0)</f>
        <v>0</v>
      </c>
      <c r="BZ70" s="6">
        <f ca="1">VLOOKUP($F70,ט!$L$69:$N$387,2,0)</f>
        <v>0</v>
      </c>
      <c r="CA70" s="6">
        <f ca="1">VLOOKUP($F70,י!$L$69:$N$387,2,0)</f>
        <v>0</v>
      </c>
      <c r="CB70" s="6">
        <f ca="1">VLOOKUP($F70,יא!$L$69:$N$387,2,0)</f>
        <v>0</v>
      </c>
      <c r="CC70" s="6">
        <f ca="1">VLOOKUP($F70,יב!$L$69:$N$387,2,0)</f>
        <v>0</v>
      </c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12"/>
      <c r="CT70" s="32">
        <v>32998</v>
      </c>
      <c r="CU70" s="6" t="s">
        <v>78</v>
      </c>
      <c r="CV70" s="6"/>
      <c r="CW70" s="6"/>
      <c r="CX70" s="6"/>
      <c r="CY70" s="13">
        <f t="shared" si="3"/>
        <v>0</v>
      </c>
      <c r="CZ70" s="4">
        <v>32998</v>
      </c>
    </row>
    <row r="71" spans="1:104" ht="15">
      <c r="A71" s="6"/>
      <c r="B71" s="6"/>
      <c r="C71" s="6"/>
      <c r="D71" s="6"/>
      <c r="E71" s="6"/>
      <c r="F71" s="206" t="s">
        <v>80</v>
      </c>
      <c r="G71" s="206">
        <f t="shared" si="2"/>
        <v>0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12">
        <v>69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12">
        <f>VLOOKUP(F71,'שיקוף הוצאות והכנסות'!$A$8:$B$342,2,0)</f>
        <v>0</v>
      </c>
      <c r="BE71" s="6">
        <f ca="1">VLOOKUP($F71,'חודש א'!$L$69:$N$387,3,0)</f>
        <v>0</v>
      </c>
      <c r="BF71" s="6">
        <f ca="1">VLOOKUP($F71,ב!$L$69:$N$387,3,0)</f>
        <v>0</v>
      </c>
      <c r="BG71" s="6">
        <f ca="1">VLOOKUP($F71,ג!$L$69:$N$387,3,0)</f>
        <v>0</v>
      </c>
      <c r="BH71" s="6">
        <f ca="1">VLOOKUP($F71,ד!$L$69:$N$387,3,0)</f>
        <v>0</v>
      </c>
      <c r="BI71" s="6">
        <f ca="1">VLOOKUP($F71,ה!$L$69:$N$387,3,0)</f>
        <v>0</v>
      </c>
      <c r="BJ71" s="6">
        <f ca="1">VLOOKUP($F71,ו!$L$69:$N$387,3,0)</f>
        <v>0</v>
      </c>
      <c r="BK71" s="6">
        <f ca="1">VLOOKUP($F71,ז!$L$69:$N$387,3,0)</f>
        <v>0</v>
      </c>
      <c r="BL71" s="6">
        <f ca="1">VLOOKUP($F71,ח!$L$69:$N$387,3,0)</f>
        <v>0</v>
      </c>
      <c r="BM71" s="6">
        <f ca="1">VLOOKUP($F71,ט!$L$69:$N$387,3,0)</f>
        <v>0</v>
      </c>
      <c r="BN71" s="6">
        <f ca="1">VLOOKUP($F71,י!$L$69:$N$387,3,0)</f>
        <v>0</v>
      </c>
      <c r="BO71" s="6">
        <f ca="1">VLOOKUP($F71,יא!$L$69:$N$387,3,0)</f>
        <v>0</v>
      </c>
      <c r="BP71" s="6">
        <f ca="1">VLOOKUP($F71,יב!$L$69:$N$387,3,0)</f>
        <v>0</v>
      </c>
      <c r="BQ71" s="6"/>
      <c r="BR71" s="6">
        <f ca="1">VLOOKUP($F71,'חודש א'!$L$69:$N$387,2,0)</f>
        <v>0</v>
      </c>
      <c r="BS71" s="6">
        <f ca="1">VLOOKUP($F71,ב!$L$69:$N$387,2,0)</f>
        <v>0</v>
      </c>
      <c r="BT71" s="6">
        <f ca="1">VLOOKUP($F71,ג!$L$69:$N$387,2,0)</f>
        <v>0</v>
      </c>
      <c r="BU71" s="6">
        <f ca="1">VLOOKUP($F71,ד!$L$69:$N$387,2,0)</f>
        <v>0</v>
      </c>
      <c r="BV71" s="6">
        <f ca="1">VLOOKUP($F71,ה!$L$69:$N$387,2,0)</f>
        <v>0</v>
      </c>
      <c r="BW71" s="6">
        <f ca="1">VLOOKUP($F71,ו!$L$69:$N$387,2,0)</f>
        <v>0</v>
      </c>
      <c r="BX71" s="6">
        <f ca="1">VLOOKUP($F71,ז!$L$69:$N$387,2,0)</f>
        <v>0</v>
      </c>
      <c r="BY71" s="6">
        <f ca="1">VLOOKUP($F71,ח!$L$69:$N$387,2,0)</f>
        <v>0</v>
      </c>
      <c r="BZ71" s="6">
        <f ca="1">VLOOKUP($F71,ט!$L$69:$N$387,2,0)</f>
        <v>0</v>
      </c>
      <c r="CA71" s="6">
        <f ca="1">VLOOKUP($F71,י!$L$69:$N$387,2,0)</f>
        <v>0</v>
      </c>
      <c r="CB71" s="6">
        <f ca="1">VLOOKUP($F71,יא!$L$69:$N$387,2,0)</f>
        <v>0</v>
      </c>
      <c r="CC71" s="6">
        <f ca="1">VLOOKUP($F71,יב!$L$69:$N$387,2,0)</f>
        <v>0</v>
      </c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12"/>
      <c r="CT71" s="32">
        <v>22</v>
      </c>
      <c r="CU71" s="6" t="s">
        <v>80</v>
      </c>
      <c r="CV71" s="6"/>
      <c r="CW71" s="6"/>
      <c r="CX71" s="6"/>
      <c r="CY71" s="13">
        <f t="shared" si="3"/>
        <v>0</v>
      </c>
      <c r="CZ71" s="4">
        <v>22</v>
      </c>
    </row>
    <row r="72" spans="1:104" ht="15">
      <c r="A72" s="6"/>
      <c r="B72" s="6"/>
      <c r="C72" s="6"/>
      <c r="D72" s="6"/>
      <c r="E72" s="6"/>
      <c r="F72" s="206" t="s">
        <v>79</v>
      </c>
      <c r="G72" s="206">
        <f t="shared" si="2"/>
        <v>0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12">
        <v>70</v>
      </c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12">
        <f>VLOOKUP(F72,'שיקוף הוצאות והכנסות'!$A$8:$B$342,2,0)</f>
        <v>0</v>
      </c>
      <c r="BE72" s="6">
        <f ca="1">VLOOKUP($F72,'חודש א'!$L$69:$N$387,3,0)</f>
        <v>0</v>
      </c>
      <c r="BF72" s="6">
        <f ca="1">VLOOKUP($F72,ב!$L$69:$N$387,3,0)</f>
        <v>0</v>
      </c>
      <c r="BG72" s="6">
        <f ca="1">VLOOKUP($F72,ג!$L$69:$N$387,3,0)</f>
        <v>0</v>
      </c>
      <c r="BH72" s="6">
        <f ca="1">VLOOKUP($F72,ד!$L$69:$N$387,3,0)</f>
        <v>0</v>
      </c>
      <c r="BI72" s="6">
        <f ca="1">VLOOKUP($F72,ה!$L$69:$N$387,3,0)</f>
        <v>0</v>
      </c>
      <c r="BJ72" s="6">
        <f ca="1">VLOOKUP($F72,ו!$L$69:$N$387,3,0)</f>
        <v>0</v>
      </c>
      <c r="BK72" s="6">
        <f ca="1">VLOOKUP($F72,ז!$L$69:$N$387,3,0)</f>
        <v>0</v>
      </c>
      <c r="BL72" s="6">
        <f ca="1">VLOOKUP($F72,ח!$L$69:$N$387,3,0)</f>
        <v>0</v>
      </c>
      <c r="BM72" s="6">
        <f ca="1">VLOOKUP($F72,ט!$L$69:$N$387,3,0)</f>
        <v>0</v>
      </c>
      <c r="BN72" s="6">
        <f ca="1">VLOOKUP($F72,י!$L$69:$N$387,3,0)</f>
        <v>0</v>
      </c>
      <c r="BO72" s="6">
        <f ca="1">VLOOKUP($F72,יא!$L$69:$N$387,3,0)</f>
        <v>0</v>
      </c>
      <c r="BP72" s="6">
        <f ca="1">VLOOKUP($F72,יב!$L$69:$N$387,3,0)</f>
        <v>0</v>
      </c>
      <c r="BQ72" s="6"/>
      <c r="BR72" s="6">
        <f ca="1">VLOOKUP($F72,'חודש א'!$L$69:$N$387,2,0)</f>
        <v>0</v>
      </c>
      <c r="BS72" s="6">
        <f ca="1">VLOOKUP($F72,ב!$L$69:$N$387,2,0)</f>
        <v>0</v>
      </c>
      <c r="BT72" s="6">
        <f ca="1">VLOOKUP($F72,ג!$L$69:$N$387,2,0)</f>
        <v>0</v>
      </c>
      <c r="BU72" s="6">
        <f ca="1">VLOOKUP($F72,ד!$L$69:$N$387,2,0)</f>
        <v>0</v>
      </c>
      <c r="BV72" s="6">
        <f ca="1">VLOOKUP($F72,ה!$L$69:$N$387,2,0)</f>
        <v>0</v>
      </c>
      <c r="BW72" s="6">
        <f ca="1">VLOOKUP($F72,ו!$L$69:$N$387,2,0)</f>
        <v>0</v>
      </c>
      <c r="BX72" s="6">
        <f ca="1">VLOOKUP($F72,ז!$L$69:$N$387,2,0)</f>
        <v>0</v>
      </c>
      <c r="BY72" s="6">
        <f ca="1">VLOOKUP($F72,ח!$L$69:$N$387,2,0)</f>
        <v>0</v>
      </c>
      <c r="BZ72" s="6">
        <f ca="1">VLOOKUP($F72,ט!$L$69:$N$387,2,0)</f>
        <v>0</v>
      </c>
      <c r="CA72" s="6">
        <f ca="1">VLOOKUP($F72,י!$L$69:$N$387,2,0)</f>
        <v>0</v>
      </c>
      <c r="CB72" s="6">
        <f ca="1">VLOOKUP($F72,יא!$L$69:$N$387,2,0)</f>
        <v>0</v>
      </c>
      <c r="CC72" s="6">
        <f ca="1">VLOOKUP($F72,יב!$L$69:$N$387,2,0)</f>
        <v>0</v>
      </c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12"/>
      <c r="CT72" s="32">
        <v>21</v>
      </c>
      <c r="CU72" s="6" t="s">
        <v>79</v>
      </c>
      <c r="CV72" s="6"/>
      <c r="CW72" s="6"/>
      <c r="CX72" s="6"/>
      <c r="CY72" s="13">
        <f t="shared" si="3"/>
        <v>0</v>
      </c>
      <c r="CZ72" s="4">
        <v>21</v>
      </c>
    </row>
    <row r="73" spans="1:104" ht="15">
      <c r="A73" s="6"/>
      <c r="B73" s="6"/>
      <c r="C73" s="6"/>
      <c r="D73" s="6"/>
      <c r="E73" s="6"/>
      <c r="F73" s="206" t="s">
        <v>32</v>
      </c>
      <c r="G73" s="206">
        <f t="shared" si="2"/>
        <v>0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12">
        <v>71</v>
      </c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12">
        <f>VLOOKUP(F73,'שיקוף הוצאות והכנסות'!$A$8:$B$342,2,0)</f>
        <v>0</v>
      </c>
      <c r="BE73" s="6">
        <f ca="1">VLOOKUP($F73,'חודש א'!$L$69:$N$387,3,0)</f>
        <v>0</v>
      </c>
      <c r="BF73" s="6">
        <f ca="1">VLOOKUP($F73,ב!$L$69:$N$387,3,0)</f>
        <v>0</v>
      </c>
      <c r="BG73" s="6">
        <f ca="1">VLOOKUP($F73,ג!$L$69:$N$387,3,0)</f>
        <v>0</v>
      </c>
      <c r="BH73" s="6">
        <f ca="1">VLOOKUP($F73,ד!$L$69:$N$387,3,0)</f>
        <v>0</v>
      </c>
      <c r="BI73" s="6">
        <f ca="1">VLOOKUP($F73,ה!$L$69:$N$387,3,0)</f>
        <v>0</v>
      </c>
      <c r="BJ73" s="6">
        <f ca="1">VLOOKUP($F73,ו!$L$69:$N$387,3,0)</f>
        <v>0</v>
      </c>
      <c r="BK73" s="6">
        <f ca="1">VLOOKUP($F73,ז!$L$69:$N$387,3,0)</f>
        <v>0</v>
      </c>
      <c r="BL73" s="6">
        <f ca="1">VLOOKUP($F73,ח!$L$69:$N$387,3,0)</f>
        <v>0</v>
      </c>
      <c r="BM73" s="6">
        <f ca="1">VLOOKUP($F73,ט!$L$69:$N$387,3,0)</f>
        <v>0</v>
      </c>
      <c r="BN73" s="6">
        <f ca="1">VLOOKUP($F73,י!$L$69:$N$387,3,0)</f>
        <v>0</v>
      </c>
      <c r="BO73" s="6">
        <f ca="1">VLOOKUP($F73,יא!$L$69:$N$387,3,0)</f>
        <v>0</v>
      </c>
      <c r="BP73" s="6">
        <f ca="1">VLOOKUP($F73,יב!$L$69:$N$387,3,0)</f>
        <v>0</v>
      </c>
      <c r="BQ73" s="6"/>
      <c r="BR73" s="6">
        <f ca="1">VLOOKUP($F73,'חודש א'!$L$69:$N$387,2,0)</f>
        <v>0</v>
      </c>
      <c r="BS73" s="6">
        <f ca="1">VLOOKUP($F73,ב!$L$69:$N$387,2,0)</f>
        <v>0</v>
      </c>
      <c r="BT73" s="6">
        <f ca="1">VLOOKUP($F73,ג!$L$69:$N$387,2,0)</f>
        <v>0</v>
      </c>
      <c r="BU73" s="6">
        <f ca="1">VLOOKUP($F73,ד!$L$69:$N$387,2,0)</f>
        <v>0</v>
      </c>
      <c r="BV73" s="6">
        <f ca="1">VLOOKUP($F73,ה!$L$69:$N$387,2,0)</f>
        <v>0</v>
      </c>
      <c r="BW73" s="6">
        <f ca="1">VLOOKUP($F73,ו!$L$69:$N$387,2,0)</f>
        <v>0</v>
      </c>
      <c r="BX73" s="6">
        <f ca="1">VLOOKUP($F73,ז!$L$69:$N$387,2,0)</f>
        <v>0</v>
      </c>
      <c r="BY73" s="6">
        <f ca="1">VLOOKUP($F73,ח!$L$69:$N$387,2,0)</f>
        <v>0</v>
      </c>
      <c r="BZ73" s="6">
        <f ca="1">VLOOKUP($F73,ט!$L$69:$N$387,2,0)</f>
        <v>0</v>
      </c>
      <c r="CA73" s="6">
        <f ca="1">VLOOKUP($F73,י!$L$69:$N$387,2,0)</f>
        <v>0</v>
      </c>
      <c r="CB73" s="6">
        <f ca="1">VLOOKUP($F73,יא!$L$69:$N$387,2,0)</f>
        <v>0</v>
      </c>
      <c r="CC73" s="6">
        <f ca="1">VLOOKUP($F73,יב!$L$69:$N$387,2,0)</f>
        <v>0</v>
      </c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12"/>
      <c r="CT73" s="32">
        <v>79</v>
      </c>
      <c r="CU73" s="6" t="s">
        <v>32</v>
      </c>
      <c r="CV73" s="6"/>
      <c r="CW73" s="6"/>
      <c r="CX73" s="6"/>
      <c r="CY73" s="13">
        <f t="shared" si="3"/>
        <v>0</v>
      </c>
      <c r="CZ73" s="4">
        <v>79</v>
      </c>
    </row>
    <row r="74" spans="1:104" ht="15">
      <c r="A74" s="6"/>
      <c r="B74" s="6"/>
      <c r="C74" s="6"/>
      <c r="D74" s="6"/>
      <c r="E74" s="6"/>
      <c r="F74" s="206" t="s">
        <v>34</v>
      </c>
      <c r="G74" s="206">
        <f t="shared" si="2"/>
        <v>0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12">
        <v>72</v>
      </c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12">
        <f>VLOOKUP(F74,'שיקוף הוצאות והכנסות'!$A$8:$B$342,2,0)</f>
        <v>0</v>
      </c>
      <c r="BE74" s="6">
        <f ca="1">VLOOKUP($F74,'חודש א'!$L$69:$N$387,3,0)</f>
        <v>0</v>
      </c>
      <c r="BF74" s="6">
        <f ca="1">VLOOKUP($F74,ב!$L$69:$N$387,3,0)</f>
        <v>0</v>
      </c>
      <c r="BG74" s="6">
        <f ca="1">VLOOKUP($F74,ג!$L$69:$N$387,3,0)</f>
        <v>0</v>
      </c>
      <c r="BH74" s="6">
        <f ca="1">VLOOKUP($F74,ד!$L$69:$N$387,3,0)</f>
        <v>0</v>
      </c>
      <c r="BI74" s="6">
        <f ca="1">VLOOKUP($F74,ה!$L$69:$N$387,3,0)</f>
        <v>0</v>
      </c>
      <c r="BJ74" s="6">
        <f ca="1">VLOOKUP($F74,ו!$L$69:$N$387,3,0)</f>
        <v>0</v>
      </c>
      <c r="BK74" s="6">
        <f ca="1">VLOOKUP($F74,ז!$L$69:$N$387,3,0)</f>
        <v>0</v>
      </c>
      <c r="BL74" s="6">
        <f ca="1">VLOOKUP($F74,ח!$L$69:$N$387,3,0)</f>
        <v>0</v>
      </c>
      <c r="BM74" s="6">
        <f ca="1">VLOOKUP($F74,ט!$L$69:$N$387,3,0)</f>
        <v>0</v>
      </c>
      <c r="BN74" s="6">
        <f ca="1">VLOOKUP($F74,י!$L$69:$N$387,3,0)</f>
        <v>0</v>
      </c>
      <c r="BO74" s="6">
        <f ca="1">VLOOKUP($F74,יא!$L$69:$N$387,3,0)</f>
        <v>0</v>
      </c>
      <c r="BP74" s="6">
        <f ca="1">VLOOKUP($F74,יב!$L$69:$N$387,3,0)</f>
        <v>0</v>
      </c>
      <c r="BQ74" s="6"/>
      <c r="BR74" s="6">
        <f ca="1">VLOOKUP($F74,'חודש א'!$L$69:$N$387,2,0)</f>
        <v>0</v>
      </c>
      <c r="BS74" s="6">
        <f ca="1">VLOOKUP($F74,ב!$L$69:$N$387,2,0)</f>
        <v>0</v>
      </c>
      <c r="BT74" s="6">
        <f ca="1">VLOOKUP($F74,ג!$L$69:$N$387,2,0)</f>
        <v>0</v>
      </c>
      <c r="BU74" s="6">
        <f ca="1">VLOOKUP($F74,ד!$L$69:$N$387,2,0)</f>
        <v>0</v>
      </c>
      <c r="BV74" s="6">
        <f ca="1">VLOOKUP($F74,ה!$L$69:$N$387,2,0)</f>
        <v>0</v>
      </c>
      <c r="BW74" s="6">
        <f ca="1">VLOOKUP($F74,ו!$L$69:$N$387,2,0)</f>
        <v>0</v>
      </c>
      <c r="BX74" s="6">
        <f ca="1">VLOOKUP($F74,ז!$L$69:$N$387,2,0)</f>
        <v>0</v>
      </c>
      <c r="BY74" s="6">
        <f ca="1">VLOOKUP($F74,ח!$L$69:$N$387,2,0)</f>
        <v>0</v>
      </c>
      <c r="BZ74" s="6">
        <f ca="1">VLOOKUP($F74,ט!$L$69:$N$387,2,0)</f>
        <v>0</v>
      </c>
      <c r="CA74" s="6">
        <f ca="1">VLOOKUP($F74,י!$L$69:$N$387,2,0)</f>
        <v>0</v>
      </c>
      <c r="CB74" s="6">
        <f ca="1">VLOOKUP($F74,יא!$L$69:$N$387,2,0)</f>
        <v>0</v>
      </c>
      <c r="CC74" s="6">
        <f ca="1">VLOOKUP($F74,יב!$L$69:$N$387,2,0)</f>
        <v>0</v>
      </c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12"/>
      <c r="CT74" s="32">
        <v>82</v>
      </c>
      <c r="CU74" s="6" t="s">
        <v>34</v>
      </c>
      <c r="CV74" s="6"/>
      <c r="CW74" s="6"/>
      <c r="CX74" s="6"/>
      <c r="CY74" s="13">
        <f t="shared" si="3"/>
        <v>0</v>
      </c>
      <c r="CZ74" s="4">
        <v>82</v>
      </c>
    </row>
    <row r="75" spans="1:104" ht="15">
      <c r="A75" s="6"/>
      <c r="B75" s="6"/>
      <c r="C75" s="6"/>
      <c r="D75" s="6"/>
      <c r="E75" s="6"/>
      <c r="F75" s="206" t="s">
        <v>82</v>
      </c>
      <c r="G75" s="206">
        <f t="shared" si="2"/>
        <v>0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12">
        <v>73</v>
      </c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12">
        <f>VLOOKUP(F75,'שיקוף הוצאות והכנסות'!$A$8:$B$342,2,0)</f>
        <v>0</v>
      </c>
      <c r="BE75" s="6">
        <f ca="1">VLOOKUP($F75,'חודש א'!$L$69:$N$387,3,0)</f>
        <v>0</v>
      </c>
      <c r="BF75" s="6">
        <f ca="1">VLOOKUP($F75,ב!$L$69:$N$387,3,0)</f>
        <v>0</v>
      </c>
      <c r="BG75" s="6">
        <f ca="1">VLOOKUP($F75,ג!$L$69:$N$387,3,0)</f>
        <v>0</v>
      </c>
      <c r="BH75" s="6">
        <f ca="1">VLOOKUP($F75,ד!$L$69:$N$387,3,0)</f>
        <v>0</v>
      </c>
      <c r="BI75" s="6">
        <f ca="1">VLOOKUP($F75,ה!$L$69:$N$387,3,0)</f>
        <v>0</v>
      </c>
      <c r="BJ75" s="6">
        <f ca="1">VLOOKUP($F75,ו!$L$69:$N$387,3,0)</f>
        <v>0</v>
      </c>
      <c r="BK75" s="6">
        <f ca="1">VLOOKUP($F75,ז!$L$69:$N$387,3,0)</f>
        <v>0</v>
      </c>
      <c r="BL75" s="6">
        <f ca="1">VLOOKUP($F75,ח!$L$69:$N$387,3,0)</f>
        <v>0</v>
      </c>
      <c r="BM75" s="6">
        <f ca="1">VLOOKUP($F75,ט!$L$69:$N$387,3,0)</f>
        <v>0</v>
      </c>
      <c r="BN75" s="6">
        <f ca="1">VLOOKUP($F75,י!$L$69:$N$387,3,0)</f>
        <v>0</v>
      </c>
      <c r="BO75" s="6">
        <f ca="1">VLOOKUP($F75,יא!$L$69:$N$387,3,0)</f>
        <v>0</v>
      </c>
      <c r="BP75" s="6">
        <f ca="1">VLOOKUP($F75,יב!$L$69:$N$387,3,0)</f>
        <v>0</v>
      </c>
      <c r="BQ75" s="6"/>
      <c r="BR75" s="6">
        <f ca="1">VLOOKUP($F75,'חודש א'!$L$69:$N$387,2,0)</f>
        <v>0</v>
      </c>
      <c r="BS75" s="6">
        <f ca="1">VLOOKUP($F75,ב!$L$69:$N$387,2,0)</f>
        <v>0</v>
      </c>
      <c r="BT75" s="6">
        <f ca="1">VLOOKUP($F75,ג!$L$69:$N$387,2,0)</f>
        <v>0</v>
      </c>
      <c r="BU75" s="6">
        <f ca="1">VLOOKUP($F75,ד!$L$69:$N$387,2,0)</f>
        <v>0</v>
      </c>
      <c r="BV75" s="6">
        <f ca="1">VLOOKUP($F75,ה!$L$69:$N$387,2,0)</f>
        <v>0</v>
      </c>
      <c r="BW75" s="6">
        <f ca="1">VLOOKUP($F75,ו!$L$69:$N$387,2,0)</f>
        <v>0</v>
      </c>
      <c r="BX75" s="6">
        <f ca="1">VLOOKUP($F75,ז!$L$69:$N$387,2,0)</f>
        <v>0</v>
      </c>
      <c r="BY75" s="6">
        <f ca="1">VLOOKUP($F75,ח!$L$69:$N$387,2,0)</f>
        <v>0</v>
      </c>
      <c r="BZ75" s="6">
        <f ca="1">VLOOKUP($F75,ט!$L$69:$N$387,2,0)</f>
        <v>0</v>
      </c>
      <c r="CA75" s="6">
        <f ca="1">VLOOKUP($F75,י!$L$69:$N$387,2,0)</f>
        <v>0</v>
      </c>
      <c r="CB75" s="6">
        <f ca="1">VLOOKUP($F75,יא!$L$69:$N$387,2,0)</f>
        <v>0</v>
      </c>
      <c r="CC75" s="6">
        <f ca="1">VLOOKUP($F75,יב!$L$69:$N$387,2,0)</f>
        <v>0</v>
      </c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12"/>
      <c r="CT75" s="32">
        <v>32989</v>
      </c>
      <c r="CU75" s="6" t="s">
        <v>82</v>
      </c>
      <c r="CV75" s="6"/>
      <c r="CW75" s="6"/>
      <c r="CX75" s="6"/>
      <c r="CY75" s="13">
        <f t="shared" si="3"/>
        <v>0</v>
      </c>
      <c r="CZ75" s="4">
        <v>32989</v>
      </c>
    </row>
    <row r="76" spans="1:104" ht="15">
      <c r="A76" s="6"/>
      <c r="B76" s="6"/>
      <c r="C76" s="6"/>
      <c r="D76" s="6"/>
      <c r="E76" s="6"/>
      <c r="F76" s="206" t="s">
        <v>35</v>
      </c>
      <c r="G76" s="206">
        <f t="shared" si="2"/>
        <v>0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12">
        <v>74</v>
      </c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12">
        <f>VLOOKUP(F76,'שיקוף הוצאות והכנסות'!$A$8:$B$342,2,0)</f>
        <v>0</v>
      </c>
      <c r="BE76" s="6">
        <f ca="1">VLOOKUP($F76,'חודש א'!$L$69:$N$387,3,0)</f>
        <v>0</v>
      </c>
      <c r="BF76" s="6">
        <f ca="1">VLOOKUP($F76,ב!$L$69:$N$387,3,0)</f>
        <v>0</v>
      </c>
      <c r="BG76" s="6">
        <f ca="1">VLOOKUP($F76,ג!$L$69:$N$387,3,0)</f>
        <v>0</v>
      </c>
      <c r="BH76" s="6">
        <f ca="1">VLOOKUP($F76,ד!$L$69:$N$387,3,0)</f>
        <v>0</v>
      </c>
      <c r="BI76" s="6">
        <f ca="1">VLOOKUP($F76,ה!$L$69:$N$387,3,0)</f>
        <v>0</v>
      </c>
      <c r="BJ76" s="6">
        <f ca="1">VLOOKUP($F76,ו!$L$69:$N$387,3,0)</f>
        <v>0</v>
      </c>
      <c r="BK76" s="6">
        <f ca="1">VLOOKUP($F76,ז!$L$69:$N$387,3,0)</f>
        <v>0</v>
      </c>
      <c r="BL76" s="6">
        <f ca="1">VLOOKUP($F76,ח!$L$69:$N$387,3,0)</f>
        <v>0</v>
      </c>
      <c r="BM76" s="6">
        <f ca="1">VLOOKUP($F76,ט!$L$69:$N$387,3,0)</f>
        <v>0</v>
      </c>
      <c r="BN76" s="6">
        <f ca="1">VLOOKUP($F76,י!$L$69:$N$387,3,0)</f>
        <v>0</v>
      </c>
      <c r="BO76" s="6">
        <f ca="1">VLOOKUP($F76,יא!$L$69:$N$387,3,0)</f>
        <v>0</v>
      </c>
      <c r="BP76" s="6">
        <f ca="1">VLOOKUP($F76,יב!$L$69:$N$387,3,0)</f>
        <v>0</v>
      </c>
      <c r="BQ76" s="6"/>
      <c r="BR76" s="6">
        <f ca="1">VLOOKUP($F76,'חודש א'!$L$69:$N$387,2,0)</f>
        <v>0</v>
      </c>
      <c r="BS76" s="6">
        <f ca="1">VLOOKUP($F76,ב!$L$69:$N$387,2,0)</f>
        <v>0</v>
      </c>
      <c r="BT76" s="6">
        <f ca="1">VLOOKUP($F76,ג!$L$69:$N$387,2,0)</f>
        <v>0</v>
      </c>
      <c r="BU76" s="6">
        <f ca="1">VLOOKUP($F76,ד!$L$69:$N$387,2,0)</f>
        <v>0</v>
      </c>
      <c r="BV76" s="6">
        <f ca="1">VLOOKUP($F76,ה!$L$69:$N$387,2,0)</f>
        <v>0</v>
      </c>
      <c r="BW76" s="6">
        <f ca="1">VLOOKUP($F76,ו!$L$69:$N$387,2,0)</f>
        <v>0</v>
      </c>
      <c r="BX76" s="6">
        <f ca="1">VLOOKUP($F76,ז!$L$69:$N$387,2,0)</f>
        <v>0</v>
      </c>
      <c r="BY76" s="6">
        <f ca="1">VLOOKUP($F76,ח!$L$69:$N$387,2,0)</f>
        <v>0</v>
      </c>
      <c r="BZ76" s="6">
        <f ca="1">VLOOKUP($F76,ט!$L$69:$N$387,2,0)</f>
        <v>0</v>
      </c>
      <c r="CA76" s="6">
        <f ca="1">VLOOKUP($F76,י!$L$69:$N$387,2,0)</f>
        <v>0</v>
      </c>
      <c r="CB76" s="6">
        <f ca="1">VLOOKUP($F76,יא!$L$69:$N$387,2,0)</f>
        <v>0</v>
      </c>
      <c r="CC76" s="6">
        <f ca="1">VLOOKUP($F76,יב!$L$69:$N$387,2,0)</f>
        <v>0</v>
      </c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12"/>
      <c r="CT76" s="32">
        <v>83</v>
      </c>
      <c r="CU76" s="6" t="s">
        <v>35</v>
      </c>
      <c r="CV76" s="6"/>
      <c r="CW76" s="6"/>
      <c r="CX76" s="6"/>
      <c r="CY76" s="13">
        <f t="shared" si="3"/>
        <v>0</v>
      </c>
      <c r="CZ76" s="4">
        <v>83</v>
      </c>
    </row>
    <row r="77" spans="1:104" ht="15">
      <c r="A77" s="6"/>
      <c r="B77" s="6"/>
      <c r="C77" s="6"/>
      <c r="D77" s="6"/>
      <c r="E77" s="6"/>
      <c r="F77" s="206" t="s">
        <v>33</v>
      </c>
      <c r="G77" s="206">
        <f t="shared" si="2"/>
        <v>0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12">
        <v>75</v>
      </c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12">
        <f>VLOOKUP(F77,'שיקוף הוצאות והכנסות'!$A$8:$B$342,2,0)</f>
        <v>0</v>
      </c>
      <c r="BE77" s="6">
        <f ca="1">VLOOKUP($F77,'חודש א'!$L$69:$N$387,3,0)</f>
        <v>0</v>
      </c>
      <c r="BF77" s="6">
        <f ca="1">VLOOKUP($F77,ב!$L$69:$N$387,3,0)</f>
        <v>0</v>
      </c>
      <c r="BG77" s="6">
        <f ca="1">VLOOKUP($F77,ג!$L$69:$N$387,3,0)</f>
        <v>0</v>
      </c>
      <c r="BH77" s="6">
        <f ca="1">VLOOKUP($F77,ד!$L$69:$N$387,3,0)</f>
        <v>0</v>
      </c>
      <c r="BI77" s="6">
        <f ca="1">VLOOKUP($F77,ה!$L$69:$N$387,3,0)</f>
        <v>0</v>
      </c>
      <c r="BJ77" s="6">
        <f ca="1">VLOOKUP($F77,ו!$L$69:$N$387,3,0)</f>
        <v>0</v>
      </c>
      <c r="BK77" s="6">
        <f ca="1">VLOOKUP($F77,ז!$L$69:$N$387,3,0)</f>
        <v>0</v>
      </c>
      <c r="BL77" s="6">
        <f ca="1">VLOOKUP($F77,ח!$L$69:$N$387,3,0)</f>
        <v>0</v>
      </c>
      <c r="BM77" s="6">
        <f ca="1">VLOOKUP($F77,ט!$L$69:$N$387,3,0)</f>
        <v>0</v>
      </c>
      <c r="BN77" s="6">
        <f ca="1">VLOOKUP($F77,י!$L$69:$N$387,3,0)</f>
        <v>0</v>
      </c>
      <c r="BO77" s="6">
        <f ca="1">VLOOKUP($F77,יא!$L$69:$N$387,3,0)</f>
        <v>0</v>
      </c>
      <c r="BP77" s="6">
        <f ca="1">VLOOKUP($F77,יב!$L$69:$N$387,3,0)</f>
        <v>0</v>
      </c>
      <c r="BQ77" s="6"/>
      <c r="BR77" s="6">
        <f ca="1">VLOOKUP($F77,'חודש א'!$L$69:$N$387,2,0)</f>
        <v>0</v>
      </c>
      <c r="BS77" s="6">
        <f ca="1">VLOOKUP($F77,ב!$L$69:$N$387,2,0)</f>
        <v>0</v>
      </c>
      <c r="BT77" s="6">
        <f ca="1">VLOOKUP($F77,ג!$L$69:$N$387,2,0)</f>
        <v>0</v>
      </c>
      <c r="BU77" s="6">
        <f ca="1">VLOOKUP($F77,ד!$L$69:$N$387,2,0)</f>
        <v>0</v>
      </c>
      <c r="BV77" s="6">
        <f ca="1">VLOOKUP($F77,ה!$L$69:$N$387,2,0)</f>
        <v>0</v>
      </c>
      <c r="BW77" s="6">
        <f ca="1">VLOOKUP($F77,ו!$L$69:$N$387,2,0)</f>
        <v>0</v>
      </c>
      <c r="BX77" s="6">
        <f ca="1">VLOOKUP($F77,ז!$L$69:$N$387,2,0)</f>
        <v>0</v>
      </c>
      <c r="BY77" s="6">
        <f ca="1">VLOOKUP($F77,ח!$L$69:$N$387,2,0)</f>
        <v>0</v>
      </c>
      <c r="BZ77" s="6">
        <f ca="1">VLOOKUP($F77,ט!$L$69:$N$387,2,0)</f>
        <v>0</v>
      </c>
      <c r="CA77" s="6">
        <f ca="1">VLOOKUP($F77,י!$L$69:$N$387,2,0)</f>
        <v>0</v>
      </c>
      <c r="CB77" s="6">
        <f ca="1">VLOOKUP($F77,יא!$L$69:$N$387,2,0)</f>
        <v>0</v>
      </c>
      <c r="CC77" s="6">
        <f ca="1">VLOOKUP($F77,יב!$L$69:$N$387,2,0)</f>
        <v>0</v>
      </c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12"/>
      <c r="CT77" s="32">
        <v>80</v>
      </c>
      <c r="CU77" s="6" t="s">
        <v>33</v>
      </c>
      <c r="CV77" s="6"/>
      <c r="CW77" s="6"/>
      <c r="CX77" s="6"/>
      <c r="CY77" s="13">
        <f t="shared" si="3"/>
        <v>0</v>
      </c>
      <c r="CZ77" s="4">
        <v>80</v>
      </c>
    </row>
    <row r="78" spans="1:104" ht="15">
      <c r="A78" s="6"/>
      <c r="B78" s="6"/>
      <c r="C78" s="6"/>
      <c r="D78" s="6"/>
      <c r="E78" s="6"/>
      <c r="F78" s="206" t="s">
        <v>14</v>
      </c>
      <c r="G78" s="206">
        <f t="shared" si="2"/>
        <v>0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12">
        <v>76</v>
      </c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12">
        <f>VLOOKUP(F78,'שיקוף הוצאות והכנסות'!$A$8:$B$342,2,0)</f>
        <v>0</v>
      </c>
      <c r="BE78" s="6">
        <f ca="1">VLOOKUP($F78,'חודש א'!$L$69:$N$387,3,0)</f>
        <v>0</v>
      </c>
      <c r="BF78" s="6">
        <f ca="1">VLOOKUP($F78,ב!$L$69:$N$387,3,0)</f>
        <v>0</v>
      </c>
      <c r="BG78" s="6">
        <f ca="1">VLOOKUP($F78,ג!$L$69:$N$387,3,0)</f>
        <v>0</v>
      </c>
      <c r="BH78" s="6">
        <f ca="1">VLOOKUP($F78,ד!$L$69:$N$387,3,0)</f>
        <v>0</v>
      </c>
      <c r="BI78" s="6">
        <f ca="1">VLOOKUP($F78,ה!$L$69:$N$387,3,0)</f>
        <v>0</v>
      </c>
      <c r="BJ78" s="6">
        <f ca="1">VLOOKUP($F78,ו!$L$69:$N$387,3,0)</f>
        <v>0</v>
      </c>
      <c r="BK78" s="6">
        <f ca="1">VLOOKUP($F78,ז!$L$69:$N$387,3,0)</f>
        <v>0</v>
      </c>
      <c r="BL78" s="6">
        <f ca="1">VLOOKUP($F78,ח!$L$69:$N$387,3,0)</f>
        <v>0</v>
      </c>
      <c r="BM78" s="6">
        <f ca="1">VLOOKUP($F78,ט!$L$69:$N$387,3,0)</f>
        <v>0</v>
      </c>
      <c r="BN78" s="6">
        <f ca="1">VLOOKUP($F78,י!$L$69:$N$387,3,0)</f>
        <v>0</v>
      </c>
      <c r="BO78" s="6">
        <f ca="1">VLOOKUP($F78,יא!$L$69:$N$387,3,0)</f>
        <v>0</v>
      </c>
      <c r="BP78" s="6">
        <f ca="1">VLOOKUP($F78,יב!$L$69:$N$387,3,0)</f>
        <v>0</v>
      </c>
      <c r="BQ78" s="6"/>
      <c r="BR78" s="6">
        <f ca="1">VLOOKUP($F78,'חודש א'!$L$69:$N$387,2,0)</f>
        <v>0</v>
      </c>
      <c r="BS78" s="6">
        <f ca="1">VLOOKUP($F78,ב!$L$69:$N$387,2,0)</f>
        <v>0</v>
      </c>
      <c r="BT78" s="6">
        <f ca="1">VLOOKUP($F78,ג!$L$69:$N$387,2,0)</f>
        <v>0</v>
      </c>
      <c r="BU78" s="6">
        <f ca="1">VLOOKUP($F78,ד!$L$69:$N$387,2,0)</f>
        <v>0</v>
      </c>
      <c r="BV78" s="6">
        <f ca="1">VLOOKUP($F78,ה!$L$69:$N$387,2,0)</f>
        <v>0</v>
      </c>
      <c r="BW78" s="6">
        <f ca="1">VLOOKUP($F78,ו!$L$69:$N$387,2,0)</f>
        <v>0</v>
      </c>
      <c r="BX78" s="6">
        <f ca="1">VLOOKUP($F78,ז!$L$69:$N$387,2,0)</f>
        <v>0</v>
      </c>
      <c r="BY78" s="6">
        <f ca="1">VLOOKUP($F78,ח!$L$69:$N$387,2,0)</f>
        <v>0</v>
      </c>
      <c r="BZ78" s="6">
        <f ca="1">VLOOKUP($F78,ט!$L$69:$N$387,2,0)</f>
        <v>0</v>
      </c>
      <c r="CA78" s="6">
        <f ca="1">VLOOKUP($F78,י!$L$69:$N$387,2,0)</f>
        <v>0</v>
      </c>
      <c r="CB78" s="6">
        <f ca="1">VLOOKUP($F78,יא!$L$69:$N$387,2,0)</f>
        <v>0</v>
      </c>
      <c r="CC78" s="6">
        <f ca="1">VLOOKUP($F78,יב!$L$69:$N$387,2,0)</f>
        <v>0</v>
      </c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12"/>
      <c r="CT78" s="32">
        <v>31</v>
      </c>
      <c r="CU78" s="6" t="s">
        <v>14</v>
      </c>
      <c r="CV78" s="6"/>
      <c r="CW78" s="6"/>
      <c r="CX78" s="6"/>
      <c r="CY78" s="13">
        <f t="shared" si="3"/>
        <v>0</v>
      </c>
      <c r="CZ78" s="4">
        <v>31</v>
      </c>
    </row>
    <row r="79" spans="1:104" ht="15">
      <c r="A79" s="6"/>
      <c r="B79" s="6"/>
      <c r="C79" s="6"/>
      <c r="D79" s="6"/>
      <c r="E79" s="6"/>
      <c r="F79" s="206" t="s">
        <v>83</v>
      </c>
      <c r="G79" s="206">
        <f t="shared" si="2"/>
        <v>0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12">
        <v>77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12">
        <f>VLOOKUP(F79,'שיקוף הוצאות והכנסות'!$A$8:$B$342,2,0)</f>
        <v>0</v>
      </c>
      <c r="BE79" s="6">
        <f ca="1">VLOOKUP($F79,'חודש א'!$L$69:$N$387,3,0)</f>
        <v>0</v>
      </c>
      <c r="BF79" s="6">
        <f ca="1">VLOOKUP($F79,ב!$L$69:$N$387,3,0)</f>
        <v>0</v>
      </c>
      <c r="BG79" s="6">
        <f ca="1">VLOOKUP($F79,ג!$L$69:$N$387,3,0)</f>
        <v>0</v>
      </c>
      <c r="BH79" s="6">
        <f ca="1">VLOOKUP($F79,ד!$L$69:$N$387,3,0)</f>
        <v>0</v>
      </c>
      <c r="BI79" s="6">
        <f ca="1">VLOOKUP($F79,ה!$L$69:$N$387,3,0)</f>
        <v>0</v>
      </c>
      <c r="BJ79" s="6">
        <f ca="1">VLOOKUP($F79,ו!$L$69:$N$387,3,0)</f>
        <v>0</v>
      </c>
      <c r="BK79" s="6">
        <f ca="1">VLOOKUP($F79,ז!$L$69:$N$387,3,0)</f>
        <v>0</v>
      </c>
      <c r="BL79" s="6">
        <f ca="1">VLOOKUP($F79,ח!$L$69:$N$387,3,0)</f>
        <v>0</v>
      </c>
      <c r="BM79" s="6">
        <f ca="1">VLOOKUP($F79,ט!$L$69:$N$387,3,0)</f>
        <v>0</v>
      </c>
      <c r="BN79" s="6">
        <f ca="1">VLOOKUP($F79,י!$L$69:$N$387,3,0)</f>
        <v>0</v>
      </c>
      <c r="BO79" s="6">
        <f ca="1">VLOOKUP($F79,יא!$L$69:$N$387,3,0)</f>
        <v>0</v>
      </c>
      <c r="BP79" s="6">
        <f ca="1">VLOOKUP($F79,יב!$L$69:$N$387,3,0)</f>
        <v>0</v>
      </c>
      <c r="BQ79" s="6"/>
      <c r="BR79" s="6">
        <f ca="1">VLOOKUP($F79,'חודש א'!$L$69:$N$387,2,0)</f>
        <v>0</v>
      </c>
      <c r="BS79" s="6">
        <f ca="1">VLOOKUP($F79,ב!$L$69:$N$387,2,0)</f>
        <v>0</v>
      </c>
      <c r="BT79" s="6">
        <f ca="1">VLOOKUP($F79,ג!$L$69:$N$387,2,0)</f>
        <v>0</v>
      </c>
      <c r="BU79" s="6">
        <f ca="1">VLOOKUP($F79,ד!$L$69:$N$387,2,0)</f>
        <v>0</v>
      </c>
      <c r="BV79" s="6">
        <f ca="1">VLOOKUP($F79,ה!$L$69:$N$387,2,0)</f>
        <v>0</v>
      </c>
      <c r="BW79" s="6">
        <f ca="1">VLOOKUP($F79,ו!$L$69:$N$387,2,0)</f>
        <v>0</v>
      </c>
      <c r="BX79" s="6">
        <f ca="1">VLOOKUP($F79,ז!$L$69:$N$387,2,0)</f>
        <v>0</v>
      </c>
      <c r="BY79" s="6">
        <f ca="1">VLOOKUP($F79,ח!$L$69:$N$387,2,0)</f>
        <v>0</v>
      </c>
      <c r="BZ79" s="6">
        <f ca="1">VLOOKUP($F79,ט!$L$69:$N$387,2,0)</f>
        <v>0</v>
      </c>
      <c r="CA79" s="6">
        <f ca="1">VLOOKUP($F79,י!$L$69:$N$387,2,0)</f>
        <v>0</v>
      </c>
      <c r="CB79" s="6">
        <f ca="1">VLOOKUP($F79,יא!$L$69:$N$387,2,0)</f>
        <v>0</v>
      </c>
      <c r="CC79" s="6">
        <f ca="1">VLOOKUP($F79,יב!$L$69:$N$387,2,0)</f>
        <v>0</v>
      </c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12"/>
      <c r="CT79" s="32">
        <v>32990</v>
      </c>
      <c r="CU79" s="6" t="s">
        <v>83</v>
      </c>
      <c r="CV79" s="6"/>
      <c r="CW79" s="6"/>
      <c r="CX79" s="6"/>
      <c r="CY79" s="13">
        <f t="shared" si="3"/>
        <v>0</v>
      </c>
      <c r="CZ79" s="4">
        <v>32990</v>
      </c>
    </row>
    <row r="80" spans="1:104" ht="15">
      <c r="A80" s="6"/>
      <c r="B80" s="6"/>
      <c r="C80" s="6"/>
      <c r="D80" s="6"/>
      <c r="E80" s="6"/>
      <c r="F80" s="206" t="s">
        <v>81</v>
      </c>
      <c r="G80" s="206">
        <f t="shared" si="2"/>
        <v>0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12">
        <v>78</v>
      </c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12">
        <f>VLOOKUP(F80,'שיקוף הוצאות והכנסות'!$A$8:$B$342,2,0)</f>
        <v>0</v>
      </c>
      <c r="BE80" s="6">
        <f ca="1">VLOOKUP($F80,'חודש א'!$L$69:$N$387,3,0)</f>
        <v>0</v>
      </c>
      <c r="BF80" s="6">
        <f ca="1">VLOOKUP($F80,ב!$L$69:$N$387,3,0)</f>
        <v>0</v>
      </c>
      <c r="BG80" s="6">
        <f ca="1">VLOOKUP($F80,ג!$L$69:$N$387,3,0)</f>
        <v>0</v>
      </c>
      <c r="BH80" s="6">
        <f ca="1">VLOOKUP($F80,ד!$L$69:$N$387,3,0)</f>
        <v>0</v>
      </c>
      <c r="BI80" s="6">
        <f ca="1">VLOOKUP($F80,ה!$L$69:$N$387,3,0)</f>
        <v>0</v>
      </c>
      <c r="BJ80" s="6">
        <f ca="1">VLOOKUP($F80,ו!$L$69:$N$387,3,0)</f>
        <v>0</v>
      </c>
      <c r="BK80" s="6">
        <f ca="1">VLOOKUP($F80,ז!$L$69:$N$387,3,0)</f>
        <v>0</v>
      </c>
      <c r="BL80" s="6">
        <f ca="1">VLOOKUP($F80,ח!$L$69:$N$387,3,0)</f>
        <v>0</v>
      </c>
      <c r="BM80" s="6">
        <f ca="1">VLOOKUP($F80,ט!$L$69:$N$387,3,0)</f>
        <v>0</v>
      </c>
      <c r="BN80" s="6">
        <f ca="1">VLOOKUP($F80,י!$L$69:$N$387,3,0)</f>
        <v>0</v>
      </c>
      <c r="BO80" s="6">
        <f ca="1">VLOOKUP($F80,יא!$L$69:$N$387,3,0)</f>
        <v>0</v>
      </c>
      <c r="BP80" s="6">
        <f ca="1">VLOOKUP($F80,יב!$L$69:$N$387,3,0)</f>
        <v>0</v>
      </c>
      <c r="BQ80" s="6"/>
      <c r="BR80" s="6">
        <f ca="1">VLOOKUP($F80,'חודש א'!$L$69:$N$387,2,0)</f>
        <v>0</v>
      </c>
      <c r="BS80" s="6">
        <f ca="1">VLOOKUP($F80,ב!$L$69:$N$387,2,0)</f>
        <v>0</v>
      </c>
      <c r="BT80" s="6">
        <f ca="1">VLOOKUP($F80,ג!$L$69:$N$387,2,0)</f>
        <v>0</v>
      </c>
      <c r="BU80" s="6">
        <f ca="1">VLOOKUP($F80,ד!$L$69:$N$387,2,0)</f>
        <v>0</v>
      </c>
      <c r="BV80" s="6">
        <f ca="1">VLOOKUP($F80,ה!$L$69:$N$387,2,0)</f>
        <v>0</v>
      </c>
      <c r="BW80" s="6">
        <f ca="1">VLOOKUP($F80,ו!$L$69:$N$387,2,0)</f>
        <v>0</v>
      </c>
      <c r="BX80" s="6">
        <f ca="1">VLOOKUP($F80,ז!$L$69:$N$387,2,0)</f>
        <v>0</v>
      </c>
      <c r="BY80" s="6">
        <f ca="1">VLOOKUP($F80,ח!$L$69:$N$387,2,0)</f>
        <v>0</v>
      </c>
      <c r="BZ80" s="6">
        <f ca="1">VLOOKUP($F80,ט!$L$69:$N$387,2,0)</f>
        <v>0</v>
      </c>
      <c r="CA80" s="6">
        <f ca="1">VLOOKUP($F80,י!$L$69:$N$387,2,0)</f>
        <v>0</v>
      </c>
      <c r="CB80" s="6">
        <f ca="1">VLOOKUP($F80,יא!$L$69:$N$387,2,0)</f>
        <v>0</v>
      </c>
      <c r="CC80" s="6">
        <f ca="1">VLOOKUP($F80,יב!$L$69:$N$387,2,0)</f>
        <v>0</v>
      </c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12"/>
      <c r="CT80" s="32">
        <v>172</v>
      </c>
      <c r="CU80" s="6" t="s">
        <v>81</v>
      </c>
      <c r="CV80" s="6"/>
      <c r="CW80" s="6"/>
      <c r="CX80" s="6"/>
      <c r="CY80" s="13">
        <f t="shared" si="3"/>
        <v>0</v>
      </c>
      <c r="CZ80" s="4">
        <v>172</v>
      </c>
    </row>
    <row r="81" spans="1:104" ht="15">
      <c r="A81" s="6"/>
      <c r="B81" s="6"/>
      <c r="C81" s="6"/>
      <c r="D81" s="6"/>
      <c r="E81" s="6"/>
      <c r="F81" s="206" t="s">
        <v>92</v>
      </c>
      <c r="G81" s="206">
        <f t="shared" si="2"/>
        <v>0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12">
        <v>79</v>
      </c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12">
        <f>VLOOKUP(F81,'שיקוף הוצאות והכנסות'!$A$8:$B$342,2,0)</f>
        <v>0</v>
      </c>
      <c r="BE81" s="6">
        <f ca="1">VLOOKUP($F81,'חודש א'!$L$69:$N$387,3,0)</f>
        <v>0</v>
      </c>
      <c r="BF81" s="6">
        <f ca="1">VLOOKUP($F81,ב!$L$69:$N$387,3,0)</f>
        <v>0</v>
      </c>
      <c r="BG81" s="6">
        <f ca="1">VLOOKUP($F81,ג!$L$69:$N$387,3,0)</f>
        <v>0</v>
      </c>
      <c r="BH81" s="6">
        <f ca="1">VLOOKUP($F81,ד!$L$69:$N$387,3,0)</f>
        <v>0</v>
      </c>
      <c r="BI81" s="6">
        <f ca="1">VLOOKUP($F81,ה!$L$69:$N$387,3,0)</f>
        <v>0</v>
      </c>
      <c r="BJ81" s="6">
        <f ca="1">VLOOKUP($F81,ו!$L$69:$N$387,3,0)</f>
        <v>0</v>
      </c>
      <c r="BK81" s="6">
        <f ca="1">VLOOKUP($F81,ז!$L$69:$N$387,3,0)</f>
        <v>0</v>
      </c>
      <c r="BL81" s="6">
        <f ca="1">VLOOKUP($F81,ח!$L$69:$N$387,3,0)</f>
        <v>0</v>
      </c>
      <c r="BM81" s="6">
        <f ca="1">VLOOKUP($F81,ט!$L$69:$N$387,3,0)</f>
        <v>0</v>
      </c>
      <c r="BN81" s="6">
        <f ca="1">VLOOKUP($F81,י!$L$69:$N$387,3,0)</f>
        <v>0</v>
      </c>
      <c r="BO81" s="6">
        <f ca="1">VLOOKUP($F81,יא!$L$69:$N$387,3,0)</f>
        <v>0</v>
      </c>
      <c r="BP81" s="6">
        <f ca="1">VLOOKUP($F81,יב!$L$69:$N$387,3,0)</f>
        <v>0</v>
      </c>
      <c r="BQ81" s="6"/>
      <c r="BR81" s="6">
        <f ca="1">VLOOKUP($F81,'חודש א'!$L$69:$N$387,2,0)</f>
        <v>0</v>
      </c>
      <c r="BS81" s="6">
        <f ca="1">VLOOKUP($F81,ב!$L$69:$N$387,2,0)</f>
        <v>0</v>
      </c>
      <c r="BT81" s="6">
        <f ca="1">VLOOKUP($F81,ג!$L$69:$N$387,2,0)</f>
        <v>0</v>
      </c>
      <c r="BU81" s="6">
        <f ca="1">VLOOKUP($F81,ד!$L$69:$N$387,2,0)</f>
        <v>0</v>
      </c>
      <c r="BV81" s="6">
        <f ca="1">VLOOKUP($F81,ה!$L$69:$N$387,2,0)</f>
        <v>0</v>
      </c>
      <c r="BW81" s="6">
        <f ca="1">VLOOKUP($F81,ו!$L$69:$N$387,2,0)</f>
        <v>0</v>
      </c>
      <c r="BX81" s="6">
        <f ca="1">VLOOKUP($F81,ז!$L$69:$N$387,2,0)</f>
        <v>0</v>
      </c>
      <c r="BY81" s="6">
        <f ca="1">VLOOKUP($F81,ח!$L$69:$N$387,2,0)</f>
        <v>0</v>
      </c>
      <c r="BZ81" s="6">
        <f ca="1">VLOOKUP($F81,ט!$L$69:$N$387,2,0)</f>
        <v>0</v>
      </c>
      <c r="CA81" s="6">
        <f ca="1">VLOOKUP($F81,י!$L$69:$N$387,2,0)</f>
        <v>0</v>
      </c>
      <c r="CB81" s="6">
        <f ca="1">VLOOKUP($F81,יא!$L$69:$N$387,2,0)</f>
        <v>0</v>
      </c>
      <c r="CC81" s="6">
        <f ca="1">VLOOKUP($F81,יב!$L$69:$N$387,2,0)</f>
        <v>0</v>
      </c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12"/>
      <c r="CT81" s="32">
        <v>96</v>
      </c>
      <c r="CU81" s="6" t="s">
        <v>92</v>
      </c>
      <c r="CV81" s="6"/>
      <c r="CW81" s="6"/>
      <c r="CX81" s="6"/>
      <c r="CY81" s="13">
        <f t="shared" si="3"/>
        <v>0</v>
      </c>
      <c r="CZ81" s="4">
        <v>96</v>
      </c>
    </row>
    <row r="82" spans="1:104" ht="15">
      <c r="A82" s="6"/>
      <c r="B82" s="6"/>
      <c r="C82" s="6"/>
      <c r="D82" s="6"/>
      <c r="E82" s="6"/>
      <c r="F82" s="206" t="s">
        <v>90</v>
      </c>
      <c r="G82" s="206">
        <f t="shared" si="2"/>
        <v>0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12">
        <v>80</v>
      </c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12">
        <f>VLOOKUP(F82,'שיקוף הוצאות והכנסות'!$A$8:$B$342,2,0)</f>
        <v>0</v>
      </c>
      <c r="BE82" s="6">
        <f ca="1">VLOOKUP($F82,'חודש א'!$L$69:$N$387,3,0)</f>
        <v>0</v>
      </c>
      <c r="BF82" s="6">
        <f ca="1">VLOOKUP($F82,ב!$L$69:$N$387,3,0)</f>
        <v>0</v>
      </c>
      <c r="BG82" s="6">
        <f ca="1">VLOOKUP($F82,ג!$L$69:$N$387,3,0)</f>
        <v>0</v>
      </c>
      <c r="BH82" s="6">
        <f ca="1">VLOOKUP($F82,ד!$L$69:$N$387,3,0)</f>
        <v>0</v>
      </c>
      <c r="BI82" s="6">
        <f ca="1">VLOOKUP($F82,ה!$L$69:$N$387,3,0)</f>
        <v>0</v>
      </c>
      <c r="BJ82" s="6">
        <f ca="1">VLOOKUP($F82,ו!$L$69:$N$387,3,0)</f>
        <v>0</v>
      </c>
      <c r="BK82" s="6">
        <f ca="1">VLOOKUP($F82,ז!$L$69:$N$387,3,0)</f>
        <v>0</v>
      </c>
      <c r="BL82" s="6">
        <f ca="1">VLOOKUP($F82,ח!$L$69:$N$387,3,0)</f>
        <v>0</v>
      </c>
      <c r="BM82" s="6">
        <f ca="1">VLOOKUP($F82,ט!$L$69:$N$387,3,0)</f>
        <v>0</v>
      </c>
      <c r="BN82" s="6">
        <f ca="1">VLOOKUP($F82,י!$L$69:$N$387,3,0)</f>
        <v>0</v>
      </c>
      <c r="BO82" s="6">
        <f ca="1">VLOOKUP($F82,יא!$L$69:$N$387,3,0)</f>
        <v>0</v>
      </c>
      <c r="BP82" s="6">
        <f ca="1">VLOOKUP($F82,יב!$L$69:$N$387,3,0)</f>
        <v>0</v>
      </c>
      <c r="BQ82" s="6"/>
      <c r="BR82" s="6">
        <f ca="1">VLOOKUP($F82,'חודש א'!$L$69:$N$387,2,0)</f>
        <v>0</v>
      </c>
      <c r="BS82" s="6">
        <f ca="1">VLOOKUP($F82,ב!$L$69:$N$387,2,0)</f>
        <v>0</v>
      </c>
      <c r="BT82" s="6">
        <f ca="1">VLOOKUP($F82,ג!$L$69:$N$387,2,0)</f>
        <v>0</v>
      </c>
      <c r="BU82" s="6">
        <f ca="1">VLOOKUP($F82,ד!$L$69:$N$387,2,0)</f>
        <v>0</v>
      </c>
      <c r="BV82" s="6">
        <f ca="1">VLOOKUP($F82,ה!$L$69:$N$387,2,0)</f>
        <v>0</v>
      </c>
      <c r="BW82" s="6">
        <f ca="1">VLOOKUP($F82,ו!$L$69:$N$387,2,0)</f>
        <v>0</v>
      </c>
      <c r="BX82" s="6">
        <f ca="1">VLOOKUP($F82,ז!$L$69:$N$387,2,0)</f>
        <v>0</v>
      </c>
      <c r="BY82" s="6">
        <f ca="1">VLOOKUP($F82,ח!$L$69:$N$387,2,0)</f>
        <v>0</v>
      </c>
      <c r="BZ82" s="6">
        <f ca="1">VLOOKUP($F82,ט!$L$69:$N$387,2,0)</f>
        <v>0</v>
      </c>
      <c r="CA82" s="6">
        <f ca="1">VLOOKUP($F82,י!$L$69:$N$387,2,0)</f>
        <v>0</v>
      </c>
      <c r="CB82" s="6">
        <f ca="1">VLOOKUP($F82,יא!$L$69:$N$387,2,0)</f>
        <v>0</v>
      </c>
      <c r="CC82" s="6">
        <f ca="1">VLOOKUP($F82,יב!$L$69:$N$387,2,0)</f>
        <v>0</v>
      </c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12"/>
      <c r="CT82" s="32">
        <v>92</v>
      </c>
      <c r="CU82" s="6" t="s">
        <v>90</v>
      </c>
      <c r="CV82" s="6"/>
      <c r="CW82" s="6"/>
      <c r="CX82" s="6"/>
      <c r="CY82" s="13">
        <f t="shared" si="3"/>
        <v>0</v>
      </c>
      <c r="CZ82" s="4">
        <v>92</v>
      </c>
    </row>
    <row r="83" spans="1:104" ht="15">
      <c r="A83" s="6"/>
      <c r="B83" s="6"/>
      <c r="C83" s="6"/>
      <c r="D83" s="6"/>
      <c r="E83" s="6"/>
      <c r="F83" s="206" t="s">
        <v>91</v>
      </c>
      <c r="G83" s="206">
        <f t="shared" si="2"/>
        <v>0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12">
        <v>81</v>
      </c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12">
        <f>VLOOKUP(F83,'שיקוף הוצאות והכנסות'!$A$8:$B$342,2,0)</f>
        <v>0</v>
      </c>
      <c r="BE83" s="6">
        <f ca="1">VLOOKUP($F83,'חודש א'!$L$69:$N$387,3,0)</f>
        <v>0</v>
      </c>
      <c r="BF83" s="6">
        <f ca="1">VLOOKUP($F83,ב!$L$69:$N$387,3,0)</f>
        <v>0</v>
      </c>
      <c r="BG83" s="6">
        <f ca="1">VLOOKUP($F83,ג!$L$69:$N$387,3,0)</f>
        <v>0</v>
      </c>
      <c r="BH83" s="6">
        <f ca="1">VLOOKUP($F83,ד!$L$69:$N$387,3,0)</f>
        <v>0</v>
      </c>
      <c r="BI83" s="6">
        <f ca="1">VLOOKUP($F83,ה!$L$69:$N$387,3,0)</f>
        <v>0</v>
      </c>
      <c r="BJ83" s="6">
        <f ca="1">VLOOKUP($F83,ו!$L$69:$N$387,3,0)</f>
        <v>0</v>
      </c>
      <c r="BK83" s="6">
        <f ca="1">VLOOKUP($F83,ז!$L$69:$N$387,3,0)</f>
        <v>0</v>
      </c>
      <c r="BL83" s="6">
        <f ca="1">VLOOKUP($F83,ח!$L$69:$N$387,3,0)</f>
        <v>0</v>
      </c>
      <c r="BM83" s="6">
        <f ca="1">VLOOKUP($F83,ט!$L$69:$N$387,3,0)</f>
        <v>0</v>
      </c>
      <c r="BN83" s="6">
        <f ca="1">VLOOKUP($F83,י!$L$69:$N$387,3,0)</f>
        <v>0</v>
      </c>
      <c r="BO83" s="6">
        <f ca="1">VLOOKUP($F83,יא!$L$69:$N$387,3,0)</f>
        <v>0</v>
      </c>
      <c r="BP83" s="6">
        <f ca="1">VLOOKUP($F83,יב!$L$69:$N$387,3,0)</f>
        <v>0</v>
      </c>
      <c r="BQ83" s="6"/>
      <c r="BR83" s="6">
        <f ca="1">VLOOKUP($F83,'חודש א'!$L$69:$N$387,2,0)</f>
        <v>0</v>
      </c>
      <c r="BS83" s="6">
        <f ca="1">VLOOKUP($F83,ב!$L$69:$N$387,2,0)</f>
        <v>0</v>
      </c>
      <c r="BT83" s="6">
        <f ca="1">VLOOKUP($F83,ג!$L$69:$N$387,2,0)</f>
        <v>0</v>
      </c>
      <c r="BU83" s="6">
        <f ca="1">VLOOKUP($F83,ד!$L$69:$N$387,2,0)</f>
        <v>0</v>
      </c>
      <c r="BV83" s="6">
        <f ca="1">VLOOKUP($F83,ה!$L$69:$N$387,2,0)</f>
        <v>0</v>
      </c>
      <c r="BW83" s="6">
        <f ca="1">VLOOKUP($F83,ו!$L$69:$N$387,2,0)</f>
        <v>0</v>
      </c>
      <c r="BX83" s="6">
        <f ca="1">VLOOKUP($F83,ז!$L$69:$N$387,2,0)</f>
        <v>0</v>
      </c>
      <c r="BY83" s="6">
        <f ca="1">VLOOKUP($F83,ח!$L$69:$N$387,2,0)</f>
        <v>0</v>
      </c>
      <c r="BZ83" s="6">
        <f ca="1">VLOOKUP($F83,ט!$L$69:$N$387,2,0)</f>
        <v>0</v>
      </c>
      <c r="CA83" s="6">
        <f ca="1">VLOOKUP($F83,י!$L$69:$N$387,2,0)</f>
        <v>0</v>
      </c>
      <c r="CB83" s="6">
        <f ca="1">VLOOKUP($F83,יא!$L$69:$N$387,2,0)</f>
        <v>0</v>
      </c>
      <c r="CC83" s="6">
        <f ca="1">VLOOKUP($F83,יב!$L$69:$N$387,2,0)</f>
        <v>0</v>
      </c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12"/>
      <c r="CT83" s="32">
        <v>94</v>
      </c>
      <c r="CU83" s="6" t="s">
        <v>91</v>
      </c>
      <c r="CV83" s="6"/>
      <c r="CW83" s="6"/>
      <c r="CX83" s="6"/>
      <c r="CY83" s="13">
        <f t="shared" si="3"/>
        <v>0</v>
      </c>
      <c r="CZ83" s="4">
        <v>94</v>
      </c>
    </row>
    <row r="84" spans="1:104" ht="15">
      <c r="A84" s="6"/>
      <c r="B84" s="6"/>
      <c r="C84" s="6"/>
      <c r="D84" s="6"/>
      <c r="E84" s="6"/>
      <c r="F84" s="206" t="s">
        <v>89</v>
      </c>
      <c r="G84" s="206">
        <f t="shared" si="2"/>
        <v>0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12">
        <v>82</v>
      </c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12">
        <f>VLOOKUP(F84,'שיקוף הוצאות והכנסות'!$A$8:$B$342,2,0)</f>
        <v>0</v>
      </c>
      <c r="BE84" s="6">
        <f ca="1">VLOOKUP($F84,'חודש א'!$L$69:$N$387,3,0)</f>
        <v>0</v>
      </c>
      <c r="BF84" s="6">
        <f ca="1">VLOOKUP($F84,ב!$L$69:$N$387,3,0)</f>
        <v>0</v>
      </c>
      <c r="BG84" s="6">
        <f ca="1">VLOOKUP($F84,ג!$L$69:$N$387,3,0)</f>
        <v>0</v>
      </c>
      <c r="BH84" s="6">
        <f ca="1">VLOOKUP($F84,ד!$L$69:$N$387,3,0)</f>
        <v>0</v>
      </c>
      <c r="BI84" s="6">
        <f ca="1">VLOOKUP($F84,ה!$L$69:$N$387,3,0)</f>
        <v>0</v>
      </c>
      <c r="BJ84" s="6">
        <f ca="1">VLOOKUP($F84,ו!$L$69:$N$387,3,0)</f>
        <v>0</v>
      </c>
      <c r="BK84" s="6">
        <f ca="1">VLOOKUP($F84,ז!$L$69:$N$387,3,0)</f>
        <v>0</v>
      </c>
      <c r="BL84" s="6">
        <f ca="1">VLOOKUP($F84,ח!$L$69:$N$387,3,0)</f>
        <v>0</v>
      </c>
      <c r="BM84" s="6">
        <f ca="1">VLOOKUP($F84,ט!$L$69:$N$387,3,0)</f>
        <v>0</v>
      </c>
      <c r="BN84" s="6">
        <f ca="1">VLOOKUP($F84,י!$L$69:$N$387,3,0)</f>
        <v>0</v>
      </c>
      <c r="BO84" s="6">
        <f ca="1">VLOOKUP($F84,יא!$L$69:$N$387,3,0)</f>
        <v>0</v>
      </c>
      <c r="BP84" s="6">
        <f ca="1">VLOOKUP($F84,יב!$L$69:$N$387,3,0)</f>
        <v>0</v>
      </c>
      <c r="BQ84" s="6"/>
      <c r="BR84" s="6">
        <f ca="1">VLOOKUP($F84,'חודש א'!$L$69:$N$387,2,0)</f>
        <v>0</v>
      </c>
      <c r="BS84" s="6">
        <f ca="1">VLOOKUP($F84,ב!$L$69:$N$387,2,0)</f>
        <v>0</v>
      </c>
      <c r="BT84" s="6">
        <f ca="1">VLOOKUP($F84,ג!$L$69:$N$387,2,0)</f>
        <v>0</v>
      </c>
      <c r="BU84" s="6">
        <f ca="1">VLOOKUP($F84,ד!$L$69:$N$387,2,0)</f>
        <v>0</v>
      </c>
      <c r="BV84" s="6">
        <f ca="1">VLOOKUP($F84,ה!$L$69:$N$387,2,0)</f>
        <v>0</v>
      </c>
      <c r="BW84" s="6">
        <f ca="1">VLOOKUP($F84,ו!$L$69:$N$387,2,0)</f>
        <v>0</v>
      </c>
      <c r="BX84" s="6">
        <f ca="1">VLOOKUP($F84,ז!$L$69:$N$387,2,0)</f>
        <v>0</v>
      </c>
      <c r="BY84" s="6">
        <f ca="1">VLOOKUP($F84,ח!$L$69:$N$387,2,0)</f>
        <v>0</v>
      </c>
      <c r="BZ84" s="6">
        <f ca="1">VLOOKUP($F84,ט!$L$69:$N$387,2,0)</f>
        <v>0</v>
      </c>
      <c r="CA84" s="6">
        <f ca="1">VLOOKUP($F84,י!$L$69:$N$387,2,0)</f>
        <v>0</v>
      </c>
      <c r="CB84" s="6">
        <f ca="1">VLOOKUP($F84,יא!$L$69:$N$387,2,0)</f>
        <v>0</v>
      </c>
      <c r="CC84" s="6">
        <f ca="1">VLOOKUP($F84,יב!$L$69:$N$387,2,0)</f>
        <v>0</v>
      </c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12"/>
      <c r="CT84" s="32">
        <v>91</v>
      </c>
      <c r="CU84" s="6" t="s">
        <v>89</v>
      </c>
      <c r="CV84" s="6"/>
      <c r="CW84" s="6"/>
      <c r="CX84" s="6"/>
      <c r="CY84" s="13">
        <f t="shared" si="3"/>
        <v>0</v>
      </c>
      <c r="CZ84" s="4">
        <v>91</v>
      </c>
    </row>
    <row r="85" spans="1:104" ht="15">
      <c r="A85" s="6"/>
      <c r="B85" s="6"/>
      <c r="C85" s="6"/>
      <c r="D85" s="6"/>
      <c r="E85" s="6"/>
      <c r="F85" s="206" t="s">
        <v>159</v>
      </c>
      <c r="G85" s="206">
        <f t="shared" si="2"/>
        <v>0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12">
        <v>83</v>
      </c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12">
        <f>VLOOKUP(F85,'שיקוף הוצאות והכנסות'!$A$8:$B$342,2,0)</f>
        <v>0</v>
      </c>
      <c r="BE85" s="6">
        <f ca="1">VLOOKUP($F85,'חודש א'!$L$69:$N$387,3,0)</f>
        <v>0</v>
      </c>
      <c r="BF85" s="6">
        <f ca="1">VLOOKUP($F85,ב!$L$69:$N$387,3,0)</f>
        <v>0</v>
      </c>
      <c r="BG85" s="6">
        <f ca="1">VLOOKUP($F85,ג!$L$69:$N$387,3,0)</f>
        <v>0</v>
      </c>
      <c r="BH85" s="6">
        <f ca="1">VLOOKUP($F85,ד!$L$69:$N$387,3,0)</f>
        <v>0</v>
      </c>
      <c r="BI85" s="6">
        <f ca="1">VLOOKUP($F85,ה!$L$69:$N$387,3,0)</f>
        <v>0</v>
      </c>
      <c r="BJ85" s="6">
        <f ca="1">VLOOKUP($F85,ו!$L$69:$N$387,3,0)</f>
        <v>0</v>
      </c>
      <c r="BK85" s="6">
        <f ca="1">VLOOKUP($F85,ז!$L$69:$N$387,3,0)</f>
        <v>0</v>
      </c>
      <c r="BL85" s="6">
        <f ca="1">VLOOKUP($F85,ח!$L$69:$N$387,3,0)</f>
        <v>0</v>
      </c>
      <c r="BM85" s="6">
        <f ca="1">VLOOKUP($F85,ט!$L$69:$N$387,3,0)</f>
        <v>0</v>
      </c>
      <c r="BN85" s="6">
        <f ca="1">VLOOKUP($F85,י!$L$69:$N$387,3,0)</f>
        <v>0</v>
      </c>
      <c r="BO85" s="6">
        <f ca="1">VLOOKUP($F85,יא!$L$69:$N$387,3,0)</f>
        <v>0</v>
      </c>
      <c r="BP85" s="6">
        <f ca="1">VLOOKUP($F85,יב!$L$69:$N$387,3,0)</f>
        <v>0</v>
      </c>
      <c r="BQ85" s="6"/>
      <c r="BR85" s="6">
        <f ca="1">VLOOKUP($F85,'חודש א'!$L$69:$N$387,2,0)</f>
        <v>0</v>
      </c>
      <c r="BS85" s="6">
        <f ca="1">VLOOKUP($F85,ב!$L$69:$N$387,2,0)</f>
        <v>0</v>
      </c>
      <c r="BT85" s="6">
        <f ca="1">VLOOKUP($F85,ג!$L$69:$N$387,2,0)</f>
        <v>0</v>
      </c>
      <c r="BU85" s="6">
        <f ca="1">VLOOKUP($F85,ד!$L$69:$N$387,2,0)</f>
        <v>0</v>
      </c>
      <c r="BV85" s="6">
        <f ca="1">VLOOKUP($F85,ה!$L$69:$N$387,2,0)</f>
        <v>0</v>
      </c>
      <c r="BW85" s="6">
        <f ca="1">VLOOKUP($F85,ו!$L$69:$N$387,2,0)</f>
        <v>0</v>
      </c>
      <c r="BX85" s="6">
        <f ca="1">VLOOKUP($F85,ז!$L$69:$N$387,2,0)</f>
        <v>0</v>
      </c>
      <c r="BY85" s="6">
        <f ca="1">VLOOKUP($F85,ח!$L$69:$N$387,2,0)</f>
        <v>0</v>
      </c>
      <c r="BZ85" s="6">
        <f ca="1">VLOOKUP($F85,ט!$L$69:$N$387,2,0)</f>
        <v>0</v>
      </c>
      <c r="CA85" s="6">
        <f ca="1">VLOOKUP($F85,י!$L$69:$N$387,2,0)</f>
        <v>0</v>
      </c>
      <c r="CB85" s="6">
        <f ca="1">VLOOKUP($F85,יא!$L$69:$N$387,2,0)</f>
        <v>0</v>
      </c>
      <c r="CC85" s="6">
        <f ca="1">VLOOKUP($F85,יב!$L$69:$N$387,2,0)</f>
        <v>0</v>
      </c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12"/>
      <c r="CT85" s="32">
        <v>25</v>
      </c>
      <c r="CU85" s="6" t="s">
        <v>159</v>
      </c>
      <c r="CV85" s="6"/>
      <c r="CW85" s="6"/>
      <c r="CX85" s="6"/>
      <c r="CY85" s="13">
        <f t="shared" si="3"/>
        <v>0</v>
      </c>
      <c r="CZ85" s="4">
        <v>25</v>
      </c>
    </row>
    <row r="86" spans="1:104" ht="15">
      <c r="A86" s="6"/>
      <c r="B86" s="6"/>
      <c r="C86" s="6"/>
      <c r="D86" s="6"/>
      <c r="E86" s="6"/>
      <c r="F86" s="206" t="s">
        <v>74</v>
      </c>
      <c r="G86" s="206">
        <f t="shared" si="2"/>
        <v>0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12">
        <v>84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12">
        <f>VLOOKUP(F86,'שיקוף הוצאות והכנסות'!$A$8:$B$342,2,0)</f>
        <v>0</v>
      </c>
      <c r="BE86" s="6">
        <f ca="1">VLOOKUP($F86,'חודש א'!$L$69:$N$387,3,0)</f>
        <v>0</v>
      </c>
      <c r="BF86" s="6">
        <f ca="1">VLOOKUP($F86,ב!$L$69:$N$387,3,0)</f>
        <v>0</v>
      </c>
      <c r="BG86" s="6">
        <f ca="1">VLOOKUP($F86,ג!$L$69:$N$387,3,0)</f>
        <v>0</v>
      </c>
      <c r="BH86" s="6">
        <f ca="1">VLOOKUP($F86,ד!$L$69:$N$387,3,0)</f>
        <v>0</v>
      </c>
      <c r="BI86" s="6">
        <f ca="1">VLOOKUP($F86,ה!$L$69:$N$387,3,0)</f>
        <v>0</v>
      </c>
      <c r="BJ86" s="6">
        <f ca="1">VLOOKUP($F86,ו!$L$69:$N$387,3,0)</f>
        <v>0</v>
      </c>
      <c r="BK86" s="6">
        <f ca="1">VLOOKUP($F86,ז!$L$69:$N$387,3,0)</f>
        <v>0</v>
      </c>
      <c r="BL86" s="6">
        <f ca="1">VLOOKUP($F86,ח!$L$69:$N$387,3,0)</f>
        <v>0</v>
      </c>
      <c r="BM86" s="6">
        <f ca="1">VLOOKUP($F86,ט!$L$69:$N$387,3,0)</f>
        <v>0</v>
      </c>
      <c r="BN86" s="6">
        <f ca="1">VLOOKUP($F86,י!$L$69:$N$387,3,0)</f>
        <v>0</v>
      </c>
      <c r="BO86" s="6">
        <f ca="1">VLOOKUP($F86,יא!$L$69:$N$387,3,0)</f>
        <v>0</v>
      </c>
      <c r="BP86" s="6">
        <f ca="1">VLOOKUP($F86,יב!$L$69:$N$387,3,0)</f>
        <v>0</v>
      </c>
      <c r="BQ86" s="6"/>
      <c r="BR86" s="6">
        <f ca="1">VLOOKUP($F86,'חודש א'!$L$69:$N$387,2,0)</f>
        <v>0</v>
      </c>
      <c r="BS86" s="6">
        <f ca="1">VLOOKUP($F86,ב!$L$69:$N$387,2,0)</f>
        <v>0</v>
      </c>
      <c r="BT86" s="6">
        <f ca="1">VLOOKUP($F86,ג!$L$69:$N$387,2,0)</f>
        <v>0</v>
      </c>
      <c r="BU86" s="6">
        <f ca="1">VLOOKUP($F86,ד!$L$69:$N$387,2,0)</f>
        <v>0</v>
      </c>
      <c r="BV86" s="6">
        <f ca="1">VLOOKUP($F86,ה!$L$69:$N$387,2,0)</f>
        <v>0</v>
      </c>
      <c r="BW86" s="6">
        <f ca="1">VLOOKUP($F86,ו!$L$69:$N$387,2,0)</f>
        <v>0</v>
      </c>
      <c r="BX86" s="6">
        <f ca="1">VLOOKUP($F86,ז!$L$69:$N$387,2,0)</f>
        <v>0</v>
      </c>
      <c r="BY86" s="6">
        <f ca="1">VLOOKUP($F86,ח!$L$69:$N$387,2,0)</f>
        <v>0</v>
      </c>
      <c r="BZ86" s="6">
        <f ca="1">VLOOKUP($F86,ט!$L$69:$N$387,2,0)</f>
        <v>0</v>
      </c>
      <c r="CA86" s="6">
        <f ca="1">VLOOKUP($F86,י!$L$69:$N$387,2,0)</f>
        <v>0</v>
      </c>
      <c r="CB86" s="6">
        <f ca="1">VLOOKUP($F86,יא!$L$69:$N$387,2,0)</f>
        <v>0</v>
      </c>
      <c r="CC86" s="6">
        <f ca="1">VLOOKUP($F86,יב!$L$69:$N$387,2,0)</f>
        <v>0</v>
      </c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12"/>
      <c r="CT86" s="32">
        <v>19</v>
      </c>
      <c r="CU86" s="6" t="s">
        <v>74</v>
      </c>
      <c r="CV86" s="6"/>
      <c r="CW86" s="6"/>
      <c r="CX86" s="6"/>
      <c r="CY86" s="13">
        <f t="shared" si="3"/>
        <v>0</v>
      </c>
      <c r="CZ86" s="4">
        <v>19</v>
      </c>
    </row>
    <row r="87" spans="1:104" ht="15">
      <c r="A87" s="6"/>
      <c r="B87" s="6"/>
      <c r="C87" s="6"/>
      <c r="D87" s="6"/>
      <c r="E87" s="6"/>
      <c r="F87" s="206" t="s">
        <v>84</v>
      </c>
      <c r="G87" s="206">
        <f t="shared" si="2"/>
        <v>0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12">
        <v>85</v>
      </c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12">
        <f>VLOOKUP(F87,'שיקוף הוצאות והכנסות'!$A$8:$B$342,2,0)</f>
        <v>0</v>
      </c>
      <c r="BE87" s="6">
        <f ca="1">VLOOKUP($F87,'חודש א'!$L$69:$N$387,3,0)</f>
        <v>0</v>
      </c>
      <c r="BF87" s="6">
        <f ca="1">VLOOKUP($F87,ב!$L$69:$N$387,3,0)</f>
        <v>0</v>
      </c>
      <c r="BG87" s="6">
        <f ca="1">VLOOKUP($F87,ג!$L$69:$N$387,3,0)</f>
        <v>0</v>
      </c>
      <c r="BH87" s="6">
        <f ca="1">VLOOKUP($F87,ד!$L$69:$N$387,3,0)</f>
        <v>0</v>
      </c>
      <c r="BI87" s="6">
        <f ca="1">VLOOKUP($F87,ה!$L$69:$N$387,3,0)</f>
        <v>0</v>
      </c>
      <c r="BJ87" s="6">
        <f ca="1">VLOOKUP($F87,ו!$L$69:$N$387,3,0)</f>
        <v>0</v>
      </c>
      <c r="BK87" s="6">
        <f ca="1">VLOOKUP($F87,ז!$L$69:$N$387,3,0)</f>
        <v>0</v>
      </c>
      <c r="BL87" s="6">
        <f ca="1">VLOOKUP($F87,ח!$L$69:$N$387,3,0)</f>
        <v>0</v>
      </c>
      <c r="BM87" s="6">
        <f ca="1">VLOOKUP($F87,ט!$L$69:$N$387,3,0)</f>
        <v>0</v>
      </c>
      <c r="BN87" s="6">
        <f ca="1">VLOOKUP($F87,י!$L$69:$N$387,3,0)</f>
        <v>0</v>
      </c>
      <c r="BO87" s="6">
        <f ca="1">VLOOKUP($F87,יא!$L$69:$N$387,3,0)</f>
        <v>0</v>
      </c>
      <c r="BP87" s="6">
        <f ca="1">VLOOKUP($F87,יב!$L$69:$N$387,3,0)</f>
        <v>0</v>
      </c>
      <c r="BQ87" s="6"/>
      <c r="BR87" s="6">
        <f ca="1">VLOOKUP($F87,'חודש א'!$L$69:$N$387,2,0)</f>
        <v>0</v>
      </c>
      <c r="BS87" s="6">
        <f ca="1">VLOOKUP($F87,ב!$L$69:$N$387,2,0)</f>
        <v>0</v>
      </c>
      <c r="BT87" s="6">
        <f ca="1">VLOOKUP($F87,ג!$L$69:$N$387,2,0)</f>
        <v>0</v>
      </c>
      <c r="BU87" s="6">
        <f ca="1">VLOOKUP($F87,ד!$L$69:$N$387,2,0)</f>
        <v>0</v>
      </c>
      <c r="BV87" s="6">
        <f ca="1">VLOOKUP($F87,ה!$L$69:$N$387,2,0)</f>
        <v>0</v>
      </c>
      <c r="BW87" s="6">
        <f ca="1">VLOOKUP($F87,ו!$L$69:$N$387,2,0)</f>
        <v>0</v>
      </c>
      <c r="BX87" s="6">
        <f ca="1">VLOOKUP($F87,ז!$L$69:$N$387,2,0)</f>
        <v>0</v>
      </c>
      <c r="BY87" s="6">
        <f ca="1">VLOOKUP($F87,ח!$L$69:$N$387,2,0)</f>
        <v>0</v>
      </c>
      <c r="BZ87" s="6">
        <f ca="1">VLOOKUP($F87,ט!$L$69:$N$387,2,0)</f>
        <v>0</v>
      </c>
      <c r="CA87" s="6">
        <f ca="1">VLOOKUP($F87,י!$L$69:$N$387,2,0)</f>
        <v>0</v>
      </c>
      <c r="CB87" s="6">
        <f ca="1">VLOOKUP($F87,יא!$L$69:$N$387,2,0)</f>
        <v>0</v>
      </c>
      <c r="CC87" s="6">
        <f ca="1">VLOOKUP($F87,יב!$L$69:$N$387,2,0)</f>
        <v>0</v>
      </c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12"/>
      <c r="CT87" s="32">
        <v>16</v>
      </c>
      <c r="CU87" s="6" t="s">
        <v>84</v>
      </c>
      <c r="CV87" s="6"/>
      <c r="CW87" s="6"/>
      <c r="CX87" s="6"/>
      <c r="CY87" s="13">
        <f t="shared" si="3"/>
        <v>0</v>
      </c>
      <c r="CZ87" s="4">
        <v>16</v>
      </c>
    </row>
    <row r="88" spans="1:104" ht="15">
      <c r="A88" s="6"/>
      <c r="B88" s="6"/>
      <c r="C88" s="6"/>
      <c r="D88" s="6"/>
      <c r="E88" s="6"/>
      <c r="F88" s="206" t="s">
        <v>85</v>
      </c>
      <c r="G88" s="206">
        <f t="shared" si="2"/>
        <v>0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12">
        <v>86</v>
      </c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12">
        <f>VLOOKUP(F88,'שיקוף הוצאות והכנסות'!$A$8:$B$342,2,0)</f>
        <v>0</v>
      </c>
      <c r="BE88" s="6">
        <f ca="1">VLOOKUP($F88,'חודש א'!$L$69:$N$387,3,0)</f>
        <v>0</v>
      </c>
      <c r="BF88" s="6">
        <f ca="1">VLOOKUP($F88,ב!$L$69:$N$387,3,0)</f>
        <v>0</v>
      </c>
      <c r="BG88" s="6">
        <f ca="1">VLOOKUP($F88,ג!$L$69:$N$387,3,0)</f>
        <v>0</v>
      </c>
      <c r="BH88" s="6">
        <f ca="1">VLOOKUP($F88,ד!$L$69:$N$387,3,0)</f>
        <v>0</v>
      </c>
      <c r="BI88" s="6">
        <f ca="1">VLOOKUP($F88,ה!$L$69:$N$387,3,0)</f>
        <v>0</v>
      </c>
      <c r="BJ88" s="6">
        <f ca="1">VLOOKUP($F88,ו!$L$69:$N$387,3,0)</f>
        <v>0</v>
      </c>
      <c r="BK88" s="6">
        <f ca="1">VLOOKUP($F88,ז!$L$69:$N$387,3,0)</f>
        <v>0</v>
      </c>
      <c r="BL88" s="6">
        <f ca="1">VLOOKUP($F88,ח!$L$69:$N$387,3,0)</f>
        <v>0</v>
      </c>
      <c r="BM88" s="6">
        <f ca="1">VLOOKUP($F88,ט!$L$69:$N$387,3,0)</f>
        <v>0</v>
      </c>
      <c r="BN88" s="6">
        <f ca="1">VLOOKUP($F88,י!$L$69:$N$387,3,0)</f>
        <v>0</v>
      </c>
      <c r="BO88" s="6">
        <f ca="1">VLOOKUP($F88,יא!$L$69:$N$387,3,0)</f>
        <v>0</v>
      </c>
      <c r="BP88" s="6">
        <f ca="1">VLOOKUP($F88,יב!$L$69:$N$387,3,0)</f>
        <v>0</v>
      </c>
      <c r="BQ88" s="6"/>
      <c r="BR88" s="6">
        <f ca="1">VLOOKUP($F88,'חודש א'!$L$69:$N$387,2,0)</f>
        <v>0</v>
      </c>
      <c r="BS88" s="6">
        <f ca="1">VLOOKUP($F88,ב!$L$69:$N$387,2,0)</f>
        <v>0</v>
      </c>
      <c r="BT88" s="6">
        <f ca="1">VLOOKUP($F88,ג!$L$69:$N$387,2,0)</f>
        <v>0</v>
      </c>
      <c r="BU88" s="6">
        <f ca="1">VLOOKUP($F88,ד!$L$69:$N$387,2,0)</f>
        <v>0</v>
      </c>
      <c r="BV88" s="6">
        <f ca="1">VLOOKUP($F88,ה!$L$69:$N$387,2,0)</f>
        <v>0</v>
      </c>
      <c r="BW88" s="6">
        <f ca="1">VLOOKUP($F88,ו!$L$69:$N$387,2,0)</f>
        <v>0</v>
      </c>
      <c r="BX88" s="6">
        <f ca="1">VLOOKUP($F88,ז!$L$69:$N$387,2,0)</f>
        <v>0</v>
      </c>
      <c r="BY88" s="6">
        <f ca="1">VLOOKUP($F88,ח!$L$69:$N$387,2,0)</f>
        <v>0</v>
      </c>
      <c r="BZ88" s="6">
        <f ca="1">VLOOKUP($F88,ט!$L$69:$N$387,2,0)</f>
        <v>0</v>
      </c>
      <c r="CA88" s="6">
        <f ca="1">VLOOKUP($F88,י!$L$69:$N$387,2,0)</f>
        <v>0</v>
      </c>
      <c r="CB88" s="6">
        <f ca="1">VLOOKUP($F88,יא!$L$69:$N$387,2,0)</f>
        <v>0</v>
      </c>
      <c r="CC88" s="6">
        <f ca="1">VLOOKUP($F88,יב!$L$69:$N$387,2,0)</f>
        <v>0</v>
      </c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12"/>
      <c r="CT88" s="32">
        <v>32991</v>
      </c>
      <c r="CU88" s="6" t="s">
        <v>85</v>
      </c>
      <c r="CV88" s="6"/>
      <c r="CW88" s="6"/>
      <c r="CX88" s="6"/>
      <c r="CY88" s="13">
        <f t="shared" si="3"/>
        <v>0</v>
      </c>
      <c r="CZ88" s="4">
        <v>32991</v>
      </c>
    </row>
    <row r="89" spans="1:104" s="363" customFormat="1" ht="15">
      <c r="F89" s="206" t="s">
        <v>93</v>
      </c>
      <c r="G89" s="206">
        <f t="shared" si="2"/>
        <v>0</v>
      </c>
      <c r="AC89" s="12">
        <v>87</v>
      </c>
      <c r="BD89" s="363">
        <f>VLOOKUP(F89,'שיקוף הוצאות והכנסות'!$A$8:$B$342,2,0)</f>
        <v>0</v>
      </c>
      <c r="BE89" s="363">
        <f ca="1">VLOOKUP($F89,'חודש א'!$L$69:$N$387,3,0)</f>
        <v>0</v>
      </c>
      <c r="BF89" s="363">
        <f ca="1">VLOOKUP($F89,ב!$L$69:$N$387,3,0)</f>
        <v>0</v>
      </c>
      <c r="BG89" s="363">
        <f ca="1">VLOOKUP($F89,ג!$L$69:$N$387,3,0)</f>
        <v>0</v>
      </c>
      <c r="BH89" s="363">
        <f ca="1">VLOOKUP($F89,ד!$L$69:$N$387,3,0)</f>
        <v>0</v>
      </c>
      <c r="BI89" s="363">
        <f ca="1">VLOOKUP($F89,ה!$L$69:$N$387,3,0)</f>
        <v>0</v>
      </c>
      <c r="BJ89" s="363">
        <f ca="1">VLOOKUP($F89,ו!$L$69:$N$387,3,0)</f>
        <v>0</v>
      </c>
      <c r="BK89" s="363">
        <f ca="1">VLOOKUP($F89,ז!$L$69:$N$387,3,0)</f>
        <v>0</v>
      </c>
      <c r="BL89" s="363">
        <f ca="1">VLOOKUP($F89,ח!$L$69:$N$387,3,0)</f>
        <v>0</v>
      </c>
      <c r="BM89" s="363">
        <f ca="1">VLOOKUP($F89,ט!$L$69:$N$387,3,0)</f>
        <v>0</v>
      </c>
      <c r="BN89" s="363">
        <f ca="1">VLOOKUP($F89,י!$L$69:$N$387,3,0)</f>
        <v>0</v>
      </c>
      <c r="BO89" s="363">
        <f ca="1">VLOOKUP($F89,יא!$L$69:$N$387,3,0)</f>
        <v>0</v>
      </c>
      <c r="BP89" s="363">
        <f ca="1">VLOOKUP($F89,יב!$L$69:$N$387,3,0)</f>
        <v>0</v>
      </c>
      <c r="BR89" s="363">
        <f ca="1">VLOOKUP($F89,'חודש א'!$L$69:$N$387,2,0)</f>
        <v>0</v>
      </c>
      <c r="BS89" s="363">
        <f ca="1">VLOOKUP($F89,ב!$L$69:$N$387,2,0)</f>
        <v>0</v>
      </c>
      <c r="BT89" s="363">
        <f ca="1">VLOOKUP($F89,ג!$L$69:$N$387,2,0)</f>
        <v>0</v>
      </c>
      <c r="BU89" s="363">
        <f ca="1">VLOOKUP($F89,ד!$L$69:$N$387,2,0)</f>
        <v>0</v>
      </c>
      <c r="BV89" s="363">
        <f ca="1">VLOOKUP($F89,ה!$L$69:$N$387,2,0)</f>
        <v>0</v>
      </c>
      <c r="BW89" s="363">
        <f ca="1">VLOOKUP($F89,ו!$L$69:$N$387,2,0)</f>
        <v>0</v>
      </c>
      <c r="BX89" s="363">
        <f ca="1">VLOOKUP($F89,ז!$L$69:$N$387,2,0)</f>
        <v>0</v>
      </c>
      <c r="BY89" s="363">
        <f ca="1">VLOOKUP($F89,ח!$L$69:$N$387,2,0)</f>
        <v>0</v>
      </c>
      <c r="BZ89" s="363">
        <f ca="1">VLOOKUP($F89,ט!$L$69:$N$387,2,0)</f>
        <v>0</v>
      </c>
      <c r="CA89" s="363">
        <f ca="1">VLOOKUP($F89,י!$L$69:$N$387,2,0)</f>
        <v>0</v>
      </c>
      <c r="CB89" s="363">
        <f ca="1">VLOOKUP($F89,יא!$L$69:$N$387,2,0)</f>
        <v>0</v>
      </c>
      <c r="CC89" s="363">
        <f ca="1">VLOOKUP($F89,יב!$L$69:$N$387,2,0)</f>
        <v>0</v>
      </c>
      <c r="CT89" s="364">
        <v>181</v>
      </c>
      <c r="CU89" s="365" t="s">
        <v>93</v>
      </c>
      <c r="CY89" s="366">
        <f t="shared" si="3"/>
        <v>0</v>
      </c>
      <c r="CZ89" s="367">
        <v>181</v>
      </c>
    </row>
    <row r="90" spans="1:104" ht="15">
      <c r="A90" s="6"/>
      <c r="B90" s="6"/>
      <c r="C90" s="6"/>
      <c r="D90" s="6"/>
      <c r="E90" s="6"/>
      <c r="F90" s="362" t="s">
        <v>31</v>
      </c>
      <c r="G90" s="362">
        <f t="shared" si="2"/>
        <v>0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12">
        <v>88</v>
      </c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12">
        <f>VLOOKUP(F90,'שיקוף הוצאות והכנסות'!$D$8:$G$69,2,0)</f>
        <v>0</v>
      </c>
      <c r="BE90" s="6">
        <f ca="1">VLOOKUP($F90,'חודש א'!$L$7:$N$66,3,0)</f>
        <v>0</v>
      </c>
      <c r="BF90" s="6">
        <f ca="1">VLOOKUP($F90,ב!$L$7:$N$66,3,0)</f>
        <v>0</v>
      </c>
      <c r="BG90" s="6">
        <f ca="1">VLOOKUP($F90,ג!$L$7:$N$66,3,0)</f>
        <v>0</v>
      </c>
      <c r="BH90" s="6">
        <f ca="1">VLOOKUP($F90,ד!$L$7:$N$66,3,0)</f>
        <v>0</v>
      </c>
      <c r="BI90" s="6">
        <f ca="1">VLOOKUP($F90,ה!$L$7:$N$66,3,0)</f>
        <v>0</v>
      </c>
      <c r="BJ90" s="6">
        <f ca="1">VLOOKUP($F90,ו!$L$7:$N$66,3,0)</f>
        <v>0</v>
      </c>
      <c r="BK90" s="6">
        <f ca="1">VLOOKUP($F90,ז!$L$7:$N$66,3,0)</f>
        <v>0</v>
      </c>
      <c r="BL90" s="6">
        <f ca="1">VLOOKUP($F90,ח!$L$7:$N$66,3,0)</f>
        <v>0</v>
      </c>
      <c r="BM90" s="6">
        <f ca="1">VLOOKUP($F90,ט!$L$7:$N$66,3,0)</f>
        <v>0</v>
      </c>
      <c r="BN90" s="6">
        <f ca="1">VLOOKUP($F90,י!$L$7:$N$66,3,0)</f>
        <v>0</v>
      </c>
      <c r="BO90" s="6">
        <f ca="1">VLOOKUP($F90,יא!$L$7:$N$66,3,0)</f>
        <v>0</v>
      </c>
      <c r="BP90" s="6">
        <f ca="1">VLOOKUP($F90,יב!$L$7:$N$66,3,0)</f>
        <v>0</v>
      </c>
      <c r="BQ90" s="6"/>
      <c r="BR90" s="6">
        <f ca="1">VLOOKUP($F90,'חודש א'!$L$7:$N$66,2,0)</f>
        <v>0</v>
      </c>
      <c r="BS90" s="6">
        <f ca="1">VLOOKUP($F90,ב!$L$7:$N$66,2,0)</f>
        <v>0</v>
      </c>
      <c r="BT90" s="6">
        <f ca="1">VLOOKUP($F90,ג!$L$7:$N$66,2,0)</f>
        <v>0</v>
      </c>
      <c r="BU90" s="6">
        <f ca="1">VLOOKUP($F90,ד!$L$7:$N$66,2,0)</f>
        <v>0</v>
      </c>
      <c r="BV90" s="6">
        <f ca="1">VLOOKUP($F90,ה!$L$7:$N$66,2,0)</f>
        <v>0</v>
      </c>
      <c r="BW90" s="6">
        <f ca="1">VLOOKUP($F90,ו!$L$7:$N$66,2,0)</f>
        <v>0</v>
      </c>
      <c r="BX90" s="6">
        <f ca="1">VLOOKUP($F90,ז!$L$7:$N$66,2,0)</f>
        <v>0</v>
      </c>
      <c r="BY90" s="6">
        <f ca="1">VLOOKUP($F90,ח!$L$7:$N$66,2,0)</f>
        <v>0</v>
      </c>
      <c r="BZ90" s="6">
        <f ca="1">VLOOKUP($F90,ט!$L$7:$N$66,2,0)</f>
        <v>0</v>
      </c>
      <c r="CA90" s="6">
        <f ca="1">VLOOKUP($F90,י!$L$7:$N$66,2,0)</f>
        <v>0</v>
      </c>
      <c r="CB90" s="6">
        <f ca="1">VLOOKUP($F90,יא!$L$7:$N$66,2,0)</f>
        <v>0</v>
      </c>
      <c r="CC90" s="6">
        <f ca="1">VLOOKUP($F90,יב!$L$7:$N$66,2,0)</f>
        <v>0</v>
      </c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12"/>
      <c r="CT90" s="33">
        <v>48</v>
      </c>
      <c r="CU90" s="6" t="s">
        <v>31</v>
      </c>
      <c r="CV90" s="6"/>
      <c r="CW90" s="6"/>
      <c r="CX90" s="6"/>
      <c r="CY90" s="13">
        <f t="shared" si="3"/>
        <v>0</v>
      </c>
      <c r="CZ90" s="4">
        <v>48</v>
      </c>
    </row>
    <row r="91" spans="1:104" ht="15">
      <c r="A91" s="6"/>
      <c r="B91" s="6"/>
      <c r="C91" s="6"/>
      <c r="D91" s="6"/>
      <c r="E91" s="6"/>
      <c r="F91" s="206" t="s">
        <v>148</v>
      </c>
      <c r="G91" s="206">
        <f t="shared" si="2"/>
        <v>0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12">
        <v>89</v>
      </c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>
        <f>VLOOKUP(F91,'שיקוף הוצאות והכנסות'!$D$8:$G$69,2,0)</f>
        <v>0</v>
      </c>
      <c r="BE91" s="6">
        <f ca="1">VLOOKUP($F91,'חודש א'!$L$7:$N$66,3,0)</f>
        <v>0</v>
      </c>
      <c r="BF91" s="6">
        <f ca="1">VLOOKUP($F91,ב!$L$7:$N$66,3,0)</f>
        <v>0</v>
      </c>
      <c r="BG91" s="6">
        <f ca="1">VLOOKUP($F91,ג!$L$7:$N$66,3,0)</f>
        <v>0</v>
      </c>
      <c r="BH91" s="6">
        <f ca="1">VLOOKUP($F91,ד!$L$7:$N$66,3,0)</f>
        <v>0</v>
      </c>
      <c r="BI91" s="6">
        <f ca="1">VLOOKUP($F91,ה!$L$7:$N$66,3,0)</f>
        <v>0</v>
      </c>
      <c r="BJ91" s="6">
        <f ca="1">VLOOKUP($F91,ו!$L$7:$N$66,3,0)</f>
        <v>0</v>
      </c>
      <c r="BK91" s="6">
        <f ca="1">VLOOKUP($F91,ז!$L$7:$N$66,3,0)</f>
        <v>0</v>
      </c>
      <c r="BL91" s="6">
        <f ca="1">VLOOKUP($F91,ח!$L$7:$N$66,3,0)</f>
        <v>0</v>
      </c>
      <c r="BM91" s="6">
        <f ca="1">VLOOKUP($F91,ט!$L$7:$N$66,3,0)</f>
        <v>0</v>
      </c>
      <c r="BN91" s="6">
        <f ca="1">VLOOKUP($F91,י!$L$7:$N$66,3,0)</f>
        <v>0</v>
      </c>
      <c r="BO91" s="6">
        <f ca="1">VLOOKUP($F91,יא!$L$7:$N$66,3,0)</f>
        <v>0</v>
      </c>
      <c r="BP91" s="6">
        <f ca="1">VLOOKUP($F91,יב!$L$7:$N$66,3,0)</f>
        <v>0</v>
      </c>
      <c r="BQ91" s="6"/>
      <c r="BR91" s="6">
        <f ca="1">VLOOKUP($F91,'חודש א'!$L$7:$N$66,2,0)</f>
        <v>0</v>
      </c>
      <c r="BS91" s="6">
        <f ca="1">VLOOKUP($F91,ב!$L$7:$N$66,2,0)</f>
        <v>0</v>
      </c>
      <c r="BT91" s="6">
        <f ca="1">VLOOKUP($F91,ג!$L$7:$N$66,2,0)</f>
        <v>0</v>
      </c>
      <c r="BU91" s="6">
        <f ca="1">VLOOKUP($F91,ד!$L$7:$N$66,2,0)</f>
        <v>0</v>
      </c>
      <c r="BV91" s="6">
        <f ca="1">VLOOKUP($F91,ה!$L$7:$N$66,2,0)</f>
        <v>0</v>
      </c>
      <c r="BW91" s="6">
        <f ca="1">VLOOKUP($F91,ו!$L$7:$N$66,2,0)</f>
        <v>0</v>
      </c>
      <c r="BX91" s="6">
        <f ca="1">VLOOKUP($F91,ז!$L$7:$N$66,2,0)</f>
        <v>0</v>
      </c>
      <c r="BY91" s="6">
        <f ca="1">VLOOKUP($F91,ח!$L$7:$N$66,2,0)</f>
        <v>0</v>
      </c>
      <c r="BZ91" s="6">
        <f ca="1">VLOOKUP($F91,ט!$L$7:$N$66,2,0)</f>
        <v>0</v>
      </c>
      <c r="CA91" s="6">
        <f ca="1">VLOOKUP($F91,י!$L$7:$N$66,2,0)</f>
        <v>0</v>
      </c>
      <c r="CB91" s="6">
        <f ca="1">VLOOKUP($F91,יא!$L$7:$N$66,2,0)</f>
        <v>0</v>
      </c>
      <c r="CC91" s="6">
        <f ca="1">VLOOKUP($F91,יב!$L$7:$N$66,2,0)</f>
        <v>0</v>
      </c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12"/>
      <c r="CT91" s="32">
        <v>38</v>
      </c>
      <c r="CU91" s="6" t="s">
        <v>148</v>
      </c>
      <c r="CV91" s="6"/>
      <c r="CW91" s="6"/>
      <c r="CX91" s="6"/>
      <c r="CY91" s="13">
        <f t="shared" si="3"/>
        <v>0</v>
      </c>
      <c r="CZ91" s="4">
        <v>38</v>
      </c>
    </row>
    <row r="92" spans="1:104" ht="15">
      <c r="A92" s="6"/>
      <c r="B92" s="6"/>
      <c r="C92" s="6"/>
      <c r="D92" s="6"/>
      <c r="E92" s="6"/>
      <c r="F92" s="206" t="s">
        <v>149</v>
      </c>
      <c r="G92" s="206">
        <f t="shared" si="2"/>
        <v>0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12">
        <v>90</v>
      </c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>
        <f>VLOOKUP(F92,'שיקוף הוצאות והכנסות'!$D$8:$G$69,2,0)</f>
        <v>0</v>
      </c>
      <c r="BE92" s="6">
        <f ca="1">VLOOKUP($F92,'חודש א'!$L$7:$N$66,3,0)</f>
        <v>0</v>
      </c>
      <c r="BF92" s="6">
        <f ca="1">VLOOKUP($F92,ב!$L$7:$N$66,3,0)</f>
        <v>0</v>
      </c>
      <c r="BG92" s="6">
        <f ca="1">VLOOKUP($F92,ג!$L$7:$N$66,3,0)</f>
        <v>0</v>
      </c>
      <c r="BH92" s="6">
        <f ca="1">VLOOKUP($F92,ד!$L$7:$N$66,3,0)</f>
        <v>0</v>
      </c>
      <c r="BI92" s="6">
        <f ca="1">VLOOKUP($F92,ה!$L$7:$N$66,3,0)</f>
        <v>0</v>
      </c>
      <c r="BJ92" s="6">
        <f ca="1">VLOOKUP($F92,ו!$L$7:$N$66,3,0)</f>
        <v>0</v>
      </c>
      <c r="BK92" s="6">
        <f ca="1">VLOOKUP($F92,ז!$L$7:$N$66,3,0)</f>
        <v>0</v>
      </c>
      <c r="BL92" s="6">
        <f ca="1">VLOOKUP($F92,ח!$L$7:$N$66,3,0)</f>
        <v>0</v>
      </c>
      <c r="BM92" s="6">
        <f ca="1">VLOOKUP($F92,ט!$L$7:$N$66,3,0)</f>
        <v>0</v>
      </c>
      <c r="BN92" s="6">
        <f ca="1">VLOOKUP($F92,י!$L$7:$N$66,3,0)</f>
        <v>0</v>
      </c>
      <c r="BO92" s="6">
        <f ca="1">VLOOKUP($F92,יא!$L$7:$N$66,3,0)</f>
        <v>0</v>
      </c>
      <c r="BP92" s="6">
        <f ca="1">VLOOKUP($F92,יב!$L$7:$N$66,3,0)</f>
        <v>0</v>
      </c>
      <c r="BQ92" s="6"/>
      <c r="BR92" s="6">
        <f ca="1">VLOOKUP($F92,'חודש א'!$L$7:$N$66,2,0)</f>
        <v>0</v>
      </c>
      <c r="BS92" s="6">
        <f ca="1">VLOOKUP($F92,ב!$L$7:$N$66,2,0)</f>
        <v>0</v>
      </c>
      <c r="BT92" s="6">
        <f ca="1">VLOOKUP($F92,ג!$L$7:$N$66,2,0)</f>
        <v>0</v>
      </c>
      <c r="BU92" s="6">
        <f ca="1">VLOOKUP($F92,ד!$L$7:$N$66,2,0)</f>
        <v>0</v>
      </c>
      <c r="BV92" s="6">
        <f ca="1">VLOOKUP($F92,ה!$L$7:$N$66,2,0)</f>
        <v>0</v>
      </c>
      <c r="BW92" s="6">
        <f ca="1">VLOOKUP($F92,ו!$L$7:$N$66,2,0)</f>
        <v>0</v>
      </c>
      <c r="BX92" s="6">
        <f ca="1">VLOOKUP($F92,ז!$L$7:$N$66,2,0)</f>
        <v>0</v>
      </c>
      <c r="BY92" s="6">
        <f ca="1">VLOOKUP($F92,ח!$L$7:$N$66,2,0)</f>
        <v>0</v>
      </c>
      <c r="BZ92" s="6">
        <f ca="1">VLOOKUP($F92,ט!$L$7:$N$66,2,0)</f>
        <v>0</v>
      </c>
      <c r="CA92" s="6">
        <f ca="1">VLOOKUP($F92,י!$L$7:$N$66,2,0)</f>
        <v>0</v>
      </c>
      <c r="CB92" s="6">
        <f ca="1">VLOOKUP($F92,יא!$L$7:$N$66,2,0)</f>
        <v>0</v>
      </c>
      <c r="CC92" s="6">
        <f ca="1">VLOOKUP($F92,יב!$L$7:$N$66,2,0)</f>
        <v>0</v>
      </c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12"/>
      <c r="CT92" s="32">
        <v>39</v>
      </c>
      <c r="CU92" s="6" t="s">
        <v>149</v>
      </c>
      <c r="CV92" s="6"/>
      <c r="CW92" s="6"/>
      <c r="CX92" s="6"/>
      <c r="CY92" s="13">
        <f t="shared" si="3"/>
        <v>0</v>
      </c>
      <c r="CZ92" s="4">
        <v>39</v>
      </c>
    </row>
    <row r="93" spans="1:104" ht="15">
      <c r="A93" s="6"/>
      <c r="B93" s="6"/>
      <c r="C93" s="6"/>
      <c r="D93" s="6"/>
      <c r="E93" s="6"/>
      <c r="F93" s="206" t="s">
        <v>150</v>
      </c>
      <c r="G93" s="206">
        <f t="shared" si="2"/>
        <v>0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12">
        <v>91</v>
      </c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>
        <f>VLOOKUP(F93,'שיקוף הוצאות והכנסות'!$D$8:$G$69,2,0)</f>
        <v>0</v>
      </c>
      <c r="BE93" s="6">
        <f ca="1">VLOOKUP($F93,'חודש א'!$L$7:$N$66,3,0)</f>
        <v>0</v>
      </c>
      <c r="BF93" s="6">
        <f ca="1">VLOOKUP($F93,ב!$L$7:$N$66,3,0)</f>
        <v>0</v>
      </c>
      <c r="BG93" s="6">
        <f ca="1">VLOOKUP($F93,ג!$L$7:$N$66,3,0)</f>
        <v>0</v>
      </c>
      <c r="BH93" s="6">
        <f ca="1">VLOOKUP($F93,ד!$L$7:$N$66,3,0)</f>
        <v>0</v>
      </c>
      <c r="BI93" s="6">
        <f ca="1">VLOOKUP($F93,ה!$L$7:$N$66,3,0)</f>
        <v>0</v>
      </c>
      <c r="BJ93" s="6">
        <f ca="1">VLOOKUP($F93,ו!$L$7:$N$66,3,0)</f>
        <v>0</v>
      </c>
      <c r="BK93" s="6">
        <f ca="1">VLOOKUP($F93,ז!$L$7:$N$66,3,0)</f>
        <v>0</v>
      </c>
      <c r="BL93" s="6">
        <f ca="1">VLOOKUP($F93,ח!$L$7:$N$66,3,0)</f>
        <v>0</v>
      </c>
      <c r="BM93" s="6">
        <f ca="1">VLOOKUP($F93,ט!$L$7:$N$66,3,0)</f>
        <v>0</v>
      </c>
      <c r="BN93" s="6">
        <f ca="1">VLOOKUP($F93,י!$L$7:$N$66,3,0)</f>
        <v>0</v>
      </c>
      <c r="BO93" s="6">
        <f ca="1">VLOOKUP($F93,יא!$L$7:$N$66,3,0)</f>
        <v>0</v>
      </c>
      <c r="BP93" s="6">
        <f ca="1">VLOOKUP($F93,יב!$L$7:$N$66,3,0)</f>
        <v>0</v>
      </c>
      <c r="BQ93" s="6"/>
      <c r="BR93" s="6">
        <f ca="1">VLOOKUP($F93,'חודש א'!$L$7:$N$66,2,0)</f>
        <v>0</v>
      </c>
      <c r="BS93" s="6">
        <f ca="1">VLOOKUP($F93,ב!$L$7:$N$66,2,0)</f>
        <v>0</v>
      </c>
      <c r="BT93" s="6">
        <f ca="1">VLOOKUP($F93,ג!$L$7:$N$66,2,0)</f>
        <v>0</v>
      </c>
      <c r="BU93" s="6">
        <f ca="1">VLOOKUP($F93,ד!$L$7:$N$66,2,0)</f>
        <v>0</v>
      </c>
      <c r="BV93" s="6">
        <f ca="1">VLOOKUP($F93,ה!$L$7:$N$66,2,0)</f>
        <v>0</v>
      </c>
      <c r="BW93" s="6">
        <f ca="1">VLOOKUP($F93,ו!$L$7:$N$66,2,0)</f>
        <v>0</v>
      </c>
      <c r="BX93" s="6">
        <f ca="1">VLOOKUP($F93,ז!$L$7:$N$66,2,0)</f>
        <v>0</v>
      </c>
      <c r="BY93" s="6">
        <f ca="1">VLOOKUP($F93,ח!$L$7:$N$66,2,0)</f>
        <v>0</v>
      </c>
      <c r="BZ93" s="6">
        <f ca="1">VLOOKUP($F93,ט!$L$7:$N$66,2,0)</f>
        <v>0</v>
      </c>
      <c r="CA93" s="6">
        <f ca="1">VLOOKUP($F93,י!$L$7:$N$66,2,0)</f>
        <v>0</v>
      </c>
      <c r="CB93" s="6">
        <f ca="1">VLOOKUP($F93,יא!$L$7:$N$66,2,0)</f>
        <v>0</v>
      </c>
      <c r="CC93" s="6">
        <f ca="1">VLOOKUP($F93,יב!$L$7:$N$66,2,0)</f>
        <v>0</v>
      </c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12"/>
      <c r="CT93" s="32">
        <v>40</v>
      </c>
      <c r="CU93" s="6" t="s">
        <v>150</v>
      </c>
      <c r="CV93" s="6"/>
      <c r="CW93" s="6"/>
      <c r="CX93" s="6"/>
      <c r="CY93" s="13">
        <f t="shared" si="3"/>
        <v>0</v>
      </c>
      <c r="CZ93" s="4">
        <v>40</v>
      </c>
    </row>
    <row r="94" spans="1:104" ht="15">
      <c r="A94" s="6"/>
      <c r="B94" s="6"/>
      <c r="C94" s="6"/>
      <c r="D94" s="6"/>
      <c r="E94" s="6"/>
      <c r="F94" s="206" t="s">
        <v>151</v>
      </c>
      <c r="G94" s="206">
        <f t="shared" si="2"/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12">
        <v>92</v>
      </c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>
        <f>VLOOKUP(F94,'שיקוף הוצאות והכנסות'!$D$8:$G$69,2,0)</f>
        <v>0</v>
      </c>
      <c r="BE94" s="6">
        <f ca="1">VLOOKUP($F94,'חודש א'!$L$7:$N$66,3,0)</f>
        <v>0</v>
      </c>
      <c r="BF94" s="6">
        <f ca="1">VLOOKUP($F94,ב!$L$7:$N$66,3,0)</f>
        <v>0</v>
      </c>
      <c r="BG94" s="6">
        <f ca="1">VLOOKUP($F94,ג!$L$7:$N$66,3,0)</f>
        <v>0</v>
      </c>
      <c r="BH94" s="6">
        <f ca="1">VLOOKUP($F94,ד!$L$7:$N$66,3,0)</f>
        <v>0</v>
      </c>
      <c r="BI94" s="6">
        <f ca="1">VLOOKUP($F94,ה!$L$7:$N$66,3,0)</f>
        <v>0</v>
      </c>
      <c r="BJ94" s="6">
        <f ca="1">VLOOKUP($F94,ו!$L$7:$N$66,3,0)</f>
        <v>0</v>
      </c>
      <c r="BK94" s="6">
        <f ca="1">VLOOKUP($F94,ז!$L$7:$N$66,3,0)</f>
        <v>0</v>
      </c>
      <c r="BL94" s="6">
        <f ca="1">VLOOKUP($F94,ח!$L$7:$N$66,3,0)</f>
        <v>0</v>
      </c>
      <c r="BM94" s="6">
        <f ca="1">VLOOKUP($F94,ט!$L$7:$N$66,3,0)</f>
        <v>0</v>
      </c>
      <c r="BN94" s="6">
        <f ca="1">VLOOKUP($F94,י!$L$7:$N$66,3,0)</f>
        <v>0</v>
      </c>
      <c r="BO94" s="6">
        <f ca="1">VLOOKUP($F94,יא!$L$7:$N$66,3,0)</f>
        <v>0</v>
      </c>
      <c r="BP94" s="6">
        <f ca="1">VLOOKUP($F94,יב!$L$7:$N$66,3,0)</f>
        <v>0</v>
      </c>
      <c r="BQ94" s="6"/>
      <c r="BR94" s="6">
        <f ca="1">VLOOKUP($F94,'חודש א'!$L$7:$N$66,2,0)</f>
        <v>0</v>
      </c>
      <c r="BS94" s="6">
        <f ca="1">VLOOKUP($F94,ב!$L$7:$N$66,2,0)</f>
        <v>0</v>
      </c>
      <c r="BT94" s="6">
        <f ca="1">VLOOKUP($F94,ג!$L$7:$N$66,2,0)</f>
        <v>0</v>
      </c>
      <c r="BU94" s="6">
        <f ca="1">VLOOKUP($F94,ד!$L$7:$N$66,2,0)</f>
        <v>0</v>
      </c>
      <c r="BV94" s="6">
        <f ca="1">VLOOKUP($F94,ה!$L$7:$N$66,2,0)</f>
        <v>0</v>
      </c>
      <c r="BW94" s="6">
        <f ca="1">VLOOKUP($F94,ו!$L$7:$N$66,2,0)</f>
        <v>0</v>
      </c>
      <c r="BX94" s="6">
        <f ca="1">VLOOKUP($F94,ז!$L$7:$N$66,2,0)</f>
        <v>0</v>
      </c>
      <c r="BY94" s="6">
        <f ca="1">VLOOKUP($F94,ח!$L$7:$N$66,2,0)</f>
        <v>0</v>
      </c>
      <c r="BZ94" s="6">
        <f ca="1">VLOOKUP($F94,ט!$L$7:$N$66,2,0)</f>
        <v>0</v>
      </c>
      <c r="CA94" s="6">
        <f ca="1">VLOOKUP($F94,י!$L$7:$N$66,2,0)</f>
        <v>0</v>
      </c>
      <c r="CB94" s="6">
        <f ca="1">VLOOKUP($F94,יא!$L$7:$N$66,2,0)</f>
        <v>0</v>
      </c>
      <c r="CC94" s="6">
        <f ca="1">VLOOKUP($F94,יב!$L$7:$N$66,2,0)</f>
        <v>0</v>
      </c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12"/>
      <c r="CT94" s="32">
        <v>41</v>
      </c>
      <c r="CU94" s="6" t="s">
        <v>151</v>
      </c>
      <c r="CV94" s="6"/>
      <c r="CW94" s="6"/>
      <c r="CX94" s="6"/>
      <c r="CY94" s="13">
        <f t="shared" si="3"/>
        <v>0</v>
      </c>
      <c r="CZ94" s="4">
        <v>41</v>
      </c>
    </row>
    <row r="95" spans="1:104" ht="15">
      <c r="A95" s="6"/>
      <c r="B95" s="6"/>
      <c r="C95" s="6"/>
      <c r="D95" s="6"/>
      <c r="E95" s="6"/>
      <c r="F95" s="206" t="s">
        <v>5</v>
      </c>
      <c r="G95" s="206">
        <f t="shared" si="2"/>
        <v>0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12">
        <v>93</v>
      </c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>
        <f>VLOOKUP(F95,'שיקוף הוצאות והכנסות'!$D$8:$G$69,2,0)</f>
        <v>0</v>
      </c>
      <c r="BE95" s="6">
        <f ca="1">VLOOKUP($F95,'חודש א'!$L$7:$N$66,3,0)</f>
        <v>0</v>
      </c>
      <c r="BF95" s="6">
        <f ca="1">VLOOKUP($F95,ב!$L$7:$N$66,3,0)</f>
        <v>0</v>
      </c>
      <c r="BG95" s="6">
        <f ca="1">VLOOKUP($F95,ג!$L$7:$N$66,3,0)</f>
        <v>0</v>
      </c>
      <c r="BH95" s="6">
        <f ca="1">VLOOKUP($F95,ד!$L$7:$N$66,3,0)</f>
        <v>0</v>
      </c>
      <c r="BI95" s="6">
        <f ca="1">VLOOKUP($F95,ה!$L$7:$N$66,3,0)</f>
        <v>0</v>
      </c>
      <c r="BJ95" s="6">
        <f ca="1">VLOOKUP($F95,ו!$L$7:$N$66,3,0)</f>
        <v>0</v>
      </c>
      <c r="BK95" s="6">
        <f ca="1">VLOOKUP($F95,ז!$L$7:$N$66,3,0)</f>
        <v>0</v>
      </c>
      <c r="BL95" s="6">
        <f ca="1">VLOOKUP($F95,ח!$L$7:$N$66,3,0)</f>
        <v>0</v>
      </c>
      <c r="BM95" s="6">
        <f ca="1">VLOOKUP($F95,ט!$L$7:$N$66,3,0)</f>
        <v>0</v>
      </c>
      <c r="BN95" s="6">
        <f ca="1">VLOOKUP($F95,י!$L$7:$N$66,3,0)</f>
        <v>0</v>
      </c>
      <c r="BO95" s="6">
        <f ca="1">VLOOKUP($F95,יא!$L$7:$N$66,3,0)</f>
        <v>0</v>
      </c>
      <c r="BP95" s="6">
        <f ca="1">VLOOKUP($F95,יב!$L$7:$N$66,3,0)</f>
        <v>0</v>
      </c>
      <c r="BQ95" s="6"/>
      <c r="BR95" s="6">
        <f ca="1">VLOOKUP($F95,'חודש א'!$L$7:$N$66,2,0)</f>
        <v>0</v>
      </c>
      <c r="BS95" s="6">
        <f ca="1">VLOOKUP($F95,ב!$L$7:$N$66,2,0)</f>
        <v>0</v>
      </c>
      <c r="BT95" s="6">
        <f ca="1">VLOOKUP($F95,ג!$L$7:$N$66,2,0)</f>
        <v>0</v>
      </c>
      <c r="BU95" s="6">
        <f ca="1">VLOOKUP($F95,ד!$L$7:$N$66,2,0)</f>
        <v>0</v>
      </c>
      <c r="BV95" s="6">
        <f ca="1">VLOOKUP($F95,ה!$L$7:$N$66,2,0)</f>
        <v>0</v>
      </c>
      <c r="BW95" s="6">
        <f ca="1">VLOOKUP($F95,ו!$L$7:$N$66,2,0)</f>
        <v>0</v>
      </c>
      <c r="BX95" s="6">
        <f ca="1">VLOOKUP($F95,ז!$L$7:$N$66,2,0)</f>
        <v>0</v>
      </c>
      <c r="BY95" s="6">
        <f ca="1">VLOOKUP($F95,ח!$L$7:$N$66,2,0)</f>
        <v>0</v>
      </c>
      <c r="BZ95" s="6">
        <f ca="1">VLOOKUP($F95,ט!$L$7:$N$66,2,0)</f>
        <v>0</v>
      </c>
      <c r="CA95" s="6">
        <f ca="1">VLOOKUP($F95,י!$L$7:$N$66,2,0)</f>
        <v>0</v>
      </c>
      <c r="CB95" s="6">
        <f ca="1">VLOOKUP($F95,יא!$L$7:$N$66,2,0)</f>
        <v>0</v>
      </c>
      <c r="CC95" s="6">
        <f ca="1">VLOOKUP($F95,יב!$L$7:$N$66,2,0)</f>
        <v>0</v>
      </c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12"/>
      <c r="CT95" s="31">
        <v>44</v>
      </c>
      <c r="CU95" s="12" t="s">
        <v>5</v>
      </c>
      <c r="CV95" s="12"/>
      <c r="CW95" s="12"/>
      <c r="CX95" s="6"/>
      <c r="CY95" s="13">
        <f t="shared" si="3"/>
        <v>0</v>
      </c>
      <c r="CZ95" s="4">
        <v>44</v>
      </c>
    </row>
    <row r="96" spans="1:104" ht="15">
      <c r="A96" s="6"/>
      <c r="B96" s="6"/>
      <c r="C96" s="6"/>
      <c r="D96" s="6"/>
      <c r="E96" s="6"/>
      <c r="F96" s="206" t="s">
        <v>30</v>
      </c>
      <c r="G96" s="206">
        <f t="shared" si="2"/>
        <v>0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12">
        <v>94</v>
      </c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>
        <f>VLOOKUP(F96,'שיקוף הוצאות והכנסות'!$D$8:$G$69,2,0)</f>
        <v>0</v>
      </c>
      <c r="BE96" s="6">
        <f ca="1">VLOOKUP($F96,'חודש א'!$L$7:$N$66,3,0)</f>
        <v>0</v>
      </c>
      <c r="BF96" s="6">
        <f ca="1">VLOOKUP($F96,ב!$L$7:$N$66,3,0)</f>
        <v>0</v>
      </c>
      <c r="BG96" s="6">
        <f ca="1">VLOOKUP($F96,ג!$L$7:$N$66,3,0)</f>
        <v>0</v>
      </c>
      <c r="BH96" s="6">
        <f ca="1">VLOOKUP($F96,ד!$L$7:$N$66,3,0)</f>
        <v>0</v>
      </c>
      <c r="BI96" s="6">
        <f ca="1">VLOOKUP($F96,ה!$L$7:$N$66,3,0)</f>
        <v>0</v>
      </c>
      <c r="BJ96" s="6">
        <f ca="1">VLOOKUP($F96,ו!$L$7:$N$66,3,0)</f>
        <v>0</v>
      </c>
      <c r="BK96" s="6">
        <f ca="1">VLOOKUP($F96,ז!$L$7:$N$66,3,0)</f>
        <v>0</v>
      </c>
      <c r="BL96" s="6">
        <f ca="1">VLOOKUP($F96,ח!$L$7:$N$66,3,0)</f>
        <v>0</v>
      </c>
      <c r="BM96" s="6">
        <f ca="1">VLOOKUP($F96,ט!$L$7:$N$66,3,0)</f>
        <v>0</v>
      </c>
      <c r="BN96" s="6">
        <f ca="1">VLOOKUP($F96,י!$L$7:$N$66,3,0)</f>
        <v>0</v>
      </c>
      <c r="BO96" s="6">
        <f ca="1">VLOOKUP($F96,יא!$L$7:$N$66,3,0)</f>
        <v>0</v>
      </c>
      <c r="BP96" s="6">
        <f ca="1">VLOOKUP($F96,יב!$L$7:$N$66,3,0)</f>
        <v>0</v>
      </c>
      <c r="BQ96" s="6"/>
      <c r="BR96" s="6">
        <f ca="1">VLOOKUP($F96,'חודש א'!$L$7:$N$66,2,0)</f>
        <v>0</v>
      </c>
      <c r="BS96" s="6">
        <f ca="1">VLOOKUP($F96,ב!$L$7:$N$66,2,0)</f>
        <v>0</v>
      </c>
      <c r="BT96" s="6">
        <f ca="1">VLOOKUP($F96,ג!$L$7:$N$66,2,0)</f>
        <v>0</v>
      </c>
      <c r="BU96" s="6">
        <f ca="1">VLOOKUP($F96,ד!$L$7:$N$66,2,0)</f>
        <v>0</v>
      </c>
      <c r="BV96" s="6">
        <f ca="1">VLOOKUP($F96,ה!$L$7:$N$66,2,0)</f>
        <v>0</v>
      </c>
      <c r="BW96" s="6">
        <f ca="1">VLOOKUP($F96,ו!$L$7:$N$66,2,0)</f>
        <v>0</v>
      </c>
      <c r="BX96" s="6">
        <f ca="1">VLOOKUP($F96,ז!$L$7:$N$66,2,0)</f>
        <v>0</v>
      </c>
      <c r="BY96" s="6">
        <f ca="1">VLOOKUP($F96,ח!$L$7:$N$66,2,0)</f>
        <v>0</v>
      </c>
      <c r="BZ96" s="6">
        <f ca="1">VLOOKUP($F96,ט!$L$7:$N$66,2,0)</f>
        <v>0</v>
      </c>
      <c r="CA96" s="6">
        <f ca="1">VLOOKUP($F96,י!$L$7:$N$66,2,0)</f>
        <v>0</v>
      </c>
      <c r="CB96" s="6">
        <f ca="1">VLOOKUP($F96,יא!$L$7:$N$66,2,0)</f>
        <v>0</v>
      </c>
      <c r="CC96" s="6">
        <f ca="1">VLOOKUP($F96,יב!$L$7:$N$66,2,0)</f>
        <v>0</v>
      </c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12"/>
      <c r="CT96" s="31">
        <v>33002</v>
      </c>
      <c r="CU96" s="12" t="s">
        <v>30</v>
      </c>
      <c r="CV96" s="12"/>
      <c r="CW96" s="12"/>
      <c r="CX96" s="6"/>
      <c r="CY96" s="13">
        <f t="shared" si="3"/>
        <v>0</v>
      </c>
      <c r="CZ96" s="4">
        <v>33002</v>
      </c>
    </row>
    <row r="97" spans="1:104" ht="15">
      <c r="A97" s="6"/>
      <c r="B97" s="6"/>
      <c r="C97" s="6"/>
      <c r="D97" s="6"/>
      <c r="E97" s="6"/>
      <c r="F97" s="206" t="s">
        <v>29</v>
      </c>
      <c r="G97" s="206">
        <f t="shared" si="2"/>
        <v>0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12">
        <v>95</v>
      </c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>
        <f>VLOOKUP(F97,'שיקוף הוצאות והכנסות'!$D$8:$G$69,2,0)</f>
        <v>0</v>
      </c>
      <c r="BE97" s="6">
        <f ca="1">VLOOKUP($F97,'חודש א'!$L$7:$N$66,3,0)</f>
        <v>0</v>
      </c>
      <c r="BF97" s="6">
        <f ca="1">VLOOKUP($F97,ב!$L$7:$N$66,3,0)</f>
        <v>0</v>
      </c>
      <c r="BG97" s="6">
        <f ca="1">VLOOKUP($F97,ג!$L$7:$N$66,3,0)</f>
        <v>0</v>
      </c>
      <c r="BH97" s="6">
        <f ca="1">VLOOKUP($F97,ד!$L$7:$N$66,3,0)</f>
        <v>0</v>
      </c>
      <c r="BI97" s="6">
        <f ca="1">VLOOKUP($F97,ה!$L$7:$N$66,3,0)</f>
        <v>0</v>
      </c>
      <c r="BJ97" s="6">
        <f ca="1">VLOOKUP($F97,ו!$L$7:$N$66,3,0)</f>
        <v>0</v>
      </c>
      <c r="BK97" s="6">
        <f ca="1">VLOOKUP($F97,ז!$L$7:$N$66,3,0)</f>
        <v>0</v>
      </c>
      <c r="BL97" s="6">
        <f ca="1">VLOOKUP($F97,ח!$L$7:$N$66,3,0)</f>
        <v>0</v>
      </c>
      <c r="BM97" s="6">
        <f ca="1">VLOOKUP($F97,ט!$L$7:$N$66,3,0)</f>
        <v>0</v>
      </c>
      <c r="BN97" s="6">
        <f ca="1">VLOOKUP($F97,י!$L$7:$N$66,3,0)</f>
        <v>0</v>
      </c>
      <c r="BO97" s="6">
        <f ca="1">VLOOKUP($F97,יא!$L$7:$N$66,3,0)</f>
        <v>0</v>
      </c>
      <c r="BP97" s="6">
        <f ca="1">VLOOKUP($F97,יב!$L$7:$N$66,3,0)</f>
        <v>0</v>
      </c>
      <c r="BQ97" s="6"/>
      <c r="BR97" s="6">
        <f ca="1">VLOOKUP($F97,'חודש א'!$L$7:$N$66,2,0)</f>
        <v>0</v>
      </c>
      <c r="BS97" s="6">
        <f ca="1">VLOOKUP($F97,ב!$L$7:$N$66,2,0)</f>
        <v>0</v>
      </c>
      <c r="BT97" s="6">
        <f ca="1">VLOOKUP($F97,ג!$L$7:$N$66,2,0)</f>
        <v>0</v>
      </c>
      <c r="BU97" s="6">
        <f ca="1">VLOOKUP($F97,ד!$L$7:$N$66,2,0)</f>
        <v>0</v>
      </c>
      <c r="BV97" s="6">
        <f ca="1">VLOOKUP($F97,ה!$L$7:$N$66,2,0)</f>
        <v>0</v>
      </c>
      <c r="BW97" s="6">
        <f ca="1">VLOOKUP($F97,ו!$L$7:$N$66,2,0)</f>
        <v>0</v>
      </c>
      <c r="BX97" s="6">
        <f ca="1">VLOOKUP($F97,ז!$L$7:$N$66,2,0)</f>
        <v>0</v>
      </c>
      <c r="BY97" s="6">
        <f ca="1">VLOOKUP($F97,ח!$L$7:$N$66,2,0)</f>
        <v>0</v>
      </c>
      <c r="BZ97" s="6">
        <f ca="1">VLOOKUP($F97,ט!$L$7:$N$66,2,0)</f>
        <v>0</v>
      </c>
      <c r="CA97" s="6">
        <f ca="1">VLOOKUP($F97,י!$L$7:$N$66,2,0)</f>
        <v>0</v>
      </c>
      <c r="CB97" s="6">
        <f ca="1">VLOOKUP($F97,יא!$L$7:$N$66,2,0)</f>
        <v>0</v>
      </c>
      <c r="CC97" s="6">
        <f ca="1">VLOOKUP($F97,יב!$L$7:$N$66,2,0)</f>
        <v>0</v>
      </c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12"/>
      <c r="CT97" s="32">
        <v>33001</v>
      </c>
      <c r="CU97" s="6" t="s">
        <v>29</v>
      </c>
      <c r="CV97" s="6"/>
      <c r="CW97" s="6"/>
      <c r="CX97" s="6"/>
      <c r="CY97" s="13">
        <f t="shared" si="3"/>
        <v>0</v>
      </c>
      <c r="CZ97" s="4">
        <v>33001</v>
      </c>
    </row>
    <row r="98" spans="1:104" ht="15">
      <c r="A98" s="6"/>
      <c r="B98" s="6"/>
      <c r="C98" s="6"/>
      <c r="D98" s="6"/>
      <c r="E98" s="6"/>
      <c r="F98" s="206" t="s">
        <v>4</v>
      </c>
      <c r="G98" s="206">
        <f t="shared" si="2"/>
        <v>0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12">
        <v>96</v>
      </c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>
        <f>VLOOKUP(F98,'שיקוף הוצאות והכנסות'!$D$8:$G$69,2,0)</f>
        <v>0</v>
      </c>
      <c r="BE98" s="6">
        <f ca="1">VLOOKUP($F98,'חודש א'!$L$7:$N$66,3,0)</f>
        <v>0</v>
      </c>
      <c r="BF98" s="6">
        <f ca="1">VLOOKUP($F98,ב!$L$7:$N$66,3,0)</f>
        <v>0</v>
      </c>
      <c r="BG98" s="6">
        <f ca="1">VLOOKUP($F98,ג!$L$7:$N$66,3,0)</f>
        <v>0</v>
      </c>
      <c r="BH98" s="6">
        <f ca="1">VLOOKUP($F98,ד!$L$7:$N$66,3,0)</f>
        <v>0</v>
      </c>
      <c r="BI98" s="6">
        <f ca="1">VLOOKUP($F98,ה!$L$7:$N$66,3,0)</f>
        <v>0</v>
      </c>
      <c r="BJ98" s="6">
        <f ca="1">VLOOKUP($F98,ו!$L$7:$N$66,3,0)</f>
        <v>0</v>
      </c>
      <c r="BK98" s="6">
        <f ca="1">VLOOKUP($F98,ז!$L$7:$N$66,3,0)</f>
        <v>0</v>
      </c>
      <c r="BL98" s="6">
        <f ca="1">VLOOKUP($F98,ח!$L$7:$N$66,3,0)</f>
        <v>0</v>
      </c>
      <c r="BM98" s="6">
        <f ca="1">VLOOKUP($F98,ט!$L$7:$N$66,3,0)</f>
        <v>0</v>
      </c>
      <c r="BN98" s="6">
        <f ca="1">VLOOKUP($F98,י!$L$7:$N$66,3,0)</f>
        <v>0</v>
      </c>
      <c r="BO98" s="6">
        <f ca="1">VLOOKUP($F98,יא!$L$7:$N$66,3,0)</f>
        <v>0</v>
      </c>
      <c r="BP98" s="6">
        <f ca="1">VLOOKUP($F98,יב!$L$7:$N$66,3,0)</f>
        <v>0</v>
      </c>
      <c r="BQ98" s="6"/>
      <c r="BR98" s="6">
        <f ca="1">VLOOKUP($F98,'חודש א'!$L$7:$N$66,2,0)</f>
        <v>0</v>
      </c>
      <c r="BS98" s="6">
        <f ca="1">VLOOKUP($F98,ב!$L$7:$N$66,2,0)</f>
        <v>0</v>
      </c>
      <c r="BT98" s="6">
        <f ca="1">VLOOKUP($F98,ג!$L$7:$N$66,2,0)</f>
        <v>0</v>
      </c>
      <c r="BU98" s="6">
        <f ca="1">VLOOKUP($F98,ד!$L$7:$N$66,2,0)</f>
        <v>0</v>
      </c>
      <c r="BV98" s="6">
        <f ca="1">VLOOKUP($F98,ה!$L$7:$N$66,2,0)</f>
        <v>0</v>
      </c>
      <c r="BW98" s="6">
        <f ca="1">VLOOKUP($F98,ו!$L$7:$N$66,2,0)</f>
        <v>0</v>
      </c>
      <c r="BX98" s="6">
        <f ca="1">VLOOKUP($F98,ז!$L$7:$N$66,2,0)</f>
        <v>0</v>
      </c>
      <c r="BY98" s="6">
        <f ca="1">VLOOKUP($F98,ח!$L$7:$N$66,2,0)</f>
        <v>0</v>
      </c>
      <c r="BZ98" s="6">
        <f ca="1">VLOOKUP($F98,ט!$L$7:$N$66,2,0)</f>
        <v>0</v>
      </c>
      <c r="CA98" s="6">
        <f ca="1">VLOOKUP($F98,י!$L$7:$N$66,2,0)</f>
        <v>0</v>
      </c>
      <c r="CB98" s="6">
        <f ca="1">VLOOKUP($F98,יא!$L$7:$N$66,2,0)</f>
        <v>0</v>
      </c>
      <c r="CC98" s="6">
        <f ca="1">VLOOKUP($F98,יב!$L$7:$N$66,2,0)</f>
        <v>0</v>
      </c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12"/>
      <c r="CT98" s="32">
        <v>42</v>
      </c>
      <c r="CU98" s="6" t="s">
        <v>4</v>
      </c>
      <c r="CV98" s="6"/>
      <c r="CW98" s="6"/>
      <c r="CX98" s="6"/>
      <c r="CY98" s="13">
        <f t="shared" si="3"/>
        <v>0</v>
      </c>
      <c r="CZ98" s="4">
        <v>42</v>
      </c>
    </row>
    <row r="99" spans="1:104" ht="15">
      <c r="A99" s="6"/>
      <c r="B99" s="6"/>
      <c r="C99" s="6"/>
      <c r="D99" s="6"/>
      <c r="E99" s="6"/>
      <c r="F99" s="206" t="s">
        <v>28</v>
      </c>
      <c r="G99" s="206">
        <f t="shared" si="2"/>
        <v>0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12">
        <v>97</v>
      </c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>
        <f>VLOOKUP(F99,'שיקוף הוצאות והכנסות'!$D$8:$G$69,2,0)</f>
        <v>0</v>
      </c>
      <c r="BE99" s="6">
        <f ca="1">VLOOKUP($F99,'חודש א'!$L$7:$N$66,3,0)</f>
        <v>0</v>
      </c>
      <c r="BF99" s="6">
        <f ca="1">VLOOKUP($F99,ב!$L$7:$N$66,3,0)</f>
        <v>0</v>
      </c>
      <c r="BG99" s="6">
        <f ca="1">VLOOKUP($F99,ג!$L$7:$N$66,3,0)</f>
        <v>0</v>
      </c>
      <c r="BH99" s="6">
        <f ca="1">VLOOKUP($F99,ד!$L$7:$N$66,3,0)</f>
        <v>0</v>
      </c>
      <c r="BI99" s="6">
        <f ca="1">VLOOKUP($F99,ה!$L$7:$N$66,3,0)</f>
        <v>0</v>
      </c>
      <c r="BJ99" s="6">
        <f ca="1">VLOOKUP($F99,ו!$L$7:$N$66,3,0)</f>
        <v>0</v>
      </c>
      <c r="BK99" s="6">
        <f ca="1">VLOOKUP($F99,ז!$L$7:$N$66,3,0)</f>
        <v>0</v>
      </c>
      <c r="BL99" s="6">
        <f ca="1">VLOOKUP($F99,ח!$L$7:$N$66,3,0)</f>
        <v>0</v>
      </c>
      <c r="BM99" s="6">
        <f ca="1">VLOOKUP($F99,ט!$L$7:$N$66,3,0)</f>
        <v>0</v>
      </c>
      <c r="BN99" s="6">
        <f ca="1">VLOOKUP($F99,י!$L$7:$N$66,3,0)</f>
        <v>0</v>
      </c>
      <c r="BO99" s="6">
        <f ca="1">VLOOKUP($F99,יא!$L$7:$N$66,3,0)</f>
        <v>0</v>
      </c>
      <c r="BP99" s="6">
        <f ca="1">VLOOKUP($F99,יב!$L$7:$N$66,3,0)</f>
        <v>0</v>
      </c>
      <c r="BQ99" s="6"/>
      <c r="BR99" s="6">
        <f ca="1">VLOOKUP($F99,'חודש א'!$L$7:$N$66,2,0)</f>
        <v>0</v>
      </c>
      <c r="BS99" s="6">
        <f ca="1">VLOOKUP($F99,ב!$L$7:$N$66,2,0)</f>
        <v>0</v>
      </c>
      <c r="BT99" s="6">
        <f ca="1">VLOOKUP($F99,ג!$L$7:$N$66,2,0)</f>
        <v>0</v>
      </c>
      <c r="BU99" s="6">
        <f ca="1">VLOOKUP($F99,ד!$L$7:$N$66,2,0)</f>
        <v>0</v>
      </c>
      <c r="BV99" s="6">
        <f ca="1">VLOOKUP($F99,ה!$L$7:$N$66,2,0)</f>
        <v>0</v>
      </c>
      <c r="BW99" s="6">
        <f ca="1">VLOOKUP($F99,ו!$L$7:$N$66,2,0)</f>
        <v>0</v>
      </c>
      <c r="BX99" s="6">
        <f ca="1">VLOOKUP($F99,ז!$L$7:$N$66,2,0)</f>
        <v>0</v>
      </c>
      <c r="BY99" s="6">
        <f ca="1">VLOOKUP($F99,ח!$L$7:$N$66,2,0)</f>
        <v>0</v>
      </c>
      <c r="BZ99" s="6">
        <f ca="1">VLOOKUP($F99,ט!$L$7:$N$66,2,0)</f>
        <v>0</v>
      </c>
      <c r="CA99" s="6">
        <f ca="1">VLOOKUP($F99,י!$L$7:$N$66,2,0)</f>
        <v>0</v>
      </c>
      <c r="CB99" s="6">
        <f ca="1">VLOOKUP($F99,יא!$L$7:$N$66,2,0)</f>
        <v>0</v>
      </c>
      <c r="CC99" s="6">
        <f ca="1">VLOOKUP($F99,יב!$L$7:$N$66,2,0)</f>
        <v>0</v>
      </c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12"/>
      <c r="CT99" s="32">
        <v>43</v>
      </c>
      <c r="CU99" s="6" t="s">
        <v>28</v>
      </c>
      <c r="CV99" s="6"/>
      <c r="CW99" s="6"/>
      <c r="CX99" s="6"/>
      <c r="CY99" s="13">
        <f t="shared" si="3"/>
        <v>0</v>
      </c>
      <c r="CZ99" s="4">
        <v>43</v>
      </c>
    </row>
    <row r="100" spans="1:104" ht="15">
      <c r="A100" s="6"/>
      <c r="B100" s="6"/>
      <c r="C100" s="6"/>
      <c r="D100" s="6"/>
      <c r="E100" s="6"/>
      <c r="F100" s="206" t="s">
        <v>8</v>
      </c>
      <c r="G100" s="206">
        <f t="shared" si="2"/>
        <v>0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12">
        <v>98</v>
      </c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>
        <f>VLOOKUP(F100,'שיקוף הוצאות והכנסות'!$D$8:$G$69,2,0)</f>
        <v>0</v>
      </c>
      <c r="BE100" s="6">
        <f ca="1">VLOOKUP($F100,'חודש א'!$L$7:$N$66,3,0)</f>
        <v>0</v>
      </c>
      <c r="BF100" s="6">
        <f ca="1">VLOOKUP($F100,ב!$L$7:$N$66,3,0)</f>
        <v>0</v>
      </c>
      <c r="BG100" s="6">
        <f ca="1">VLOOKUP($F100,ג!$L$7:$N$66,3,0)</f>
        <v>0</v>
      </c>
      <c r="BH100" s="6">
        <f ca="1">VLOOKUP($F100,ד!$L$7:$N$66,3,0)</f>
        <v>0</v>
      </c>
      <c r="BI100" s="6">
        <f ca="1">VLOOKUP($F100,ה!$L$7:$N$66,3,0)</f>
        <v>0</v>
      </c>
      <c r="BJ100" s="6">
        <f ca="1">VLOOKUP($F100,ו!$L$7:$N$66,3,0)</f>
        <v>0</v>
      </c>
      <c r="BK100" s="6">
        <f ca="1">VLOOKUP($F100,ז!$L$7:$N$66,3,0)</f>
        <v>0</v>
      </c>
      <c r="BL100" s="6">
        <f ca="1">VLOOKUP($F100,ח!$L$7:$N$66,3,0)</f>
        <v>0</v>
      </c>
      <c r="BM100" s="6">
        <f ca="1">VLOOKUP($F100,ט!$L$7:$N$66,3,0)</f>
        <v>0</v>
      </c>
      <c r="BN100" s="6">
        <f ca="1">VLOOKUP($F100,י!$L$7:$N$66,3,0)</f>
        <v>0</v>
      </c>
      <c r="BO100" s="6">
        <f ca="1">VLOOKUP($F100,יא!$L$7:$N$66,3,0)</f>
        <v>0</v>
      </c>
      <c r="BP100" s="6">
        <f ca="1">VLOOKUP($F100,יב!$L$7:$N$66,3,0)</f>
        <v>0</v>
      </c>
      <c r="BQ100" s="6"/>
      <c r="BR100" s="6">
        <f ca="1">VLOOKUP($F100,'חודש א'!$L$7:$N$66,2,0)</f>
        <v>0</v>
      </c>
      <c r="BS100" s="6">
        <f ca="1">VLOOKUP($F100,ב!$L$7:$N$66,2,0)</f>
        <v>0</v>
      </c>
      <c r="BT100" s="6">
        <f ca="1">VLOOKUP($F100,ג!$L$7:$N$66,2,0)</f>
        <v>0</v>
      </c>
      <c r="BU100" s="6">
        <f ca="1">VLOOKUP($F100,ד!$L$7:$N$66,2,0)</f>
        <v>0</v>
      </c>
      <c r="BV100" s="6">
        <f ca="1">VLOOKUP($F100,ה!$L$7:$N$66,2,0)</f>
        <v>0</v>
      </c>
      <c r="BW100" s="6">
        <f ca="1">VLOOKUP($F100,ו!$L$7:$N$66,2,0)</f>
        <v>0</v>
      </c>
      <c r="BX100" s="6">
        <f ca="1">VLOOKUP($F100,ז!$L$7:$N$66,2,0)</f>
        <v>0</v>
      </c>
      <c r="BY100" s="6">
        <f ca="1">VLOOKUP($F100,ח!$L$7:$N$66,2,0)</f>
        <v>0</v>
      </c>
      <c r="BZ100" s="6">
        <f ca="1">VLOOKUP($F100,ט!$L$7:$N$66,2,0)</f>
        <v>0</v>
      </c>
      <c r="CA100" s="6">
        <f ca="1">VLOOKUP($F100,י!$L$7:$N$66,2,0)</f>
        <v>0</v>
      </c>
      <c r="CB100" s="6">
        <f ca="1">VLOOKUP($F100,יא!$L$7:$N$66,2,0)</f>
        <v>0</v>
      </c>
      <c r="CC100" s="6">
        <f ca="1">VLOOKUP($F100,יב!$L$7:$N$66,2,0)</f>
        <v>0</v>
      </c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12"/>
      <c r="CT100" s="32">
        <v>47</v>
      </c>
      <c r="CU100" s="6" t="s">
        <v>8</v>
      </c>
      <c r="CV100" s="6"/>
      <c r="CW100" s="6"/>
      <c r="CX100" s="6"/>
      <c r="CY100" s="13">
        <f t="shared" si="3"/>
        <v>0</v>
      </c>
      <c r="CZ100" s="4">
        <v>47</v>
      </c>
    </row>
    <row r="101" spans="1:104" ht="15">
      <c r="A101" s="6"/>
      <c r="B101" s="6"/>
      <c r="C101" s="6"/>
      <c r="D101" s="6"/>
      <c r="E101" s="6"/>
      <c r="F101" s="206" t="s">
        <v>27</v>
      </c>
      <c r="G101" s="206">
        <f t="shared" si="2"/>
        <v>0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12">
        <v>99</v>
      </c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>
        <f>VLOOKUP(F101,'שיקוף הוצאות והכנסות'!$D$8:$G$69,2,0)</f>
        <v>0</v>
      </c>
      <c r="BE101" s="6">
        <f ca="1">VLOOKUP($F101,'חודש א'!$L$7:$N$66,3,0)</f>
        <v>0</v>
      </c>
      <c r="BF101" s="6">
        <f ca="1">VLOOKUP($F101,ב!$L$7:$N$66,3,0)</f>
        <v>0</v>
      </c>
      <c r="BG101" s="6">
        <f ca="1">VLOOKUP($F101,ג!$L$7:$N$66,3,0)</f>
        <v>0</v>
      </c>
      <c r="BH101" s="6">
        <f ca="1">VLOOKUP($F101,ד!$L$7:$N$66,3,0)</f>
        <v>0</v>
      </c>
      <c r="BI101" s="6">
        <f ca="1">VLOOKUP($F101,ה!$L$7:$N$66,3,0)</f>
        <v>0</v>
      </c>
      <c r="BJ101" s="6">
        <f ca="1">VLOOKUP($F101,ו!$L$7:$N$66,3,0)</f>
        <v>0</v>
      </c>
      <c r="BK101" s="6">
        <f ca="1">VLOOKUP($F101,ז!$L$7:$N$66,3,0)</f>
        <v>0</v>
      </c>
      <c r="BL101" s="6">
        <f ca="1">VLOOKUP($F101,ח!$L$7:$N$66,3,0)</f>
        <v>0</v>
      </c>
      <c r="BM101" s="6">
        <f ca="1">VLOOKUP($F101,ט!$L$7:$N$66,3,0)</f>
        <v>0</v>
      </c>
      <c r="BN101" s="6">
        <f ca="1">VLOOKUP($F101,י!$L$7:$N$66,3,0)</f>
        <v>0</v>
      </c>
      <c r="BO101" s="6">
        <f ca="1">VLOOKUP($F101,יא!$L$7:$N$66,3,0)</f>
        <v>0</v>
      </c>
      <c r="BP101" s="6">
        <f ca="1">VLOOKUP($F101,יב!$L$7:$N$66,3,0)</f>
        <v>0</v>
      </c>
      <c r="BQ101" s="6"/>
      <c r="BR101" s="6">
        <f ca="1">VLOOKUP($F101,'חודש א'!$L$7:$N$66,2,0)</f>
        <v>0</v>
      </c>
      <c r="BS101" s="6">
        <f ca="1">VLOOKUP($F101,ב!$L$7:$N$66,2,0)</f>
        <v>0</v>
      </c>
      <c r="BT101" s="6">
        <f ca="1">VLOOKUP($F101,ג!$L$7:$N$66,2,0)</f>
        <v>0</v>
      </c>
      <c r="BU101" s="6">
        <f ca="1">VLOOKUP($F101,ד!$L$7:$N$66,2,0)</f>
        <v>0</v>
      </c>
      <c r="BV101" s="6">
        <f ca="1">VLOOKUP($F101,ה!$L$7:$N$66,2,0)</f>
        <v>0</v>
      </c>
      <c r="BW101" s="6">
        <f ca="1">VLOOKUP($F101,ו!$L$7:$N$66,2,0)</f>
        <v>0</v>
      </c>
      <c r="BX101" s="6">
        <f ca="1">VLOOKUP($F101,ז!$L$7:$N$66,2,0)</f>
        <v>0</v>
      </c>
      <c r="BY101" s="6">
        <f ca="1">VLOOKUP($F101,ח!$L$7:$N$66,2,0)</f>
        <v>0</v>
      </c>
      <c r="BZ101" s="6">
        <f ca="1">VLOOKUP($F101,ט!$L$7:$N$66,2,0)</f>
        <v>0</v>
      </c>
      <c r="CA101" s="6">
        <f ca="1">VLOOKUP($F101,י!$L$7:$N$66,2,0)</f>
        <v>0</v>
      </c>
      <c r="CB101" s="6">
        <f ca="1">VLOOKUP($F101,יא!$L$7:$N$66,2,0)</f>
        <v>0</v>
      </c>
      <c r="CC101" s="6">
        <f ca="1">VLOOKUP($F101,יב!$L$7:$N$66,2,0)</f>
        <v>0</v>
      </c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12"/>
      <c r="CT101" s="32">
        <v>33003</v>
      </c>
      <c r="CU101" s="6" t="s">
        <v>27</v>
      </c>
      <c r="CV101" s="6"/>
      <c r="CW101" s="6"/>
      <c r="CX101" s="6"/>
      <c r="CY101" s="13">
        <f t="shared" si="3"/>
        <v>0</v>
      </c>
      <c r="CZ101" s="4">
        <v>33003</v>
      </c>
    </row>
    <row r="102" spans="1:104" ht="15">
      <c r="A102" s="6"/>
      <c r="B102" s="6"/>
      <c r="C102" s="6"/>
      <c r="D102" s="6"/>
      <c r="E102" s="6"/>
      <c r="F102" s="206" t="s">
        <v>23</v>
      </c>
      <c r="G102" s="206">
        <f t="shared" si="2"/>
        <v>0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12">
        <v>100</v>
      </c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>
        <f>VLOOKUP(F102,'שיקוף הוצאות והכנסות'!$D$8:$G$69,2,0)</f>
        <v>0</v>
      </c>
      <c r="BE102" s="6">
        <f ca="1">VLOOKUP($F102,'חודש א'!$L$7:$N$66,3,0)</f>
        <v>0</v>
      </c>
      <c r="BF102" s="6">
        <f ca="1">VLOOKUP($F102,ב!$L$7:$N$66,3,0)</f>
        <v>0</v>
      </c>
      <c r="BG102" s="6">
        <f ca="1">VLOOKUP($F102,ג!$L$7:$N$66,3,0)</f>
        <v>0</v>
      </c>
      <c r="BH102" s="6">
        <f ca="1">VLOOKUP($F102,ד!$L$7:$N$66,3,0)</f>
        <v>0</v>
      </c>
      <c r="BI102" s="6">
        <f ca="1">VLOOKUP($F102,ה!$L$7:$N$66,3,0)</f>
        <v>0</v>
      </c>
      <c r="BJ102" s="6">
        <f ca="1">VLOOKUP($F102,ו!$L$7:$N$66,3,0)</f>
        <v>0</v>
      </c>
      <c r="BK102" s="6">
        <f ca="1">VLOOKUP($F102,ז!$L$7:$N$66,3,0)</f>
        <v>0</v>
      </c>
      <c r="BL102" s="6">
        <f ca="1">VLOOKUP($F102,ח!$L$7:$N$66,3,0)</f>
        <v>0</v>
      </c>
      <c r="BM102" s="6">
        <f ca="1">VLOOKUP($F102,ט!$L$7:$N$66,3,0)</f>
        <v>0</v>
      </c>
      <c r="BN102" s="6">
        <f ca="1">VLOOKUP($F102,י!$L$7:$N$66,3,0)</f>
        <v>0</v>
      </c>
      <c r="BO102" s="6">
        <f ca="1">VLOOKUP($F102,יא!$L$7:$N$66,3,0)</f>
        <v>0</v>
      </c>
      <c r="BP102" s="6">
        <f ca="1">VLOOKUP($F102,יב!$L$7:$N$66,3,0)</f>
        <v>0</v>
      </c>
      <c r="BQ102" s="6"/>
      <c r="BR102" s="6">
        <f ca="1">VLOOKUP($F102,'חודש א'!$L$7:$N$66,2,0)</f>
        <v>0</v>
      </c>
      <c r="BS102" s="6">
        <f ca="1">VLOOKUP($F102,ב!$L$7:$N$66,2,0)</f>
        <v>0</v>
      </c>
      <c r="BT102" s="6">
        <f ca="1">VLOOKUP($F102,ג!$L$7:$N$66,2,0)</f>
        <v>0</v>
      </c>
      <c r="BU102" s="6">
        <f ca="1">VLOOKUP($F102,ד!$L$7:$N$66,2,0)</f>
        <v>0</v>
      </c>
      <c r="BV102" s="6">
        <f ca="1">VLOOKUP($F102,ה!$L$7:$N$66,2,0)</f>
        <v>0</v>
      </c>
      <c r="BW102" s="6">
        <f ca="1">VLOOKUP($F102,ו!$L$7:$N$66,2,0)</f>
        <v>0</v>
      </c>
      <c r="BX102" s="6">
        <f ca="1">VLOOKUP($F102,ז!$L$7:$N$66,2,0)</f>
        <v>0</v>
      </c>
      <c r="BY102" s="6">
        <f ca="1">VLOOKUP($F102,ח!$L$7:$N$66,2,0)</f>
        <v>0</v>
      </c>
      <c r="BZ102" s="6">
        <f ca="1">VLOOKUP($F102,ט!$L$7:$N$66,2,0)</f>
        <v>0</v>
      </c>
      <c r="CA102" s="6">
        <f ca="1">VLOOKUP($F102,י!$L$7:$N$66,2,0)</f>
        <v>0</v>
      </c>
      <c r="CB102" s="6">
        <f ca="1">VLOOKUP($F102,יא!$L$7:$N$66,2,0)</f>
        <v>0</v>
      </c>
      <c r="CC102" s="6">
        <f ca="1">VLOOKUP($F102,יב!$L$7:$N$66,2,0)</f>
        <v>0</v>
      </c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12"/>
      <c r="CT102" s="32">
        <v>49</v>
      </c>
      <c r="CU102" s="6" t="s">
        <v>23</v>
      </c>
      <c r="CV102" s="6"/>
      <c r="CW102" s="6"/>
      <c r="CX102" s="6"/>
      <c r="CY102" s="13">
        <f t="shared" si="3"/>
        <v>0</v>
      </c>
      <c r="CZ102" s="4">
        <v>49</v>
      </c>
    </row>
    <row r="103" spans="1:104" s="363" customFormat="1" ht="15">
      <c r="F103" s="206" t="s">
        <v>26</v>
      </c>
      <c r="G103" s="206">
        <f t="shared" si="2"/>
        <v>0</v>
      </c>
      <c r="AC103" s="12">
        <v>101</v>
      </c>
      <c r="BD103" s="363">
        <f>VLOOKUP(F103,'שיקוף הוצאות והכנסות'!$D$8:$G$69,2,0)</f>
        <v>0</v>
      </c>
      <c r="BE103" s="363">
        <f ca="1">VLOOKUP($F103,'חודש א'!$L$7:$N$66,3,0)</f>
        <v>0</v>
      </c>
      <c r="BF103" s="363">
        <f ca="1">VLOOKUP($F103,ב!$L$7:$N$66,3,0)</f>
        <v>0</v>
      </c>
      <c r="BG103" s="363">
        <f ca="1">VLOOKUP($F103,ג!$L$7:$N$66,3,0)</f>
        <v>0</v>
      </c>
      <c r="BH103" s="363">
        <f ca="1">VLOOKUP($F103,ד!$L$7:$N$66,3,0)</f>
        <v>0</v>
      </c>
      <c r="BI103" s="363">
        <f ca="1">VLOOKUP($F103,ה!$L$7:$N$66,3,0)</f>
        <v>0</v>
      </c>
      <c r="BJ103" s="363">
        <f ca="1">VLOOKUP($F103,ו!$L$7:$N$66,3,0)</f>
        <v>0</v>
      </c>
      <c r="BK103" s="363">
        <f ca="1">VLOOKUP($F103,ז!$L$7:$N$66,3,0)</f>
        <v>0</v>
      </c>
      <c r="BL103" s="363">
        <f ca="1">VLOOKUP($F103,ח!$L$7:$N$66,3,0)</f>
        <v>0</v>
      </c>
      <c r="BM103" s="363">
        <f ca="1">VLOOKUP($F103,ט!$L$7:$N$66,3,0)</f>
        <v>0</v>
      </c>
      <c r="BN103" s="363">
        <f ca="1">VLOOKUP($F103,י!$L$7:$N$66,3,0)</f>
        <v>0</v>
      </c>
      <c r="BO103" s="363">
        <f ca="1">VLOOKUP($F103,יא!$L$7:$N$66,3,0)</f>
        <v>0</v>
      </c>
      <c r="BP103" s="363">
        <f ca="1">VLOOKUP($F103,יב!$L$7:$N$66,3,0)</f>
        <v>0</v>
      </c>
      <c r="BR103" s="363">
        <f ca="1">VLOOKUP($F103,'חודש א'!$L$7:$N$66,2,0)</f>
        <v>0</v>
      </c>
      <c r="BS103" s="363">
        <f ca="1">VLOOKUP($F103,ב!$L$7:$N$66,2,0)</f>
        <v>0</v>
      </c>
      <c r="BT103" s="363">
        <f ca="1">VLOOKUP($F103,ג!$L$7:$N$66,2,0)</f>
        <v>0</v>
      </c>
      <c r="BU103" s="363">
        <f ca="1">VLOOKUP($F103,ד!$L$7:$N$66,2,0)</f>
        <v>0</v>
      </c>
      <c r="BV103" s="363">
        <f ca="1">VLOOKUP($F103,ה!$L$7:$N$66,2,0)</f>
        <v>0</v>
      </c>
      <c r="BW103" s="363">
        <f ca="1">VLOOKUP($F103,ו!$L$7:$N$66,2,0)</f>
        <v>0</v>
      </c>
      <c r="BX103" s="363">
        <f ca="1">VLOOKUP($F103,ז!$L$7:$N$66,2,0)</f>
        <v>0</v>
      </c>
      <c r="BY103" s="363">
        <f ca="1">VLOOKUP($F103,ח!$L$7:$N$66,2,0)</f>
        <v>0</v>
      </c>
      <c r="BZ103" s="363">
        <f ca="1">VLOOKUP($F103,ט!$L$7:$N$66,2,0)</f>
        <v>0</v>
      </c>
      <c r="CA103" s="363">
        <f ca="1">VLOOKUP($F103,י!$L$7:$N$66,2,0)</f>
        <v>0</v>
      </c>
      <c r="CB103" s="363">
        <f ca="1">VLOOKUP($F103,יא!$L$7:$N$66,2,0)</f>
        <v>0</v>
      </c>
      <c r="CC103" s="363">
        <f ca="1">VLOOKUP($F103,יב!$L$7:$N$66,2,0)</f>
        <v>0</v>
      </c>
      <c r="CT103" s="364">
        <v>45</v>
      </c>
      <c r="CU103" s="363" t="s">
        <v>26</v>
      </c>
      <c r="CY103" s="366">
        <f t="shared" si="3"/>
        <v>0</v>
      </c>
      <c r="CZ103" s="367">
        <v>45</v>
      </c>
    </row>
    <row r="104" spans="1:104">
      <c r="AC104" s="12"/>
      <c r="CS104" s="12"/>
    </row>
    <row r="105" spans="1:104">
      <c r="AC105" s="12"/>
    </row>
  </sheetData>
  <sheetProtection sheet="1" objects="1" scenarios="1"/>
  <mergeCells count="2">
    <mergeCell ref="BD2:BP2"/>
    <mergeCell ref="BR2:CC2"/>
  </mergeCells>
  <conditionalFormatting sqref="F2">
    <cfRule type="expression" dxfId="1" priority="1" stopIfTrue="1">
      <formula>$D$2=$AI$2</formula>
    </cfRule>
    <cfRule type="containsBlanks" dxfId="0" priority="2">
      <formula>LEN(TRIM(F2))=0</formula>
    </cfRule>
  </conditionalFormatting>
  <dataValidations count="2">
    <dataValidation type="list" allowBlank="1" showInputMessage="1" showErrorMessage="1" error="חובה לבחור מתוך הרשימה הנפתחת" sqref="F2">
      <formula1>$AK$2:$AK$13</formula1>
    </dataValidation>
    <dataValidation type="list" allowBlank="1" showInputMessage="1" showErrorMessage="1" error="חובה לבחור מתוך הרשימה הנפתחת" sqref="D2">
      <formula1>$AI$2:$AI$4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outlinePr summaryBelow="0" summaryRight="0"/>
  </sheetPr>
  <dimension ref="A1:C4"/>
  <sheetViews>
    <sheetView rightToLeft="1" workbookViewId="0">
      <selection activeCell="B5" sqref="B5"/>
    </sheetView>
  </sheetViews>
  <sheetFormatPr defaultColWidth="12.59765625" defaultRowHeight="15" customHeight="1"/>
  <cols>
    <col min="2" max="2" width="12.59765625" style="14"/>
  </cols>
  <sheetData>
    <row r="1" spans="1:3" ht="15" customHeight="1">
      <c r="A1" s="7" t="s">
        <v>24</v>
      </c>
    </row>
    <row r="3" spans="1:3" ht="15" customHeight="1">
      <c r="B3" s="15" t="s">
        <v>310</v>
      </c>
      <c r="C3" s="5" t="s">
        <v>318</v>
      </c>
    </row>
    <row r="4" spans="1:3" ht="15" customHeight="1">
      <c r="B4" s="15" t="s">
        <v>330</v>
      </c>
      <c r="C4" s="5" t="s">
        <v>331</v>
      </c>
    </row>
  </sheetData>
  <sheetProtection algorithmName="SHA-512" hashValue="1kPiT7htZYDgKdvf+Y/kYMB4lhiXwiV9wmKaMjpOGIVo3KCtG8pFewdtel/qcWcexzdrCa/jmym/8FSn0xRNHQ==" saltValue="R6QdW2M9Ptg8UlsfvrVAy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0"/>
  <dimension ref="A1:AZ322"/>
  <sheetViews>
    <sheetView rightToLeft="1" zoomScale="90" zoomScaleNormal="90" workbookViewId="0">
      <pane ySplit="1" topLeftCell="A2" activePane="bottomLeft" state="frozen"/>
      <selection activeCell="B9" sqref="B9:C9"/>
      <selection pane="bottomLeft" activeCell="F31" sqref="F31"/>
    </sheetView>
  </sheetViews>
  <sheetFormatPr defaultColWidth="0" defaultRowHeight="13.8"/>
  <cols>
    <col min="1" max="1" width="14" style="16" customWidth="1"/>
    <col min="2" max="2" width="13.8984375" style="16" customWidth="1"/>
    <col min="3" max="3" width="14.296875" style="16" customWidth="1"/>
    <col min="4" max="4" width="18.8984375" style="16" customWidth="1"/>
    <col min="5" max="5" width="18.3984375" style="16" customWidth="1"/>
    <col min="6" max="6" width="10.3984375" style="16" customWidth="1"/>
    <col min="7" max="7" width="20.19921875" style="16" customWidth="1"/>
    <col min="8" max="8" width="17.8984375" style="16" customWidth="1"/>
    <col min="9" max="9" width="14.296875" style="16" customWidth="1"/>
    <col min="10" max="10" width="13.5" style="16" customWidth="1"/>
    <col min="11" max="11" width="17.3984375" style="16" customWidth="1"/>
    <col min="12" max="12" width="23.09765625" style="16" customWidth="1"/>
    <col min="13" max="13" width="14.3984375" style="16" customWidth="1"/>
    <col min="14" max="14" width="29.5" style="16" customWidth="1"/>
    <col min="15" max="15" width="18.09765625" style="16" customWidth="1"/>
    <col min="16" max="16" width="21.09765625" style="16" customWidth="1"/>
    <col min="17" max="17" width="9.796875" style="16" bestFit="1" customWidth="1"/>
    <col min="18" max="18" width="12.59765625" style="16" customWidth="1"/>
    <col min="19" max="19" width="15.3984375" style="16" bestFit="1" customWidth="1"/>
    <col min="20" max="26" width="8.796875" style="16" customWidth="1"/>
    <col min="27" max="27" width="14" style="22" hidden="1" customWidth="1"/>
    <col min="28" max="28" width="12.5" style="22" hidden="1" customWidth="1"/>
    <col min="29" max="29" width="20.69921875" style="22" hidden="1" customWidth="1"/>
    <col min="30" max="30" width="21" style="22" hidden="1" customWidth="1"/>
    <col min="31" max="31" width="20.796875" style="22" hidden="1" customWidth="1"/>
    <col min="32" max="32" width="23.69921875" style="16" hidden="1" customWidth="1"/>
    <col min="33" max="33" width="8.796875" style="16" hidden="1" customWidth="1"/>
    <col min="34" max="34" width="17.296875" style="16" hidden="1" customWidth="1"/>
    <col min="35" max="35" width="11.19921875" style="16" hidden="1" customWidth="1"/>
    <col min="36" max="40" width="8.796875" style="16" hidden="1" customWidth="1"/>
    <col min="41" max="52" width="8.796875" style="16" customWidth="1"/>
    <col min="53" max="16384" width="8.796875" style="16" hidden="1"/>
  </cols>
  <sheetData>
    <row r="1" spans="1:40" ht="21.6">
      <c r="A1" s="54" t="s">
        <v>106</v>
      </c>
      <c r="B1" s="54" t="s">
        <v>104</v>
      </c>
      <c r="C1" s="54" t="s">
        <v>101</v>
      </c>
      <c r="D1" s="54" t="s">
        <v>116</v>
      </c>
      <c r="E1" s="54" t="s">
        <v>109</v>
      </c>
      <c r="F1" s="54" t="s">
        <v>112</v>
      </c>
      <c r="G1" s="54" t="s">
        <v>103</v>
      </c>
      <c r="H1" s="54" t="s">
        <v>107</v>
      </c>
      <c r="I1" s="54" t="s">
        <v>108</v>
      </c>
      <c r="J1" s="54" t="s">
        <v>99</v>
      </c>
      <c r="K1" s="54" t="s">
        <v>105</v>
      </c>
      <c r="L1" s="54" t="s">
        <v>115</v>
      </c>
      <c r="M1" s="54" t="s">
        <v>110</v>
      </c>
      <c r="N1" s="54" t="s">
        <v>111</v>
      </c>
      <c r="O1" s="54" t="s">
        <v>113</v>
      </c>
      <c r="P1" s="54" t="s">
        <v>114</v>
      </c>
      <c r="Q1" s="64" t="s">
        <v>102</v>
      </c>
      <c r="R1" s="64" t="s">
        <v>100</v>
      </c>
      <c r="S1" s="64" t="s">
        <v>98</v>
      </c>
    </row>
    <row r="2" spans="1:40">
      <c r="A2" s="34" t="s">
        <v>13</v>
      </c>
      <c r="B2" s="35" t="s">
        <v>158</v>
      </c>
      <c r="C2" s="35" t="s">
        <v>36</v>
      </c>
      <c r="D2" s="35" t="s">
        <v>89</v>
      </c>
      <c r="E2" s="35" t="s">
        <v>10</v>
      </c>
      <c r="F2" s="35" t="s">
        <v>63</v>
      </c>
      <c r="G2" s="36" t="s">
        <v>40</v>
      </c>
      <c r="H2" s="36" t="s">
        <v>52</v>
      </c>
      <c r="I2" s="36" t="s">
        <v>154</v>
      </c>
      <c r="J2" s="36" t="s">
        <v>79</v>
      </c>
      <c r="K2" s="36" t="s">
        <v>67</v>
      </c>
      <c r="L2" s="36" t="s">
        <v>84</v>
      </c>
      <c r="M2" s="36" t="s">
        <v>55</v>
      </c>
      <c r="N2" s="37" t="s">
        <v>96</v>
      </c>
      <c r="O2" s="36" t="s">
        <v>71</v>
      </c>
      <c r="P2" s="36" t="s">
        <v>73</v>
      </c>
      <c r="Q2" s="38" t="s">
        <v>148</v>
      </c>
      <c r="R2" s="38" t="s">
        <v>4</v>
      </c>
      <c r="S2" s="38" t="s">
        <v>26</v>
      </c>
      <c r="AA2" s="22" t="s">
        <v>142</v>
      </c>
      <c r="AB2" s="22" t="s">
        <v>143</v>
      </c>
      <c r="AC2" s="22" t="s">
        <v>144</v>
      </c>
      <c r="AD2" s="22" t="s">
        <v>145</v>
      </c>
      <c r="AE2" s="105" t="s">
        <v>186</v>
      </c>
      <c r="AF2" s="105" t="s">
        <v>187</v>
      </c>
    </row>
    <row r="3" spans="1:40">
      <c r="A3" s="34" t="s">
        <v>47</v>
      </c>
      <c r="B3" s="35" t="s">
        <v>95</v>
      </c>
      <c r="C3" s="35" t="s">
        <v>37</v>
      </c>
      <c r="D3" s="35" t="s">
        <v>90</v>
      </c>
      <c r="E3" s="35" t="s">
        <v>9</v>
      </c>
      <c r="F3" s="35" t="s">
        <v>64</v>
      </c>
      <c r="G3" s="36" t="s">
        <v>42</v>
      </c>
      <c r="H3" s="36" t="s">
        <v>48</v>
      </c>
      <c r="I3" s="36" t="s">
        <v>49</v>
      </c>
      <c r="J3" s="36" t="s">
        <v>32</v>
      </c>
      <c r="K3" s="36" t="s">
        <v>45</v>
      </c>
      <c r="L3" s="37" t="s">
        <v>74</v>
      </c>
      <c r="M3" s="37" t="s">
        <v>2</v>
      </c>
      <c r="N3" s="37" t="s">
        <v>59</v>
      </c>
      <c r="O3" s="43"/>
      <c r="P3" s="36" t="s">
        <v>72</v>
      </c>
      <c r="Q3" s="39" t="s">
        <v>149</v>
      </c>
      <c r="R3" s="38" t="s">
        <v>28</v>
      </c>
      <c r="S3" s="38" t="s">
        <v>8</v>
      </c>
      <c r="AC3" s="48"/>
      <c r="AD3" s="49"/>
      <c r="AE3" s="104"/>
    </row>
    <row r="4" spans="1:40" ht="27.6">
      <c r="A4" s="34" t="s">
        <v>133</v>
      </c>
      <c r="B4" s="35" t="s">
        <v>75</v>
      </c>
      <c r="C4" s="35" t="s">
        <v>38</v>
      </c>
      <c r="D4" s="35" t="s">
        <v>91</v>
      </c>
      <c r="E4" s="35" t="s">
        <v>11</v>
      </c>
      <c r="F4" s="35" t="s">
        <v>65</v>
      </c>
      <c r="G4" s="36" t="s">
        <v>62</v>
      </c>
      <c r="H4" s="36" t="s">
        <v>51</v>
      </c>
      <c r="I4" s="37" t="s">
        <v>86</v>
      </c>
      <c r="J4" s="36" t="s">
        <v>34</v>
      </c>
      <c r="K4" s="36" t="s">
        <v>69</v>
      </c>
      <c r="L4" s="37" t="s">
        <v>85</v>
      </c>
      <c r="M4" s="37" t="s">
        <v>3</v>
      </c>
      <c r="N4" s="43"/>
      <c r="O4" s="43"/>
      <c r="P4" s="36" t="s">
        <v>21</v>
      </c>
      <c r="Q4" s="40" t="s">
        <v>150</v>
      </c>
      <c r="R4" s="38" t="s">
        <v>5</v>
      </c>
      <c r="S4" s="39" t="s">
        <v>23</v>
      </c>
      <c r="AA4" s="22" t="str">
        <f>IF(A2="","",A2)</f>
        <v>מזון</v>
      </c>
      <c r="AB4" s="22" t="str">
        <f>IF(Q2="","",Q2)</f>
        <v>שכר עבודה 1</v>
      </c>
      <c r="AC4" s="50" t="str">
        <f ca="1">IFERROR(INDEX(BlanksRangeExp,SMALL((IF(LEN(BlanksRangeExp),ROW(INDIRECT("1:"&amp;ROWS(BlanksRangeExp))))),ROW(A1)),1),"")</f>
        <v>מזון</v>
      </c>
      <c r="AD4" s="51" t="str">
        <f t="array" aca="1" ref="AD4" ca="1">IFERROR(INDEX(BlanksRangeInc,SMALL((IF(LEN(BlanksRangeInc),ROW(INDIRECT("1:"&amp;ROWS(BlanksRangeInc))))),ROW(A1)),1),"")</f>
        <v>שכר עבודה 1</v>
      </c>
      <c r="AE4" s="25" t="s">
        <v>106</v>
      </c>
      <c r="AF4" s="25" t="s">
        <v>102</v>
      </c>
      <c r="AH4" s="25" t="s">
        <v>106</v>
      </c>
      <c r="AI4" s="26" t="s">
        <v>117</v>
      </c>
      <c r="AL4" s="322" t="s">
        <v>1</v>
      </c>
      <c r="AN4" s="323" t="s">
        <v>167</v>
      </c>
    </row>
    <row r="5" spans="1:40">
      <c r="A5" s="34" t="s">
        <v>46</v>
      </c>
      <c r="B5" s="35" t="s">
        <v>76</v>
      </c>
      <c r="C5" s="41" t="s">
        <v>53</v>
      </c>
      <c r="D5" s="34" t="s">
        <v>92</v>
      </c>
      <c r="E5" s="41" t="s">
        <v>50</v>
      </c>
      <c r="F5" s="43"/>
      <c r="G5" s="36" t="s">
        <v>155</v>
      </c>
      <c r="H5" s="43"/>
      <c r="I5" s="37" t="s">
        <v>87</v>
      </c>
      <c r="J5" s="36" t="s">
        <v>80</v>
      </c>
      <c r="K5" s="36" t="s">
        <v>68</v>
      </c>
      <c r="L5" s="37" t="s">
        <v>93</v>
      </c>
      <c r="M5" s="37" t="s">
        <v>56</v>
      </c>
      <c r="N5" s="43"/>
      <c r="O5" s="43"/>
      <c r="P5" s="37" t="s">
        <v>156</v>
      </c>
      <c r="Q5" s="42" t="s">
        <v>151</v>
      </c>
      <c r="R5" s="39" t="s">
        <v>29</v>
      </c>
      <c r="S5" s="42" t="s">
        <v>27</v>
      </c>
      <c r="AA5" s="22" t="str">
        <f t="shared" ref="AA5:AA23" si="0">IF(A3="","",A3)</f>
        <v>פארמה וטואלטיקה</v>
      </c>
      <c r="AB5" s="22" t="str">
        <f t="shared" ref="AB5:AB23" si="1">IF(Q3="","",Q3)</f>
        <v>שכר עבודה 2</v>
      </c>
      <c r="AC5" s="50" t="str">
        <f t="array" aca="1" ref="AC5" ca="1">IFERROR(INDEX(BlanksRangeExp,SMALL((IF(LEN(BlanksRangeExp),ROW(INDIRECT("1:"&amp;ROWS(BlanksRangeExp))))),ROW(A2)),1),"")</f>
        <v>פארמה וטואלטיקה</v>
      </c>
      <c r="AD5" s="51" t="str">
        <f t="array" aca="1" ref="AD5" ca="1">IFERROR(INDEX(BlanksRangeInc,SMALL((IF(LEN(BlanksRangeInc),ROW(INDIRECT("1:"&amp;ROWS(BlanksRangeInc))))),ROW(A2)),1),"")</f>
        <v>שכר עבודה 2</v>
      </c>
      <c r="AE5" s="25" t="s">
        <v>106</v>
      </c>
      <c r="AF5" s="25" t="s">
        <v>102</v>
      </c>
      <c r="AH5" s="25" t="s">
        <v>99</v>
      </c>
      <c r="AI5" s="25" t="s">
        <v>120</v>
      </c>
      <c r="AL5" s="322" t="s">
        <v>0</v>
      </c>
      <c r="AN5" s="16" t="s">
        <v>168</v>
      </c>
    </row>
    <row r="6" spans="1:40" ht="27.6">
      <c r="A6" s="43" t="s">
        <v>66</v>
      </c>
      <c r="B6" s="35" t="s">
        <v>157</v>
      </c>
      <c r="C6" s="43"/>
      <c r="D6" s="34" t="s">
        <v>159</v>
      </c>
      <c r="E6" s="41" t="s">
        <v>22</v>
      </c>
      <c r="F6" s="43"/>
      <c r="G6" s="36" t="s">
        <v>39</v>
      </c>
      <c r="H6" s="43"/>
      <c r="I6" s="37" t="s">
        <v>153</v>
      </c>
      <c r="J6" s="36" t="s">
        <v>81</v>
      </c>
      <c r="K6" s="37" t="s">
        <v>70</v>
      </c>
      <c r="L6" s="43"/>
      <c r="M6" s="37" t="s">
        <v>57</v>
      </c>
      <c r="N6" s="43"/>
      <c r="O6" s="43"/>
      <c r="P6" s="43"/>
      <c r="Q6" s="42" t="s">
        <v>31</v>
      </c>
      <c r="R6" s="42" t="s">
        <v>30</v>
      </c>
      <c r="S6" s="43"/>
      <c r="AA6" s="22" t="str">
        <f t="shared" si="0"/>
        <v>בר מים</v>
      </c>
      <c r="AB6" s="22" t="str">
        <f t="shared" si="1"/>
        <v>שכר עבודה 3</v>
      </c>
      <c r="AC6" s="50" t="str">
        <f t="array" aca="1" ref="AC6" ca="1">IFERROR(INDEX(BlanksRangeExp,SMALL((IF(LEN(BlanksRangeExp),ROW(INDIRECT("1:"&amp;ROWS(BlanksRangeExp))))),ROW(A3)),1),"")</f>
        <v>בר מים</v>
      </c>
      <c r="AD6" s="51" t="str">
        <f t="array" aca="1" ref="AD6" ca="1">IFERROR(INDEX(BlanksRangeInc,SMALL((IF(LEN(BlanksRangeInc),ROW(INDIRECT("1:"&amp;ROWS(BlanksRangeInc))))),ROW(A3)),1),"")</f>
        <v>שכר עבודה 3</v>
      </c>
      <c r="AE6" s="25" t="s">
        <v>106</v>
      </c>
      <c r="AF6" s="25" t="s">
        <v>102</v>
      </c>
      <c r="AH6" s="25" t="s">
        <v>101</v>
      </c>
      <c r="AI6" s="25" t="s">
        <v>118</v>
      </c>
      <c r="AN6" s="16" t="s">
        <v>169</v>
      </c>
    </row>
    <row r="7" spans="1:40" ht="27.6">
      <c r="A7" s="43" t="s">
        <v>138</v>
      </c>
      <c r="B7" s="35" t="s">
        <v>44</v>
      </c>
      <c r="C7" s="43"/>
      <c r="D7" s="43"/>
      <c r="E7" s="41" t="s">
        <v>88</v>
      </c>
      <c r="F7" s="43"/>
      <c r="G7" s="36" t="s">
        <v>41</v>
      </c>
      <c r="H7" s="43"/>
      <c r="I7" s="37" t="s">
        <v>12</v>
      </c>
      <c r="J7" s="36" t="s">
        <v>14</v>
      </c>
      <c r="K7" s="43"/>
      <c r="L7" s="43"/>
      <c r="M7" s="37" t="s">
        <v>58</v>
      </c>
      <c r="N7" s="43"/>
      <c r="O7" s="43"/>
      <c r="P7" s="43"/>
      <c r="Q7" s="43"/>
      <c r="R7" s="43"/>
      <c r="S7" s="43"/>
      <c r="AA7" s="22" t="str">
        <f t="shared" si="0"/>
        <v>אוכל מוכן / בעבודה</v>
      </c>
      <c r="AB7" s="22" t="str">
        <f t="shared" si="1"/>
        <v>שכר עבודה 4</v>
      </c>
      <c r="AC7" s="50" t="str">
        <f t="array" aca="1" ref="AC7" ca="1">IFERROR(INDEX(BlanksRangeExp,SMALL((IF(LEN(BlanksRangeExp),ROW(INDIRECT("1:"&amp;ROWS(BlanksRangeExp))))),ROW(A4)),1),"")</f>
        <v>אוכל מוכן / בעבודה</v>
      </c>
      <c r="AD7" s="51" t="str">
        <f t="array" aca="1" ref="AD7" ca="1">IFERROR(INDEX(BlanksRangeInc,SMALL((IF(LEN(BlanksRangeInc),ROW(INDIRECT("1:"&amp;ROWS(BlanksRangeInc))))),ROW(A4)),1),"")</f>
        <v>שכר עבודה 4</v>
      </c>
      <c r="AE7" s="25" t="s">
        <v>106</v>
      </c>
      <c r="AF7" s="25" t="s">
        <v>102</v>
      </c>
      <c r="AH7" s="25" t="s">
        <v>103</v>
      </c>
      <c r="AI7" s="25" t="s">
        <v>119</v>
      </c>
      <c r="AN7" s="16" t="s">
        <v>170</v>
      </c>
    </row>
    <row r="8" spans="1:40" ht="27.6">
      <c r="A8" s="43"/>
      <c r="B8" s="34" t="s">
        <v>77</v>
      </c>
      <c r="C8" s="43"/>
      <c r="D8" s="43"/>
      <c r="E8" s="41" t="s">
        <v>152</v>
      </c>
      <c r="F8" s="43"/>
      <c r="G8" s="36" t="s">
        <v>137</v>
      </c>
      <c r="H8" s="43"/>
      <c r="I8" s="37" t="s">
        <v>54</v>
      </c>
      <c r="J8" s="36" t="s">
        <v>35</v>
      </c>
      <c r="K8" s="43"/>
      <c r="L8" s="43"/>
      <c r="M8" s="43"/>
      <c r="N8" s="43"/>
      <c r="O8" s="43"/>
      <c r="P8" s="43"/>
      <c r="Q8" s="43"/>
      <c r="R8" s="43"/>
      <c r="S8" s="43"/>
      <c r="AA8" s="22" t="str">
        <f t="shared" si="0"/>
        <v>עישון</v>
      </c>
      <c r="AB8" s="22" t="str">
        <f t="shared" si="1"/>
        <v>שכר - כללי</v>
      </c>
      <c r="AC8" s="50" t="str">
        <f t="array" aca="1" ref="AC8" ca="1">IFERROR(INDEX(BlanksRangeExp,SMALL((IF(LEN(BlanksRangeExp),ROW(INDIRECT("1:"&amp;ROWS(BlanksRangeExp))))),ROW(A5)),1),"")</f>
        <v>עישון</v>
      </c>
      <c r="AD8" s="51" t="str">
        <f t="array" aca="1" ref="AD8" ca="1">IFERROR(INDEX(BlanksRangeInc,SMALL((IF(LEN(BlanksRangeInc),ROW(INDIRECT("1:"&amp;ROWS(BlanksRangeInc))))),ROW(A7)),1),"")</f>
        <v>קצבת נכות</v>
      </c>
      <c r="AE8" s="25" t="s">
        <v>106</v>
      </c>
      <c r="AF8" s="25" t="s">
        <v>102</v>
      </c>
      <c r="AH8" s="25" t="s">
        <v>105</v>
      </c>
      <c r="AI8" s="25" t="s">
        <v>121</v>
      </c>
      <c r="AN8" s="16" t="s">
        <v>171</v>
      </c>
    </row>
    <row r="9" spans="1:40">
      <c r="A9" s="43"/>
      <c r="B9" s="34" t="s">
        <v>94</v>
      </c>
      <c r="C9" s="43"/>
      <c r="D9" s="43"/>
      <c r="E9" s="43"/>
      <c r="F9" s="43"/>
      <c r="G9" s="36" t="s">
        <v>61</v>
      </c>
      <c r="H9" s="43"/>
      <c r="I9" s="43"/>
      <c r="J9" s="36" t="s">
        <v>83</v>
      </c>
      <c r="K9" s="43"/>
      <c r="L9" s="43"/>
      <c r="M9" s="43"/>
      <c r="N9" s="43"/>
      <c r="O9" s="43"/>
      <c r="P9" s="43"/>
      <c r="Q9" s="43"/>
      <c r="R9" s="43"/>
      <c r="S9" s="43"/>
      <c r="AA9" s="22" t="str">
        <f t="shared" si="0"/>
        <v>מזון ופארמה - כללי</v>
      </c>
      <c r="AB9" s="22" t="str">
        <f t="shared" si="1"/>
        <v/>
      </c>
      <c r="AC9" s="50" t="str">
        <f t="array" aca="1" ref="AC9" ca="1">IFERROR(INDEX(BlanksRangeExp,SMALL((IF(LEN(BlanksRangeExp),ROW(INDIRECT("1:"&amp;ROWS(BlanksRangeExp))))),ROW(A6)),1),"")</f>
        <v>מזון ופארמה - כללי</v>
      </c>
      <c r="AD9" s="51" t="str">
        <f t="array" aca="1" ref="AD9" ca="1">IFERROR(INDEX(BlanksRangeInc,SMALL((IF(LEN(BlanksRangeInc),ROW(INDIRECT("1:"&amp;ROWS(BlanksRangeInc))))),ROW(A5)),1),"")</f>
        <v>שכר - כללי</v>
      </c>
      <c r="AE9" s="25" t="s">
        <v>106</v>
      </c>
      <c r="AF9" s="25" t="s">
        <v>102</v>
      </c>
      <c r="AH9" s="25" t="s">
        <v>108</v>
      </c>
      <c r="AI9" s="25" t="s">
        <v>122</v>
      </c>
      <c r="AN9" s="16" t="s">
        <v>172</v>
      </c>
    </row>
    <row r="10" spans="1:40">
      <c r="A10" s="44"/>
      <c r="B10" s="34" t="s">
        <v>78</v>
      </c>
      <c r="C10" s="43"/>
      <c r="D10" s="43"/>
      <c r="E10" s="43"/>
      <c r="F10" s="43"/>
      <c r="G10" s="36" t="s">
        <v>43</v>
      </c>
      <c r="H10" s="43"/>
      <c r="I10" s="43"/>
      <c r="J10" s="36" t="s">
        <v>82</v>
      </c>
      <c r="K10" s="43"/>
      <c r="L10" s="43"/>
      <c r="M10" s="43"/>
      <c r="N10" s="43"/>
      <c r="O10" s="43"/>
      <c r="P10" s="43"/>
      <c r="Q10" s="43"/>
      <c r="R10" s="43"/>
      <c r="S10" s="43"/>
      <c r="AA10" s="22" t="str">
        <f t="shared" si="0"/>
        <v/>
      </c>
      <c r="AB10" s="22" t="str">
        <f t="shared" si="1"/>
        <v/>
      </c>
      <c r="AC10" s="50" t="str">
        <f t="array" aca="1" ref="AC10" ca="1">IFERROR(INDEX(BlanksRangeExp,SMALL((IF(LEN(BlanksRangeExp),ROW(INDIRECT("1:"&amp;ROWS(BlanksRangeExp))))),ROW(A7)),1),"")</f>
        <v>מסעדה ואוכל בחוץ</v>
      </c>
      <c r="AD10" s="51" t="str">
        <f t="array" aca="1" ref="AD10" ca="1">IFERROR(INDEX(BlanksRangeInc,SMALL((IF(LEN(BlanksRangeInc),ROW(INDIRECT("1:"&amp;ROWS(BlanksRangeInc))))),ROW(A6)),1),"")</f>
        <v>קצבת ילדים</v>
      </c>
      <c r="AE10" s="25" t="s">
        <v>106</v>
      </c>
      <c r="AF10" s="25" t="s">
        <v>102</v>
      </c>
      <c r="AH10" s="25" t="s">
        <v>115</v>
      </c>
      <c r="AI10" s="25" t="s">
        <v>123</v>
      </c>
    </row>
    <row r="11" spans="1:40">
      <c r="A11" s="44"/>
      <c r="B11" s="43"/>
      <c r="C11" s="43"/>
      <c r="D11" s="43"/>
      <c r="E11" s="43"/>
      <c r="F11" s="43"/>
      <c r="G11" s="36" t="s">
        <v>60</v>
      </c>
      <c r="H11" s="43"/>
      <c r="I11" s="43"/>
      <c r="J11" s="36" t="s">
        <v>33</v>
      </c>
      <c r="K11" s="43"/>
      <c r="L11" s="43"/>
      <c r="M11" s="43"/>
      <c r="N11" s="43"/>
      <c r="O11" s="43"/>
      <c r="P11" s="43"/>
      <c r="Q11" s="43"/>
      <c r="R11" s="43"/>
      <c r="S11" s="43"/>
      <c r="AA11" s="22" t="str">
        <f t="shared" si="0"/>
        <v/>
      </c>
      <c r="AB11" s="22" t="str">
        <f t="shared" si="1"/>
        <v/>
      </c>
      <c r="AC11" s="50" t="str">
        <f t="array" aca="1" ref="AC11" ca="1">IFERROR(INDEX(BlanksRangeExp,SMALL((IF(LEN(BlanksRangeExp),ROW(INDIRECT("1:"&amp;ROWS(BlanksRangeExp))))),ROW(A8)),1),"")</f>
        <v>ספורט</v>
      </c>
      <c r="AD11" s="51" t="str">
        <f t="array" aca="1" ref="AD11" ca="1">IFERROR(INDEX(BlanksRangeInc,SMALL((IF(LEN(BlanksRangeInc),ROW(INDIRECT("1:"&amp;ROWS(BlanksRangeInc))))),ROW(A8)),1),"")</f>
        <v>סיוע בשכר דירה</v>
      </c>
      <c r="AE11" s="25" t="s">
        <v>106</v>
      </c>
      <c r="AF11" s="25" t="s">
        <v>102</v>
      </c>
      <c r="AH11" s="25" t="s">
        <v>109</v>
      </c>
      <c r="AI11" s="25" t="s">
        <v>131</v>
      </c>
    </row>
    <row r="12" spans="1:40">
      <c r="A12" s="44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AA12" s="22" t="str">
        <f t="shared" si="0"/>
        <v/>
      </c>
      <c r="AB12" s="22" t="str">
        <f t="shared" si="1"/>
        <v/>
      </c>
      <c r="AC12" s="50" t="str">
        <f t="array" aca="1" ref="AC12" ca="1">IFERROR(INDEX(BlanksRangeExp,SMALL((IF(LEN(BlanksRangeExp),ROW(INDIRECT("1:"&amp;ROWS(BlanksRangeExp))))),ROW(A9)),1),"")</f>
        <v>חופשות</v>
      </c>
      <c r="AD12" s="51" t="str">
        <f t="array" aca="1" ref="AD12" ca="1">IFERROR(INDEX(BlanksRangeInc,SMALL((IF(LEN(BlanksRangeInc),ROW(INDIRECT("1:"&amp;ROWS(BlanksRangeInc))))),ROW(A9)),1),"")</f>
        <v>קצבת זיקנה</v>
      </c>
      <c r="AE12" s="25" t="s">
        <v>106</v>
      </c>
      <c r="AF12" s="25" t="s">
        <v>102</v>
      </c>
      <c r="AH12" s="25" t="s">
        <v>107</v>
      </c>
      <c r="AI12" s="25" t="s">
        <v>132</v>
      </c>
    </row>
    <row r="13" spans="1:40">
      <c r="A13" s="44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AA13" s="22" t="str">
        <f t="shared" si="0"/>
        <v/>
      </c>
      <c r="AB13" s="22" t="str">
        <f t="shared" si="1"/>
        <v/>
      </c>
      <c r="AC13" s="50" t="str">
        <f t="array" aca="1" ref="AC13" ca="1">IFERROR(INDEX(BlanksRangeExp,SMALL((IF(LEN(BlanksRangeExp),ROW(INDIRECT("1:"&amp;ROWS(BlanksRangeExp))))),ROW(A10)),1),"")</f>
        <v>בילויים ומופעים</v>
      </c>
      <c r="AD13" s="51" t="str">
        <f t="array" aca="1" ref="AD13" ca="1">IFERROR(INDEX(BlanksRangeInc,SMALL((IF(LEN(BlanksRangeInc),ROW(INDIRECT("1:"&amp;ROWS(BlanksRangeInc))))),ROW(A10)),1),"")</f>
        <v>קצבאות - כללי</v>
      </c>
      <c r="AE13" s="25" t="s">
        <v>106</v>
      </c>
      <c r="AF13" s="25" t="s">
        <v>102</v>
      </c>
      <c r="AH13" s="25" t="s">
        <v>104</v>
      </c>
      <c r="AI13" s="25" t="s">
        <v>124</v>
      </c>
    </row>
    <row r="14" spans="1:40">
      <c r="A14" s="44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AA14" s="22" t="str">
        <f t="shared" si="0"/>
        <v/>
      </c>
      <c r="AB14" s="22" t="str">
        <f t="shared" si="1"/>
        <v/>
      </c>
      <c r="AC14" s="50" t="str">
        <f t="array" aca="1" ref="AC14" ca="1">IFERROR(INDEX(BlanksRangeExp,SMALL((IF(LEN(BlanksRangeExp),ROW(INDIRECT("1:"&amp;ROWS(BlanksRangeExp))))),ROW(A11)),1),"")</f>
        <v>חיות מחמד</v>
      </c>
      <c r="AD14" s="51" t="str">
        <f t="array" aca="1" ref="AD14" ca="1">IFERROR(INDEX(BlanksRangeInc,SMALL((IF(LEN(BlanksRangeInc),ROW(INDIRECT("1:"&amp;ROWS(BlanksRangeInc))))),ROW(A11)),1),"")</f>
        <v>קבלת מזונות</v>
      </c>
      <c r="AE14" s="25" t="s">
        <v>106</v>
      </c>
      <c r="AF14" s="25" t="s">
        <v>102</v>
      </c>
      <c r="AH14" s="25" t="s">
        <v>110</v>
      </c>
      <c r="AI14" s="25" t="s">
        <v>125</v>
      </c>
    </row>
    <row r="15" spans="1:40">
      <c r="A15" s="44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AA15" s="22" t="str">
        <f t="shared" si="0"/>
        <v/>
      </c>
      <c r="AB15" s="22" t="str">
        <f t="shared" si="1"/>
        <v/>
      </c>
      <c r="AC15" s="50" t="str">
        <f t="array" aca="1" ref="AC15" ca="1">IFERROR(INDEX(BlanksRangeExp,SMALL((IF(LEN(BlanksRangeExp),ROW(INDIRECT("1:"&amp;ROWS(BlanksRangeExp))))),ROW(A12)),1),"")</f>
        <v>חוגי מבוגרים</v>
      </c>
      <c r="AD15" s="51" t="str">
        <f t="array" aca="1" ref="AD15" ca="1">IFERROR(INDEX(BlanksRangeInc,SMALL((IF(LEN(BlanksRangeInc),ROW(INDIRECT("1:"&amp;ROWS(BlanksRangeInc))))),ROW(A12)),1),"")</f>
        <v>הכנסה מנכס</v>
      </c>
      <c r="AE15" s="25" t="s">
        <v>106</v>
      </c>
      <c r="AF15" s="25" t="s">
        <v>102</v>
      </c>
      <c r="AH15" s="25" t="s">
        <v>111</v>
      </c>
      <c r="AI15" s="25" t="s">
        <v>126</v>
      </c>
    </row>
    <row r="16" spans="1:40">
      <c r="A16" s="44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AA16" s="22" t="str">
        <f t="shared" si="0"/>
        <v/>
      </c>
      <c r="AB16" s="22" t="str">
        <f t="shared" si="1"/>
        <v/>
      </c>
      <c r="AC16" s="50" t="str">
        <f t="array" aca="1" ref="AC16" ca="1">IFERROR(INDEX(BlanksRangeExp,SMALL((IF(LEN(BlanksRangeExp),ROW(INDIRECT("1:"&amp;ROWS(BlanksRangeExp))))),ROW(A13)),1),"")</f>
        <v>בייביסיטר</v>
      </c>
      <c r="AD16" s="51" t="str">
        <f t="array" aca="1" ref="AD16" ca="1">IFERROR(INDEX(BlanksRangeInc,SMALL((IF(LEN(BlanksRangeInc),ROW(INDIRECT("1:"&amp;ROWS(BlanksRangeInc))))),ROW(A13)),1),"")</f>
        <v>עזרה מההורים</v>
      </c>
      <c r="AE16" s="25" t="s">
        <v>106</v>
      </c>
      <c r="AF16" s="25" t="s">
        <v>102</v>
      </c>
      <c r="AH16" s="25" t="s">
        <v>112</v>
      </c>
      <c r="AI16" s="25" t="s">
        <v>127</v>
      </c>
    </row>
    <row r="17" spans="1:35">
      <c r="A17" s="44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AA17" s="22" t="str">
        <f t="shared" si="0"/>
        <v/>
      </c>
      <c r="AB17" s="22" t="str">
        <f t="shared" si="1"/>
        <v/>
      </c>
      <c r="AC17" s="50" t="str">
        <f t="array" aca="1" ref="AC17" ca="1">IFERROR(INDEX(BlanksRangeExp,SMALL((IF(LEN(BlanksRangeExp),ROW(INDIRECT("1:"&amp;ROWS(BlanksRangeExp))))),ROW(A14)),1),"")</f>
        <v>הגרלות</v>
      </c>
      <c r="AD17" s="51" t="str">
        <f t="array" aca="1" ref="AD17" ca="1">IFERROR(INDEX(BlanksRangeInc,SMALL((IF(LEN(BlanksRangeInc),ROW(INDIRECT("1:"&amp;ROWS(BlanksRangeInc))))),ROW(A14)),1),"")</f>
        <v>הכנסות שונות - כללי</v>
      </c>
      <c r="AE17" s="25" t="s">
        <v>106</v>
      </c>
      <c r="AF17" s="25" t="s">
        <v>102</v>
      </c>
      <c r="AH17" s="25" t="s">
        <v>113</v>
      </c>
      <c r="AI17" s="25" t="s">
        <v>128</v>
      </c>
    </row>
    <row r="18" spans="1:35">
      <c r="A18" s="4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AA18" s="22" t="str">
        <f t="shared" si="0"/>
        <v/>
      </c>
      <c r="AB18" s="22" t="str">
        <f t="shared" si="1"/>
        <v/>
      </c>
      <c r="AC18" s="50" t="str">
        <f t="array" aca="1" ref="AC18" ca="1">IFERROR(INDEX(BlanksRangeExp,SMALL((IF(LEN(BlanksRangeExp),ROW(INDIRECT("1:"&amp;ROWS(BlanksRangeExp))))),ROW(A15)),1),"")</f>
        <v>פנאי - כללי</v>
      </c>
      <c r="AD18" s="51" t="str">
        <f t="array" aca="1" ref="AD18" ca="1">IFERROR(INDEX(BlanksRangeInc,SMALL((IF(LEN(BlanksRangeInc),ROW(INDIRECT("1:"&amp;ROWS(BlanksRangeInc))))),ROW(A15)),1),"")</f>
        <v/>
      </c>
      <c r="AE18" s="25" t="s">
        <v>106</v>
      </c>
      <c r="AF18" s="25" t="s">
        <v>102</v>
      </c>
      <c r="AH18" s="25" t="s">
        <v>114</v>
      </c>
      <c r="AI18" s="25" t="s">
        <v>129</v>
      </c>
    </row>
    <row r="19" spans="1:35">
      <c r="A19" s="44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AA19" s="22" t="str">
        <f t="shared" si="0"/>
        <v/>
      </c>
      <c r="AB19" s="22" t="str">
        <f t="shared" si="1"/>
        <v/>
      </c>
      <c r="AC19" s="50" t="str">
        <f t="array" aca="1" ref="AC19" ca="1">IFERROR(INDEX(BlanksRangeExp,SMALL((IF(LEN(BlanksRangeExp),ROW(INDIRECT("1:"&amp;ROWS(BlanksRangeExp))))),ROW(A16)),1),"")</f>
        <v>ביגוד הורים</v>
      </c>
      <c r="AD19" s="51" t="str">
        <f t="array" aca="1" ref="AD19" ca="1">IFERROR(INDEX(BlanksRangeInc,SMALL((IF(LEN(BlanksRangeInc),ROW(INDIRECT("1:"&amp;ROWS(BlanksRangeInc))))),ROW(A16)),1),"")</f>
        <v/>
      </c>
      <c r="AE19" s="25" t="s">
        <v>106</v>
      </c>
      <c r="AF19" s="25" t="s">
        <v>102</v>
      </c>
      <c r="AH19" s="25" t="s">
        <v>116</v>
      </c>
      <c r="AI19" s="25" t="s">
        <v>130</v>
      </c>
    </row>
    <row r="20" spans="1:35">
      <c r="A20" s="4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AA20" s="22" t="str">
        <f t="shared" si="0"/>
        <v/>
      </c>
      <c r="AB20" s="22" t="str">
        <f t="shared" si="1"/>
        <v/>
      </c>
      <c r="AC20" s="50" t="str">
        <f t="array" aca="1" ref="AC20" ca="1">IFERROR(INDEX(BlanksRangeExp,SMALL((IF(LEN(BlanksRangeExp),ROW(INDIRECT("1:"&amp;ROWS(BlanksRangeExp))))),ROW(A17)),1),"")</f>
        <v>ביגוד ילדים</v>
      </c>
      <c r="AD20" s="51" t="str">
        <f t="array" aca="1" ref="AD20" ca="1">IFERROR(INDEX(BlanksRangeInc,SMALL((IF(LEN(BlanksRangeInc),ROW(INDIRECT("1:"&amp;ROWS(BlanksRangeInc))))),ROW(A17)),1),"")</f>
        <v/>
      </c>
      <c r="AE20" s="25" t="s">
        <v>106</v>
      </c>
      <c r="AF20" s="25" t="s">
        <v>102</v>
      </c>
      <c r="AH20" s="25" t="s">
        <v>102</v>
      </c>
      <c r="AI20" s="27" t="s">
        <v>134</v>
      </c>
    </row>
    <row r="21" spans="1:35" ht="14.4" thickBot="1">
      <c r="A21" s="45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7"/>
      <c r="R21" s="47"/>
      <c r="S21" s="47"/>
      <c r="AA21" s="22" t="str">
        <f t="shared" si="0"/>
        <v/>
      </c>
      <c r="AB21" s="22" t="str">
        <f t="shared" si="1"/>
        <v/>
      </c>
      <c r="AC21" s="50" t="str">
        <f t="array" aca="1" ref="AC21" ca="1">IFERROR(INDEX(BlanksRangeExp,SMALL((IF(LEN(BlanksRangeExp),ROW(INDIRECT("1:"&amp;ROWS(BlanksRangeExp))))),ROW(A18)),1),"")</f>
        <v>נעליים</v>
      </c>
      <c r="AD21" s="51" t="str">
        <f t="array" aca="1" ref="AD21" ca="1">IFERROR(INDEX(BlanksRangeInc,SMALL((IF(LEN(BlanksRangeInc),ROW(INDIRECT("1:"&amp;ROWS(BlanksRangeInc))))),ROW(A18)),1),"")</f>
        <v/>
      </c>
      <c r="AE21" s="25" t="s">
        <v>106</v>
      </c>
      <c r="AF21" s="25" t="s">
        <v>102</v>
      </c>
      <c r="AH21" s="25" t="s">
        <v>100</v>
      </c>
      <c r="AI21" s="27" t="s">
        <v>135</v>
      </c>
    </row>
    <row r="22" spans="1:35">
      <c r="AA22" s="22" t="str">
        <f t="shared" si="0"/>
        <v/>
      </c>
      <c r="AB22" s="22" t="str">
        <f t="shared" si="1"/>
        <v/>
      </c>
      <c r="AC22" s="50" t="str">
        <f t="array" aca="1" ref="AC22" ca="1">IFERROR(INDEX(BlanksRangeExp,SMALL((IF(LEN(BlanksRangeExp),ROW(INDIRECT("1:"&amp;ROWS(BlanksRangeExp))))),ROW(A19)),1),"")</f>
        <v>ביגוד והנעלה - כללי</v>
      </c>
      <c r="AD22" s="51" t="str">
        <f t="array" aca="1" ref="AD22" ca="1">IFERROR(INDEX(BlanksRangeInc,SMALL((IF(LEN(BlanksRangeInc),ROW(INDIRECT("1:"&amp;ROWS(BlanksRangeInc))))),ROW(A19)),1),"")</f>
        <v/>
      </c>
      <c r="AE22" s="25" t="s">
        <v>106</v>
      </c>
      <c r="AF22" s="25" t="s">
        <v>102</v>
      </c>
      <c r="AH22" s="25" t="s">
        <v>98</v>
      </c>
      <c r="AI22" s="27" t="s">
        <v>136</v>
      </c>
    </row>
    <row r="23" spans="1:35">
      <c r="AA23" s="52" t="str">
        <f t="shared" si="0"/>
        <v/>
      </c>
      <c r="AB23" s="22" t="str">
        <f t="shared" si="1"/>
        <v/>
      </c>
      <c r="AC23" s="50" t="str">
        <f t="array" aca="1" ref="AC23" ca="1">IFERROR(INDEX(BlanksRangeExp,SMALL((IF(LEN(BlanksRangeExp),ROW(INDIRECT("1:"&amp;ROWS(BlanksRangeExp))))),ROW(A20)),1),"")</f>
        <v>ריהוט</v>
      </c>
      <c r="AD23" s="51" t="str">
        <f t="array" aca="1" ref="AD23" ca="1">IFERROR(INDEX(BlanksRangeInc,SMALL((IF(LEN(BlanksRangeInc),ROW(INDIRECT("1:"&amp;ROWS(BlanksRangeInc))))),ROW(A20)),1),"")</f>
        <v/>
      </c>
      <c r="AE23" s="25" t="s">
        <v>106</v>
      </c>
      <c r="AF23" s="25" t="s">
        <v>102</v>
      </c>
    </row>
    <row r="24" spans="1:35">
      <c r="AA24" s="22" t="str">
        <f>IF(B2="","",B2)</f>
        <v>מסעדה ואוכל בחוץ</v>
      </c>
      <c r="AB24" s="22" t="str">
        <f>IF(R2="","",R2)</f>
        <v>קצבת ילדים</v>
      </c>
      <c r="AC24" s="50" t="str">
        <f t="array" aca="1" ref="AC24" ca="1">IFERROR(INDEX(BlanksRangeExp,SMALL((IF(LEN(BlanksRangeExp),ROW(INDIRECT("1:"&amp;ROWS(BlanksRangeExp))))),ROW(A21)),1),"")</f>
        <v>מוצרי חשמל ואלקטרוניקה</v>
      </c>
      <c r="AD24" s="51" t="str">
        <f t="array" aca="1" ref="AD24" ca="1">IFERROR(INDEX(BlanksRangeInc,SMALL((IF(LEN(BlanksRangeInc),ROW(INDIRECT("1:"&amp;ROWS(BlanksRangeInc))))),ROW(A21)),1),"")</f>
        <v/>
      </c>
      <c r="AE24" s="25" t="s">
        <v>104</v>
      </c>
      <c r="AF24" s="25" t="s">
        <v>100</v>
      </c>
    </row>
    <row r="25" spans="1:35">
      <c r="A25" s="22"/>
      <c r="AA25" s="22" t="str">
        <f t="shared" ref="AA25:AA43" si="2">IF(B3="","",B3)</f>
        <v>ספורט</v>
      </c>
      <c r="AB25" s="22" t="str">
        <f t="shared" ref="AB25:AB43" si="3">IF(R3="","",R3)</f>
        <v>קצבת נכות</v>
      </c>
      <c r="AC25" s="50" t="str">
        <f t="array" aca="1" ref="AC25" ca="1">IFERROR(INDEX(BlanksRangeExp,SMALL((IF(LEN(BlanksRangeExp),ROW(INDIRECT("1:"&amp;ROWS(BlanksRangeExp))))),ROW(A22)),1),"")</f>
        <v>משחקים, צעצועים וספרים</v>
      </c>
      <c r="AD25" s="51" t="str">
        <f t="array" aca="1" ref="AD25" ca="1">IFERROR(INDEX(BlanksRangeInc,SMALL((IF(LEN(BlanksRangeInc),ROW(INDIRECT("1:"&amp;ROWS(BlanksRangeInc))))),ROW(A22)),1),"")</f>
        <v/>
      </c>
      <c r="AE25" s="25" t="s">
        <v>104</v>
      </c>
      <c r="AF25" s="25" t="s">
        <v>100</v>
      </c>
    </row>
    <row r="26" spans="1:35">
      <c r="A26" s="22"/>
      <c r="AA26" s="22" t="str">
        <f t="shared" si="2"/>
        <v>חופשות</v>
      </c>
      <c r="AB26" s="22" t="str">
        <f t="shared" si="3"/>
        <v>סיוע בשכר דירה</v>
      </c>
      <c r="AC26" s="50" t="str">
        <f t="array" aca="1" ref="AC26" ca="1">IFERROR(INDEX(BlanksRangeExp,SMALL((IF(LEN(BlanksRangeExp),ROW(INDIRECT("1:"&amp;ROWS(BlanksRangeExp))))),ROW(A23)),1),"")</f>
        <v>כלי בית</v>
      </c>
      <c r="AD26" s="51" t="str">
        <f t="array" aca="1" ref="AD26" ca="1">IFERROR(INDEX(BlanksRangeInc,SMALL((IF(LEN(BlanksRangeInc),ROW(INDIRECT("1:"&amp;ROWS(BlanksRangeInc))))),ROW(A23)),1),"")</f>
        <v/>
      </c>
      <c r="AE26" s="25" t="s">
        <v>104</v>
      </c>
      <c r="AF26" s="25" t="s">
        <v>100</v>
      </c>
    </row>
    <row r="27" spans="1:35">
      <c r="A27" s="22"/>
      <c r="F27" s="22"/>
      <c r="AA27" s="22" t="str">
        <f t="shared" si="2"/>
        <v>בילויים ומופעים</v>
      </c>
      <c r="AB27" s="22" t="str">
        <f t="shared" si="3"/>
        <v>קצבת זיקנה</v>
      </c>
      <c r="AC27" s="50" t="str">
        <f t="array" aca="1" ref="AC27" ca="1">IFERROR(INDEX(BlanksRangeExp,SMALL((IF(LEN(BlanksRangeExp),ROW(INDIRECT("1:"&amp;ROWS(BlanksRangeExp))))),ROW(A24)),1),"")</f>
        <v>תכולת בית - כללי</v>
      </c>
      <c r="AD27" s="51" t="str">
        <f t="array" aca="1" ref="AD27" ca="1">IFERROR(INDEX(BlanksRangeInc,SMALL((IF(LEN(BlanksRangeInc),ROW(INDIRECT("1:"&amp;ROWS(BlanksRangeInc))))),ROW(A24)),1),"")</f>
        <v/>
      </c>
      <c r="AE27" s="25" t="s">
        <v>104</v>
      </c>
      <c r="AF27" s="25" t="s">
        <v>100</v>
      </c>
    </row>
    <row r="28" spans="1:35">
      <c r="A28" s="22"/>
      <c r="F28" s="22"/>
      <c r="AA28" s="22" t="str">
        <f t="shared" si="2"/>
        <v>חיות מחמד</v>
      </c>
      <c r="AB28" s="22" t="str">
        <f t="shared" si="3"/>
        <v>קצבאות - כללי</v>
      </c>
      <c r="AC28" s="50" t="str">
        <f t="array" aca="1" ref="AC28" ca="1">IFERROR(INDEX(BlanksRangeExp,SMALL((IF(LEN(BlanksRangeExp),ROW(INDIRECT("1:"&amp;ROWS(BlanksRangeExp))))),ROW(A25)),1),"")</f>
        <v>חשמל</v>
      </c>
      <c r="AD28" s="51" t="str">
        <f t="array" aca="1" ref="AD28" ca="1">IFERROR(INDEX(BlanksRangeInc,SMALL((IF(LEN(BlanksRangeInc),ROW(INDIRECT("1:"&amp;ROWS(BlanksRangeInc))))),ROW(A25)),1),"")</f>
        <v/>
      </c>
      <c r="AE28" s="25" t="s">
        <v>104</v>
      </c>
      <c r="AF28" s="25" t="s">
        <v>100</v>
      </c>
    </row>
    <row r="29" spans="1:35">
      <c r="A29" s="22"/>
      <c r="AA29" s="22" t="str">
        <f t="shared" si="2"/>
        <v>חוגי מבוגרים</v>
      </c>
      <c r="AB29" s="22" t="str">
        <f t="shared" si="3"/>
        <v/>
      </c>
      <c r="AC29" s="50" t="str">
        <f t="array" aca="1" ref="AC29" ca="1">IFERROR(INDEX(BlanksRangeExp,SMALL((IF(LEN(BlanksRangeExp),ROW(INDIRECT("1:"&amp;ROWS(BlanksRangeExp))))),ROW(A26)),1),"")</f>
        <v>מים וביוב</v>
      </c>
      <c r="AD29" s="51" t="str">
        <f t="array" aca="1" ref="AD29" ca="1">IFERROR(INDEX(BlanksRangeInc,SMALL((IF(LEN(BlanksRangeInc),ROW(INDIRECT("1:"&amp;ROWS(BlanksRangeInc))))),ROW(A26)),1),"")</f>
        <v/>
      </c>
      <c r="AE29" s="25" t="s">
        <v>104</v>
      </c>
      <c r="AF29" s="25" t="s">
        <v>100</v>
      </c>
    </row>
    <row r="30" spans="1:35">
      <c r="A30" s="30"/>
      <c r="AA30" s="22" t="str">
        <f t="shared" si="2"/>
        <v>בייביסיטר</v>
      </c>
      <c r="AB30" s="22" t="str">
        <f t="shared" si="3"/>
        <v/>
      </c>
      <c r="AC30" s="50" t="str">
        <f t="array" aca="1" ref="AC30" ca="1">IFERROR(INDEX(BlanksRangeExp,SMALL((IF(LEN(BlanksRangeExp),ROW(INDIRECT("1:"&amp;ROWS(BlanksRangeExp))))),ROW(A27)),1),"")</f>
        <v>גז</v>
      </c>
      <c r="AD30" s="51" t="str">
        <f t="array" aca="1" ref="AD30" ca="1">IFERROR(INDEX(BlanksRangeInc,SMALL((IF(LEN(BlanksRangeInc),ROW(INDIRECT("1:"&amp;ROWS(BlanksRangeInc))))),ROW(A27)),1),"")</f>
        <v/>
      </c>
      <c r="AE30" s="25" t="s">
        <v>104</v>
      </c>
      <c r="AF30" s="25" t="s">
        <v>100</v>
      </c>
    </row>
    <row r="31" spans="1:35">
      <c r="AA31" s="22" t="str">
        <f t="shared" si="2"/>
        <v>הגרלות</v>
      </c>
      <c r="AB31" s="22" t="str">
        <f t="shared" si="3"/>
        <v/>
      </c>
      <c r="AC31" s="50" t="str">
        <f t="array" aca="1" ref="AC31" ca="1">IFERROR(INDEX(BlanksRangeExp,SMALL((IF(LEN(BlanksRangeExp),ROW(INDIRECT("1:"&amp;ROWS(BlanksRangeExp))))),ROW(A28)),1),"")</f>
        <v>ניקיון</v>
      </c>
      <c r="AD31" s="51" t="str">
        <f t="array" aca="1" ref="AD31" ca="1">IFERROR(INDEX(BlanksRangeInc,SMALL((IF(LEN(BlanksRangeInc),ROW(INDIRECT("1:"&amp;ROWS(BlanksRangeInc))))),ROW(A28)),1),"")</f>
        <v/>
      </c>
      <c r="AE31" s="25" t="s">
        <v>104</v>
      </c>
      <c r="AF31" s="25" t="s">
        <v>100</v>
      </c>
    </row>
    <row r="32" spans="1:35">
      <c r="AA32" s="22" t="str">
        <f t="shared" si="2"/>
        <v>פנאי - כללי</v>
      </c>
      <c r="AB32" s="22" t="str">
        <f t="shared" si="3"/>
        <v/>
      </c>
      <c r="AC32" s="50" t="str">
        <f t="array" aca="1" ref="AC32" ca="1">IFERROR(INDEX(BlanksRangeExp,SMALL((IF(LEN(BlanksRangeExp),ROW(INDIRECT("1:"&amp;ROWS(BlanksRangeExp))))),ROW(A29)),1),"")</f>
        <v>תיקונים בבית / במכשירים</v>
      </c>
      <c r="AD32" s="51" t="str">
        <f t="array" aca="1" ref="AD32" ca="1">IFERROR(INDEX(BlanksRangeInc,SMALL((IF(LEN(BlanksRangeInc),ROW(INDIRECT("1:"&amp;ROWS(BlanksRangeInc))))),ROW(A29)),1),"")</f>
        <v/>
      </c>
      <c r="AE32" s="25" t="s">
        <v>104</v>
      </c>
      <c r="AF32" s="25" t="s">
        <v>100</v>
      </c>
    </row>
    <row r="33" spans="27:32">
      <c r="AA33" s="22" t="str">
        <f t="shared" si="2"/>
        <v/>
      </c>
      <c r="AB33" s="22" t="str">
        <f t="shared" si="3"/>
        <v/>
      </c>
      <c r="AC33" s="50" t="str">
        <f t="array" aca="1" ref="AC33" ca="1">IFERROR(INDEX(BlanksRangeExp,SMALL((IF(LEN(BlanksRangeExp),ROW(INDIRECT("1:"&amp;ROWS(BlanksRangeExp))))),ROW(A30)),1),"")</f>
        <v>גינה</v>
      </c>
      <c r="AD33" s="51" t="str">
        <f t="array" aca="1" ref="AD33" ca="1">IFERROR(INDEX(BlanksRangeInc,SMALL((IF(LEN(BlanksRangeInc),ROW(INDIRECT("1:"&amp;ROWS(BlanksRangeInc))))),ROW(A30)),1),"")</f>
        <v/>
      </c>
      <c r="AE33" s="25" t="s">
        <v>104</v>
      </c>
      <c r="AF33" s="25" t="s">
        <v>100</v>
      </c>
    </row>
    <row r="34" spans="27:32">
      <c r="AA34" s="22" t="str">
        <f t="shared" si="2"/>
        <v/>
      </c>
      <c r="AB34" s="22" t="str">
        <f t="shared" si="3"/>
        <v/>
      </c>
      <c r="AC34" s="50" t="str">
        <f t="array" aca="1" ref="AC34" ca="1">IFERROR(INDEX(BlanksRangeExp,SMALL((IF(LEN(BlanksRangeExp),ROW(INDIRECT("1:"&amp;ROWS(BlanksRangeExp))))),ROW(A31)),1),"")</f>
        <v>אחזקת בית - כללי</v>
      </c>
      <c r="AD34" s="51" t="str">
        <f t="array" aca="1" ref="AD34" ca="1">IFERROR(INDEX(BlanksRangeInc,SMALL((IF(LEN(BlanksRangeInc),ROW(INDIRECT("1:"&amp;ROWS(BlanksRangeInc))))),ROW(A31)),1),"")</f>
        <v/>
      </c>
      <c r="AE34" s="25" t="s">
        <v>104</v>
      </c>
      <c r="AF34" s="25" t="s">
        <v>100</v>
      </c>
    </row>
    <row r="35" spans="27:32">
      <c r="AA35" s="22" t="str">
        <f t="shared" si="2"/>
        <v/>
      </c>
      <c r="AB35" s="22" t="str">
        <f t="shared" si="3"/>
        <v/>
      </c>
      <c r="AC35" s="50" t="str">
        <f t="array" aca="1" ref="AC35" ca="1">IFERROR(INDEX(BlanksRangeExp,SMALL((IF(LEN(BlanksRangeExp),ROW(INDIRECT("1:"&amp;ROWS(BlanksRangeExp))))),ROW(A32)),1),"")</f>
        <v>מספרה</v>
      </c>
      <c r="AD35" s="51" t="str">
        <f t="array" aca="1" ref="AD35" ca="1">IFERROR(INDEX(BlanksRangeInc,SMALL((IF(LEN(BlanksRangeInc),ROW(INDIRECT("1:"&amp;ROWS(BlanksRangeInc))))),ROW(A32)),1),"")</f>
        <v/>
      </c>
      <c r="AE35" s="25" t="s">
        <v>104</v>
      </c>
      <c r="AF35" s="25" t="s">
        <v>100</v>
      </c>
    </row>
    <row r="36" spans="27:32">
      <c r="AA36" s="22" t="str">
        <f t="shared" si="2"/>
        <v/>
      </c>
      <c r="AB36" s="22" t="str">
        <f t="shared" si="3"/>
        <v/>
      </c>
      <c r="AC36" s="50" t="str">
        <f t="array" aca="1" ref="AC36" ca="1">IFERROR(INDEX(BlanksRangeExp,SMALL((IF(LEN(BlanksRangeExp),ROW(INDIRECT("1:"&amp;ROWS(BlanksRangeExp))))),ROW(A33)),1),"")</f>
        <v>קוסמטיקה</v>
      </c>
      <c r="AD36" s="51" t="str">
        <f t="array" aca="1" ref="AD36" ca="1">IFERROR(INDEX(BlanksRangeInc,SMALL((IF(LEN(BlanksRangeInc),ROW(INDIRECT("1:"&amp;ROWS(BlanksRangeInc))))),ROW(A33)),1),"")</f>
        <v/>
      </c>
      <c r="AE36" s="25" t="s">
        <v>104</v>
      </c>
      <c r="AF36" s="25" t="s">
        <v>100</v>
      </c>
    </row>
    <row r="37" spans="27:32">
      <c r="AA37" s="22" t="str">
        <f t="shared" si="2"/>
        <v/>
      </c>
      <c r="AB37" s="22" t="str">
        <f t="shared" si="3"/>
        <v/>
      </c>
      <c r="AC37" s="50" t="str">
        <f t="array" aca="1" ref="AC37" ca="1">IFERROR(INDEX(BlanksRangeExp,SMALL((IF(LEN(BlanksRangeExp),ROW(INDIRECT("1:"&amp;ROWS(BlanksRangeExp))))),ROW(A34)),1),"")</f>
        <v>טיפוח - כללי</v>
      </c>
      <c r="AD37" s="51" t="str">
        <f t="array" aca="1" ref="AD37" ca="1">IFERROR(INDEX(BlanksRangeInc,SMALL((IF(LEN(BlanksRangeInc),ROW(INDIRECT("1:"&amp;ROWS(BlanksRangeInc))))),ROW(A34)),1),"")</f>
        <v/>
      </c>
      <c r="AE37" s="25" t="s">
        <v>104</v>
      </c>
      <c r="AF37" s="25" t="s">
        <v>100</v>
      </c>
    </row>
    <row r="38" spans="27:32">
      <c r="AA38" s="22" t="str">
        <f t="shared" si="2"/>
        <v/>
      </c>
      <c r="AB38" s="22" t="str">
        <f t="shared" si="3"/>
        <v/>
      </c>
      <c r="AC38" s="50" t="str">
        <f t="array" aca="1" ref="AC38" ca="1">IFERROR(INDEX(BlanksRangeExp,SMALL((IF(LEN(BlanksRangeExp),ROW(INDIRECT("1:"&amp;ROWS(BlanksRangeExp))))),ROW(A35)),1),"")</f>
        <v>בית ספר</v>
      </c>
      <c r="AD38" s="51" t="str">
        <f t="array" aca="1" ref="AD38" ca="1">IFERROR(INDEX(BlanksRangeInc,SMALL((IF(LEN(BlanksRangeInc),ROW(INDIRECT("1:"&amp;ROWS(BlanksRangeInc))))),ROW(A35)),1),"")</f>
        <v/>
      </c>
      <c r="AE38" s="25" t="s">
        <v>104</v>
      </c>
      <c r="AF38" s="25" t="s">
        <v>100</v>
      </c>
    </row>
    <row r="39" spans="27:32">
      <c r="AA39" s="22" t="str">
        <f t="shared" si="2"/>
        <v/>
      </c>
      <c r="AB39" s="22" t="str">
        <f t="shared" si="3"/>
        <v/>
      </c>
      <c r="AC39" s="50" t="str">
        <f t="array" aca="1" ref="AC39" ca="1">IFERROR(INDEX(BlanksRangeExp,SMALL((IF(LEN(BlanksRangeExp),ROW(INDIRECT("1:"&amp;ROWS(BlanksRangeExp))))),ROW(A36)),1),"")</f>
        <v>מסגרות צהריים</v>
      </c>
      <c r="AD39" s="51" t="str">
        <f t="array" aca="1" ref="AD39" ca="1">IFERROR(INDEX(BlanksRangeInc,SMALL((IF(LEN(BlanksRangeInc),ROW(INDIRECT("1:"&amp;ROWS(BlanksRangeInc))))),ROW(A36)),1),"")</f>
        <v/>
      </c>
      <c r="AE39" s="25" t="s">
        <v>104</v>
      </c>
      <c r="AF39" s="25" t="s">
        <v>100</v>
      </c>
    </row>
    <row r="40" spans="27:32">
      <c r="AA40" s="22" t="str">
        <f t="shared" si="2"/>
        <v/>
      </c>
      <c r="AB40" s="22" t="str">
        <f t="shared" si="3"/>
        <v/>
      </c>
      <c r="AC40" s="50" t="str">
        <f t="array" aca="1" ref="AC40" ca="1">IFERROR(INDEX(BlanksRangeExp,SMALL((IF(LEN(BlanksRangeExp),ROW(INDIRECT("1:"&amp;ROWS(BlanksRangeExp))))),ROW(A37)),1),"")</f>
        <v>מסגרות יום</v>
      </c>
      <c r="AD40" s="51" t="str">
        <f t="array" aca="1" ref="AD40" ca="1">IFERROR(INDEX(BlanksRangeInc,SMALL((IF(LEN(BlanksRangeInc),ROW(INDIRECT("1:"&amp;ROWS(BlanksRangeInc))))),ROW(A37)),1),"")</f>
        <v/>
      </c>
      <c r="AE40" s="25" t="s">
        <v>104</v>
      </c>
      <c r="AF40" s="25" t="s">
        <v>100</v>
      </c>
    </row>
    <row r="41" spans="27:32">
      <c r="AA41" s="22" t="str">
        <f t="shared" si="2"/>
        <v/>
      </c>
      <c r="AB41" s="22" t="str">
        <f t="shared" si="3"/>
        <v/>
      </c>
      <c r="AC41" s="50" t="str">
        <f t="array" aca="1" ref="AC41" ca="1">IFERROR(INDEX(BlanksRangeExp,SMALL((IF(LEN(BlanksRangeExp),ROW(INDIRECT("1:"&amp;ROWS(BlanksRangeExp))))),ROW(A38)),1),"")</f>
        <v>צהרון / מטפלת</v>
      </c>
      <c r="AD41" s="51" t="str">
        <f t="array" aca="1" ref="AD41" ca="1">IFERROR(INDEX(BlanksRangeInc,SMALL((IF(LEN(BlanksRangeInc),ROW(INDIRECT("1:"&amp;ROWS(BlanksRangeInc))))),ROW(A38)),1),"")</f>
        <v/>
      </c>
      <c r="AE41" s="25" t="s">
        <v>104</v>
      </c>
      <c r="AF41" s="25" t="s">
        <v>100</v>
      </c>
    </row>
    <row r="42" spans="27:32">
      <c r="AA42" s="22" t="str">
        <f t="shared" si="2"/>
        <v/>
      </c>
      <c r="AB42" s="22" t="str">
        <f t="shared" si="3"/>
        <v/>
      </c>
      <c r="AC42" s="50" t="str">
        <f t="array" aca="1" ref="AC42" ca="1">IFERROR(INDEX(BlanksRangeExp,SMALL((IF(LEN(BlanksRangeExp),ROW(INDIRECT("1:"&amp;ROWS(BlanksRangeExp))))),ROW(A39)),1),"")</f>
        <v>הסעות</v>
      </c>
      <c r="AD42" s="51" t="str">
        <f t="array" aca="1" ref="AD42" ca="1">IFERROR(INDEX(BlanksRangeInc,SMALL((IF(LEN(BlanksRangeInc),ROW(INDIRECT("1:"&amp;ROWS(BlanksRangeInc))))),ROW(A39)),1),"")</f>
        <v/>
      </c>
      <c r="AE42" s="25" t="s">
        <v>104</v>
      </c>
      <c r="AF42" s="25" t="s">
        <v>100</v>
      </c>
    </row>
    <row r="43" spans="27:32">
      <c r="AA43" s="52" t="str">
        <f t="shared" si="2"/>
        <v/>
      </c>
      <c r="AB43" s="22" t="str">
        <f t="shared" si="3"/>
        <v/>
      </c>
      <c r="AC43" s="50" t="str">
        <f t="array" aca="1" ref="AC43" ca="1">IFERROR(INDEX(BlanksRangeExp,SMALL((IF(LEN(BlanksRangeExp),ROW(INDIRECT("1:"&amp;ROWS(BlanksRangeExp))))),ROW(A40)),1),"")</f>
        <v>שיעור פרטי</v>
      </c>
      <c r="AD43" s="51" t="str">
        <f t="array" aca="1" ref="AD43" ca="1">IFERROR(INDEX(BlanksRangeInc,SMALL((IF(LEN(BlanksRangeInc),ROW(INDIRECT("1:"&amp;ROWS(BlanksRangeInc))))),ROW(A40)),1),"")</f>
        <v/>
      </c>
      <c r="AE43" s="25" t="s">
        <v>104</v>
      </c>
      <c r="AF43" s="25" t="s">
        <v>100</v>
      </c>
    </row>
    <row r="44" spans="27:32">
      <c r="AA44" s="22" t="str">
        <f>IF(C2="","",C2)</f>
        <v>ביגוד הורים</v>
      </c>
      <c r="AB44" s="22" t="str">
        <f>IF(S2="","",S2)</f>
        <v>קבלת מזונות</v>
      </c>
      <c r="AC44" s="50" t="str">
        <f t="array" aca="1" ref="AC44" ca="1">IFERROR(INDEX(BlanksRangeExp,SMALL((IF(LEN(BlanksRangeExp),ROW(INDIRECT("1:"&amp;ROWS(BlanksRangeExp))))),ROW(A41)),1),"")</f>
        <v>מסגרות קיץ</v>
      </c>
      <c r="AD44" s="51" t="str">
        <f t="array" aca="1" ref="AD44" ca="1">IFERROR(INDEX(BlanksRangeInc,SMALL((IF(LEN(BlanksRangeInc),ROW(INDIRECT("1:"&amp;ROWS(BlanksRangeInc))))),ROW(A41)),1),"")</f>
        <v/>
      </c>
      <c r="AE44" s="25" t="s">
        <v>101</v>
      </c>
      <c r="AF44" s="25" t="s">
        <v>98</v>
      </c>
    </row>
    <row r="45" spans="27:32">
      <c r="AA45" s="22" t="str">
        <f t="shared" ref="AA45:AA63" si="4">IF(C3="","",C3)</f>
        <v>ביגוד ילדים</v>
      </c>
      <c r="AB45" s="22" t="str">
        <f t="shared" ref="AB45:AB63" si="5">IF(S3="","",S3)</f>
        <v>הכנסה מנכס</v>
      </c>
      <c r="AC45" s="50" t="str">
        <f t="array" aca="1" ref="AC45" ca="1">IFERROR(INDEX(BlanksRangeExp,SMALL((IF(LEN(BlanksRangeExp),ROW(INDIRECT("1:"&amp;ROWS(BlanksRangeExp))))),ROW(A42)),1),"")</f>
        <v>חוגים ותנועת נוער</v>
      </c>
      <c r="AD45" s="51" t="str">
        <f t="array" aca="1" ref="AD45" ca="1">IFERROR(INDEX(BlanksRangeInc,SMALL((IF(LEN(BlanksRangeInc),ROW(INDIRECT("1:"&amp;ROWS(BlanksRangeInc))))),ROW(A42)),1),"")</f>
        <v/>
      </c>
      <c r="AE45" s="25" t="s">
        <v>101</v>
      </c>
      <c r="AF45" s="25" t="s">
        <v>98</v>
      </c>
    </row>
    <row r="46" spans="27:32">
      <c r="AA46" s="22" t="str">
        <f t="shared" si="4"/>
        <v>נעליים</v>
      </c>
      <c r="AB46" s="22" t="str">
        <f t="shared" si="5"/>
        <v>עזרה מההורים</v>
      </c>
      <c r="AC46" s="50" t="str">
        <f t="array" aca="1" ref="AC46" ca="1">IFERROR(INDEX(BlanksRangeExp,SMALL((IF(LEN(BlanksRangeExp),ROW(INDIRECT("1:"&amp;ROWS(BlanksRangeExp))))),ROW(A43)),1),"")</f>
        <v>לימודים והשתלמות לבוגרים</v>
      </c>
      <c r="AD46" s="51" t="str">
        <f t="array" aca="1" ref="AD46" ca="1">IFERROR(INDEX(BlanksRangeInc,SMALL((IF(LEN(BlanksRangeInc),ROW(INDIRECT("1:"&amp;ROWS(BlanksRangeInc))))),ROW(A43)),1),"")</f>
        <v/>
      </c>
      <c r="AE46" s="25" t="s">
        <v>101</v>
      </c>
      <c r="AF46" s="25" t="s">
        <v>98</v>
      </c>
    </row>
    <row r="47" spans="27:32">
      <c r="AA47" s="22" t="str">
        <f t="shared" si="4"/>
        <v>ביגוד והנעלה - כללי</v>
      </c>
      <c r="AB47" s="22" t="str">
        <f t="shared" si="5"/>
        <v>הכנסות שונות - כללי</v>
      </c>
      <c r="AC47" s="50" t="str">
        <f t="array" aca="1" ref="AC47" ca="1">IFERROR(INDEX(BlanksRangeExp,SMALL((IF(LEN(BlanksRangeExp),ROW(INDIRECT("1:"&amp;ROWS(BlanksRangeExp))))),ROW(A44)),1),"")</f>
        <v>חינוך - כללי</v>
      </c>
      <c r="AD47" s="51" t="str">
        <f t="array" aca="1" ref="AD47" ca="1">IFERROR(INDEX(BlanksRangeInc,SMALL((IF(LEN(BlanksRangeInc),ROW(INDIRECT("1:"&amp;ROWS(BlanksRangeInc))))),ROW(A44)),1),"")</f>
        <v/>
      </c>
      <c r="AE47" s="25" t="s">
        <v>101</v>
      </c>
      <c r="AF47" s="25" t="s">
        <v>98</v>
      </c>
    </row>
    <row r="48" spans="27:32">
      <c r="AA48" s="22" t="str">
        <f t="shared" si="4"/>
        <v/>
      </c>
      <c r="AB48" s="22" t="str">
        <f t="shared" si="5"/>
        <v/>
      </c>
      <c r="AC48" s="50" t="str">
        <f t="array" aca="1" ref="AC48" ca="1">IFERROR(INDEX(BlanksRangeExp,SMALL((IF(LEN(BlanksRangeExp),ROW(INDIRECT("1:"&amp;ROWS(BlanksRangeExp))))),ROW(A45)),1),"")</f>
        <v>חגים וצרכי דת</v>
      </c>
      <c r="AD48" s="51" t="str">
        <f t="array" aca="1" ref="AD48" ca="1">IFERROR(INDEX(BlanksRangeInc,SMALL((IF(LEN(BlanksRangeInc),ROW(INDIRECT("1:"&amp;ROWS(BlanksRangeInc))))),ROW(A45)),1),"")</f>
        <v/>
      </c>
      <c r="AE48" s="25" t="s">
        <v>101</v>
      </c>
      <c r="AF48" s="25" t="s">
        <v>98</v>
      </c>
    </row>
    <row r="49" spans="27:32">
      <c r="AA49" s="22" t="str">
        <f t="shared" si="4"/>
        <v/>
      </c>
      <c r="AB49" s="22" t="str">
        <f t="shared" si="5"/>
        <v/>
      </c>
      <c r="AC49" s="50" t="str">
        <f t="array" aca="1" ref="AC49" ca="1">IFERROR(INDEX(BlanksRangeExp,SMALL((IF(LEN(BlanksRangeExp),ROW(INDIRECT("1:"&amp;ROWS(BlanksRangeExp))))),ROW(A46)),1),"")</f>
        <v>אירוע בעבודה / לחברים</v>
      </c>
      <c r="AD49" s="51" t="str">
        <f t="array" aca="1" ref="AD49" ca="1">IFERROR(INDEX(BlanksRangeInc,SMALL((IF(LEN(BlanksRangeInc),ROW(INDIRECT("1:"&amp;ROWS(BlanksRangeInc))))),ROW(A46)),1),"")</f>
        <v/>
      </c>
      <c r="AE49" s="25" t="s">
        <v>101</v>
      </c>
      <c r="AF49" s="25" t="s">
        <v>98</v>
      </c>
    </row>
    <row r="50" spans="27:32">
      <c r="AA50" s="22" t="str">
        <f t="shared" si="4"/>
        <v/>
      </c>
      <c r="AB50" s="22" t="str">
        <f t="shared" si="5"/>
        <v/>
      </c>
      <c r="AC50" s="50" t="str">
        <f t="array" aca="1" ref="AC50" ca="1">IFERROR(INDEX(BlanksRangeExp,SMALL((IF(LEN(BlanksRangeExp),ROW(INDIRECT("1:"&amp;ROWS(BlanksRangeExp))))),ROW(A47)),1),"")</f>
        <v>תרומות</v>
      </c>
      <c r="AD50" s="51" t="str">
        <f t="array" aca="1" ref="AD50" ca="1">IFERROR(INDEX(BlanksRangeInc,SMALL((IF(LEN(BlanksRangeInc),ROW(INDIRECT("1:"&amp;ROWS(BlanksRangeInc))))),ROW(A47)),1),"")</f>
        <v/>
      </c>
      <c r="AE50" s="25" t="s">
        <v>101</v>
      </c>
      <c r="AF50" s="25" t="s">
        <v>98</v>
      </c>
    </row>
    <row r="51" spans="27:32">
      <c r="AA51" s="22" t="str">
        <f t="shared" si="4"/>
        <v/>
      </c>
      <c r="AB51" s="22" t="str">
        <f t="shared" si="5"/>
        <v/>
      </c>
      <c r="AC51" s="50" t="str">
        <f t="array" aca="1" ref="AC51" ca="1">IFERROR(INDEX(BlanksRangeExp,SMALL((IF(LEN(BlanksRangeExp),ROW(INDIRECT("1:"&amp;ROWS(BlanksRangeExp))))),ROW(A48)),1),"")</f>
        <v>קופ"ח תשלום קבוע</v>
      </c>
      <c r="AD51" s="51" t="str">
        <f t="array" aca="1" ref="AD51" ca="1">IFERROR(INDEX(BlanksRangeInc,SMALL((IF(LEN(BlanksRangeInc),ROW(INDIRECT("1:"&amp;ROWS(BlanksRangeInc))))),ROW(A48)),1),"")</f>
        <v/>
      </c>
      <c r="AE51" s="25" t="s">
        <v>101</v>
      </c>
      <c r="AF51" s="25" t="s">
        <v>98</v>
      </c>
    </row>
    <row r="52" spans="27:32">
      <c r="AA52" s="22" t="str">
        <f t="shared" si="4"/>
        <v/>
      </c>
      <c r="AB52" s="22" t="str">
        <f t="shared" si="5"/>
        <v/>
      </c>
      <c r="AC52" s="50" t="str">
        <f t="array" aca="1" ref="AC52" ca="1">IFERROR(INDEX(BlanksRangeExp,SMALL((IF(LEN(BlanksRangeExp),ROW(INDIRECT("1:"&amp;ROWS(BlanksRangeExp))))),ROW(A49)),1),"")</f>
        <v>ביטוח רפואי נוסף</v>
      </c>
      <c r="AD52" s="51" t="str">
        <f t="array" aca="1" ref="AD52" ca="1">IFERROR(INDEX(BlanksRangeInc,SMALL((IF(LEN(BlanksRangeInc),ROW(INDIRECT("1:"&amp;ROWS(BlanksRangeInc))))),ROW(A49)),1),"")</f>
        <v/>
      </c>
      <c r="AE52" s="25" t="s">
        <v>101</v>
      </c>
      <c r="AF52" s="25" t="s">
        <v>98</v>
      </c>
    </row>
    <row r="53" spans="27:32">
      <c r="AA53" s="22" t="str">
        <f t="shared" si="4"/>
        <v/>
      </c>
      <c r="AB53" s="22" t="str">
        <f t="shared" si="5"/>
        <v/>
      </c>
      <c r="AC53" s="50" t="str">
        <f t="array" aca="1" ref="AC53" ca="1">IFERROR(INDEX(BlanksRangeExp,SMALL((IF(LEN(BlanksRangeExp),ROW(INDIRECT("1:"&amp;ROWS(BlanksRangeExp))))),ROW(A50)),1),"")</f>
        <v>טיפולים פרטיים</v>
      </c>
      <c r="AD53" s="51" t="str">
        <f t="array" aca="1" ref="AD53" ca="1">IFERROR(INDEX(BlanksRangeInc,SMALL((IF(LEN(BlanksRangeInc),ROW(INDIRECT("1:"&amp;ROWS(BlanksRangeInc))))),ROW(A50)),1),"")</f>
        <v/>
      </c>
      <c r="AE53" s="25" t="s">
        <v>101</v>
      </c>
      <c r="AF53" s="25" t="s">
        <v>98</v>
      </c>
    </row>
    <row r="54" spans="27:32">
      <c r="AA54" s="22" t="str">
        <f t="shared" si="4"/>
        <v/>
      </c>
      <c r="AB54" s="22" t="str">
        <f t="shared" si="5"/>
        <v/>
      </c>
      <c r="AC54" s="50" t="str">
        <f t="array" aca="1" ref="AC54" ca="1">IFERROR(INDEX(BlanksRangeExp,SMALL((IF(LEN(BlanksRangeExp),ROW(INDIRECT("1:"&amp;ROWS(BlanksRangeExp))))),ROW(A51)),1),"")</f>
        <v>תרופות</v>
      </c>
      <c r="AD54" s="51" t="str">
        <f t="array" aca="1" ref="AD54" ca="1">IFERROR(INDEX(BlanksRangeInc,SMALL((IF(LEN(BlanksRangeInc),ROW(INDIRECT("1:"&amp;ROWS(BlanksRangeInc))))),ROW(A51)),1),"")</f>
        <v/>
      </c>
      <c r="AE54" s="25" t="s">
        <v>101</v>
      </c>
      <c r="AF54" s="25" t="s">
        <v>98</v>
      </c>
    </row>
    <row r="55" spans="27:32">
      <c r="AA55" s="22" t="str">
        <f t="shared" si="4"/>
        <v/>
      </c>
      <c r="AB55" s="22" t="str">
        <f t="shared" si="5"/>
        <v/>
      </c>
      <c r="AC55" s="50" t="str">
        <f t="array" aca="1" ref="AC55" ca="1">IFERROR(INDEX(BlanksRangeExp,SMALL((IF(LEN(BlanksRangeExp),ROW(INDIRECT("1:"&amp;ROWS(BlanksRangeExp))))),ROW(A52)),1),"")</f>
        <v>טיפולי שיניים</v>
      </c>
      <c r="AD55" s="51" t="str">
        <f t="array" aca="1" ref="AD55" ca="1">IFERROR(INDEX(BlanksRangeInc,SMALL((IF(LEN(BlanksRangeInc),ROW(INDIRECT("1:"&amp;ROWS(BlanksRangeInc))))),ROW(A52)),1),"")</f>
        <v/>
      </c>
      <c r="AE55" s="25" t="s">
        <v>101</v>
      </c>
      <c r="AF55" s="25" t="s">
        <v>98</v>
      </c>
    </row>
    <row r="56" spans="27:32">
      <c r="AA56" s="22" t="str">
        <f t="shared" si="4"/>
        <v/>
      </c>
      <c r="AB56" s="22" t="str">
        <f t="shared" si="5"/>
        <v/>
      </c>
      <c r="AC56" s="50" t="str">
        <f t="array" aca="1" ref="AC56" ca="1">IFERROR(INDEX(BlanksRangeExp,SMALL((IF(LEN(BlanksRangeExp),ROW(INDIRECT("1:"&amp;ROWS(BlanksRangeExp))))),ROW(A53)),1),"")</f>
        <v>אופטיקה</v>
      </c>
      <c r="AD56" s="51" t="str">
        <f t="array" aca="1" ref="AD56" ca="1">IFERROR(INDEX(BlanksRangeInc,SMALL((IF(LEN(BlanksRangeInc),ROW(INDIRECT("1:"&amp;ROWS(BlanksRangeInc))))),ROW(A53)),1),"")</f>
        <v/>
      </c>
      <c r="AE56" s="25" t="s">
        <v>101</v>
      </c>
      <c r="AF56" s="25" t="s">
        <v>98</v>
      </c>
    </row>
    <row r="57" spans="27:32">
      <c r="AA57" s="22" t="str">
        <f t="shared" si="4"/>
        <v/>
      </c>
      <c r="AB57" s="22" t="str">
        <f t="shared" si="5"/>
        <v/>
      </c>
      <c r="AC57" s="50" t="str">
        <f t="array" aca="1" ref="AC57" ca="1">IFERROR(INDEX(BlanksRangeExp,SMALL((IF(LEN(BlanksRangeExp),ROW(INDIRECT("1:"&amp;ROWS(BlanksRangeExp))))),ROW(A54)),1),"")</f>
        <v>בריאות - כללי</v>
      </c>
      <c r="AD57" s="51" t="str">
        <f t="array" aca="1" ref="AD57" ca="1">IFERROR(INDEX(BlanksRangeInc,SMALL((IF(LEN(BlanksRangeInc),ROW(INDIRECT("1:"&amp;ROWS(BlanksRangeInc))))),ROW(A54)),1),"")</f>
        <v/>
      </c>
      <c r="AE57" s="25" t="s">
        <v>101</v>
      </c>
      <c r="AF57" s="25" t="s">
        <v>98</v>
      </c>
    </row>
    <row r="58" spans="27:32">
      <c r="AA58" s="22" t="str">
        <f t="shared" si="4"/>
        <v/>
      </c>
      <c r="AB58" s="22" t="str">
        <f t="shared" si="5"/>
        <v/>
      </c>
      <c r="AC58" s="50" t="str">
        <f t="array" aca="1" ref="AC58" ca="1">IFERROR(INDEX(BlanksRangeExp,SMALL((IF(LEN(BlanksRangeExp),ROW(INDIRECT("1:"&amp;ROWS(BlanksRangeExp))))),ROW(A55)),1),"")</f>
        <v>דלק</v>
      </c>
      <c r="AD58" s="51" t="str">
        <f t="array" aca="1" ref="AD58" ca="1">IFERROR(INDEX(BlanksRangeInc,SMALL((IF(LEN(BlanksRangeInc),ROW(INDIRECT("1:"&amp;ROWS(BlanksRangeInc))))),ROW(A55)),1),"")</f>
        <v/>
      </c>
      <c r="AE58" s="25" t="s">
        <v>101</v>
      </c>
      <c r="AF58" s="25" t="s">
        <v>98</v>
      </c>
    </row>
    <row r="59" spans="27:32">
      <c r="AA59" s="22" t="str">
        <f t="shared" si="4"/>
        <v/>
      </c>
      <c r="AB59" s="22" t="str">
        <f t="shared" si="5"/>
        <v/>
      </c>
      <c r="AC59" s="50" t="str">
        <f t="array" aca="1" ref="AC59" ca="1">IFERROR(INDEX(BlanksRangeExp,SMALL((IF(LEN(BlanksRangeExp),ROW(INDIRECT("1:"&amp;ROWS(BlanksRangeExp))))),ROW(A56)),1),"")</f>
        <v>חניה</v>
      </c>
      <c r="AD59" s="51" t="str">
        <f t="array" aca="1" ref="AD59" ca="1">IFERROR(INDEX(BlanksRangeInc,SMALL((IF(LEN(BlanksRangeInc),ROW(INDIRECT("1:"&amp;ROWS(BlanksRangeInc))))),ROW(A56)),1),"")</f>
        <v/>
      </c>
      <c r="AE59" s="25" t="s">
        <v>101</v>
      </c>
      <c r="AF59" s="25" t="s">
        <v>98</v>
      </c>
    </row>
    <row r="60" spans="27:32">
      <c r="AA60" s="22" t="str">
        <f t="shared" si="4"/>
        <v/>
      </c>
      <c r="AB60" s="22" t="str">
        <f t="shared" si="5"/>
        <v/>
      </c>
      <c r="AC60" s="50" t="str">
        <f t="array" aca="1" ref="AC60" ca="1">IFERROR(INDEX(BlanksRangeExp,SMALL((IF(LEN(BlanksRangeExp),ROW(INDIRECT("1:"&amp;ROWS(BlanksRangeExp))))),ROW(A57)),1),"")</f>
        <v>כבישי אגרה</v>
      </c>
      <c r="AD60" s="51" t="str">
        <f t="array" aca="1" ref="AD60" ca="1">IFERROR(INDEX(BlanksRangeInc,SMALL((IF(LEN(BlanksRangeInc),ROW(INDIRECT("1:"&amp;ROWS(BlanksRangeInc))))),ROW(A57)),1),"")</f>
        <v/>
      </c>
      <c r="AE60" s="25" t="s">
        <v>101</v>
      </c>
      <c r="AF60" s="25" t="s">
        <v>98</v>
      </c>
    </row>
    <row r="61" spans="27:32">
      <c r="AA61" s="22" t="str">
        <f t="shared" si="4"/>
        <v/>
      </c>
      <c r="AB61" s="22" t="str">
        <f t="shared" si="5"/>
        <v/>
      </c>
      <c r="AC61" s="50" t="str">
        <f t="array" aca="1" ref="AC61" ca="1">IFERROR(INDEX(BlanksRangeExp,SMALL((IF(LEN(BlanksRangeExp),ROW(INDIRECT("1:"&amp;ROWS(BlanksRangeExp))))),ROW(A58)),1),"")</f>
        <v>ביטוח רכב</v>
      </c>
      <c r="AD61" s="51" t="str">
        <f t="array" aca="1" ref="AD61" ca="1">IFERROR(INDEX(BlanksRangeInc,SMALL((IF(LEN(BlanksRangeInc),ROW(INDIRECT("1:"&amp;ROWS(BlanksRangeInc))))),ROW(A58)),1),"")</f>
        <v/>
      </c>
      <c r="AE61" s="25" t="s">
        <v>101</v>
      </c>
      <c r="AF61" s="25" t="s">
        <v>98</v>
      </c>
    </row>
    <row r="62" spans="27:32">
      <c r="AA62" s="22" t="str">
        <f t="shared" si="4"/>
        <v/>
      </c>
      <c r="AB62" s="22" t="str">
        <f t="shared" si="5"/>
        <v/>
      </c>
      <c r="AC62" s="50" t="str">
        <f t="array" aca="1" ref="AC62" ca="1">IFERROR(INDEX(BlanksRangeExp,SMALL((IF(LEN(BlanksRangeExp),ROW(INDIRECT("1:"&amp;ROWS(BlanksRangeExp))))),ROW(A59)),1),"")</f>
        <v>תחזוקת רכב</v>
      </c>
      <c r="AD62" s="53" t="str">
        <f t="array" aca="1" ref="AD62" ca="1">IFERROR(INDEX(BlanksRangeInc,SMALL((IF(LEN(BlanksRangeInc),ROW(INDIRECT("1:"&amp;ROWS(BlanksRangeInc))))),ROW(A59)),1),"")</f>
        <v/>
      </c>
      <c r="AE62" s="25" t="s">
        <v>101</v>
      </c>
      <c r="AF62" s="25" t="s">
        <v>98</v>
      </c>
    </row>
    <row r="63" spans="27:32">
      <c r="AA63" s="52" t="str">
        <f t="shared" si="4"/>
        <v/>
      </c>
      <c r="AB63" s="52" t="str">
        <f t="shared" si="5"/>
        <v/>
      </c>
      <c r="AC63" s="50" t="str">
        <f t="array" aca="1" ref="AC63" ca="1">IFERROR(INDEX(BlanksRangeExp,SMALL((IF(LEN(BlanksRangeExp),ROW(INDIRECT("1:"&amp;ROWS(BlanksRangeExp))))),ROW(A60)),1),"")</f>
        <v>תחבורה ציבורית</v>
      </c>
      <c r="AD63" s="51" t="str">
        <f t="array" aca="1" ref="AD63" ca="1">IFERROR(INDEX(BlanksRangeInc,SMALL((IF(LEN(BlanksRangeInc),ROW(INDIRECT("1:"&amp;ROWS(BlanksRangeInc))))),ROW(A60)),1),"")</f>
        <v/>
      </c>
      <c r="AE63" s="25" t="s">
        <v>101</v>
      </c>
      <c r="AF63" s="25" t="s">
        <v>98</v>
      </c>
    </row>
    <row r="64" spans="27:32">
      <c r="AA64" s="22" t="str">
        <f>IF(D2="","",D2)</f>
        <v>ריהוט</v>
      </c>
      <c r="AC64" s="50" t="str">
        <f t="array" aca="1" ref="AC64" ca="1">IFERROR(INDEX(BlanksRangeExp,SMALL((IF(LEN(BlanksRangeExp),ROW(INDIRECT("1:"&amp;ROWS(BlanksRangeExp))))),ROW(A61)),1),"")</f>
        <v>רישוי רכב</v>
      </c>
      <c r="AE64" s="25" t="s">
        <v>116</v>
      </c>
    </row>
    <row r="65" spans="27:31">
      <c r="AA65" s="22" t="str">
        <f t="shared" ref="AA65:AA83" si="6">IF(D3="","",D3)</f>
        <v>מוצרי חשמל ואלקטרוניקה</v>
      </c>
      <c r="AC65" s="50" t="str">
        <f t="array" aca="1" ref="AC65" ca="1">IFERROR(INDEX(BlanksRangeExp,SMALL((IF(LEN(BlanksRangeExp),ROW(INDIRECT("1:"&amp;ROWS(BlanksRangeExp))))),ROW(A62)),1),"")</f>
        <v>תחבורה שיתופית</v>
      </c>
      <c r="AE65" s="25" t="s">
        <v>116</v>
      </c>
    </row>
    <row r="66" spans="27:31">
      <c r="AA66" s="22" t="str">
        <f t="shared" si="6"/>
        <v>משחקים, צעצועים וספרים</v>
      </c>
      <c r="AC66" s="50" t="str">
        <f t="array" aca="1" ref="AC66" ca="1">IFERROR(INDEX(BlanksRangeExp,SMALL((IF(LEN(BlanksRangeExp),ROW(INDIRECT("1:"&amp;ROWS(BlanksRangeExp))))),ROW(A63)),1),"")</f>
        <v>ליסינג</v>
      </c>
      <c r="AE66" s="25" t="s">
        <v>116</v>
      </c>
    </row>
    <row r="67" spans="27:31">
      <c r="AA67" s="22" t="str">
        <f t="shared" si="6"/>
        <v>כלי בית</v>
      </c>
      <c r="AC67" s="50" t="str">
        <f t="array" aca="1" ref="AC67" ca="1">IFERROR(INDEX(BlanksRangeExp,SMALL((IF(LEN(BlanksRangeExp),ROW(INDIRECT("1:"&amp;ROWS(BlanksRangeExp))))),ROW(A64)),1),"")</f>
        <v>תחבורה - כללי</v>
      </c>
      <c r="AE67" s="25" t="s">
        <v>116</v>
      </c>
    </row>
    <row r="68" spans="27:31">
      <c r="AA68" s="22" t="str">
        <f t="shared" si="6"/>
        <v>תכולת בית - כללי</v>
      </c>
      <c r="AC68" s="50" t="str">
        <f t="array" aca="1" ref="AC68" ca="1">IFERROR(INDEX(BlanksRangeExp,SMALL((IF(LEN(BlanksRangeExp),ROW(INDIRECT("1:"&amp;ROWS(BlanksRangeExp))))),ROW(A65)),1),"")</f>
        <v>ארועי שמחות במשפחה</v>
      </c>
      <c r="AE68" s="25" t="s">
        <v>116</v>
      </c>
    </row>
    <row r="69" spans="27:31">
      <c r="AA69" s="22" t="str">
        <f t="shared" si="6"/>
        <v/>
      </c>
      <c r="AC69" s="50" t="str">
        <f t="array" aca="1" ref="AC69" ca="1">IFERROR(INDEX(BlanksRangeExp,SMALL((IF(LEN(BlanksRangeExp),ROW(INDIRECT("1:"&amp;ROWS(BlanksRangeExp))))),ROW(A66)),1),"")</f>
        <v>דמי כיס</v>
      </c>
      <c r="AE69" s="25" t="s">
        <v>116</v>
      </c>
    </row>
    <row r="70" spans="27:31">
      <c r="AA70" s="22" t="str">
        <f t="shared" si="6"/>
        <v/>
      </c>
      <c r="AC70" s="50" t="str">
        <f t="array" aca="1" ref="AC70" ca="1">IFERROR(INDEX(BlanksRangeExp,SMALL((IF(LEN(BlanksRangeExp),ROW(INDIRECT("1:"&amp;ROWS(BlanksRangeExp))))),ROW(A67)),1),"")</f>
        <v>עזרה למשפחה</v>
      </c>
      <c r="AE70" s="25" t="s">
        <v>116</v>
      </c>
    </row>
    <row r="71" spans="27:31">
      <c r="AA71" s="22" t="str">
        <f t="shared" si="6"/>
        <v/>
      </c>
      <c r="AC71" s="50" t="str">
        <f t="array" aca="1" ref="AC71" ca="1">IFERROR(INDEX(BlanksRangeExp,SMALL((IF(LEN(BlanksRangeExp),ROW(INDIRECT("1:"&amp;ROWS(BlanksRangeExp))))),ROW(A68)),1),"")</f>
        <v>תשלום מזונות</v>
      </c>
      <c r="AE71" s="25" t="s">
        <v>116</v>
      </c>
    </row>
    <row r="72" spans="27:31">
      <c r="AA72" s="22" t="str">
        <f t="shared" si="6"/>
        <v/>
      </c>
      <c r="AC72" s="50" t="str">
        <f t="array" aca="1" ref="AC72" ca="1">IFERROR(INDEX(BlanksRangeExp,SMALL((IF(LEN(BlanksRangeExp),ROW(INDIRECT("1:"&amp;ROWS(BlanksRangeExp))))),ROW(A69)),1),"")</f>
        <v>משפחה - כללי</v>
      </c>
      <c r="AE72" s="25" t="s">
        <v>116</v>
      </c>
    </row>
    <row r="73" spans="27:31">
      <c r="AA73" s="22" t="str">
        <f t="shared" si="6"/>
        <v/>
      </c>
      <c r="AC73" s="50" t="str">
        <f t="array" aca="1" ref="AC73" ca="1">IFERROR(INDEX(BlanksRangeExp,SMALL((IF(LEN(BlanksRangeExp),ROW(INDIRECT("1:"&amp;ROWS(BlanksRangeExp))))),ROW(A70)),1),"")</f>
        <v>טלפון נייד ונייח</v>
      </c>
      <c r="AE73" s="25" t="s">
        <v>116</v>
      </c>
    </row>
    <row r="74" spans="27:31">
      <c r="AA74" s="22" t="str">
        <f t="shared" si="6"/>
        <v/>
      </c>
      <c r="AC74" s="50" t="str">
        <f t="array" aca="1" ref="AC74" ca="1">IFERROR(INDEX(BlanksRangeExp,SMALL((IF(LEN(BlanksRangeExp),ROW(INDIRECT("1:"&amp;ROWS(BlanksRangeExp))))),ROW(A71)),1),"")</f>
        <v>טלויזיה ואינטרנט (ספק ותשתית)</v>
      </c>
      <c r="AE74" s="25" t="s">
        <v>116</v>
      </c>
    </row>
    <row r="75" spans="27:31">
      <c r="AA75" s="22" t="str">
        <f t="shared" si="6"/>
        <v/>
      </c>
      <c r="AC75" s="50" t="str">
        <f t="array" aca="1" ref="AC75" ca="1">IFERROR(INDEX(BlanksRangeExp,SMALL((IF(LEN(BlanksRangeExp),ROW(INDIRECT("1:"&amp;ROWS(BlanksRangeExp))))),ROW(A72)),1),"")</f>
        <v>שירותי תוכן</v>
      </c>
      <c r="AE75" s="25" t="s">
        <v>116</v>
      </c>
    </row>
    <row r="76" spans="27:31">
      <c r="AA76" s="22" t="str">
        <f t="shared" si="6"/>
        <v/>
      </c>
      <c r="AC76" s="50" t="str">
        <f t="array" aca="1" ref="AC76" ca="1">IFERROR(INDEX(BlanksRangeExp,SMALL((IF(LEN(BlanksRangeExp),ROW(INDIRECT("1:"&amp;ROWS(BlanksRangeExp))))),ROW(A73)),1),"")</f>
        <v>תקשורת - כללי</v>
      </c>
      <c r="AE76" s="25" t="s">
        <v>116</v>
      </c>
    </row>
    <row r="77" spans="27:31">
      <c r="AA77" s="22" t="str">
        <f t="shared" si="6"/>
        <v/>
      </c>
      <c r="AC77" s="50" t="str">
        <f t="array" aca="1" ref="AC77" ca="1">IFERROR(INDEX(BlanksRangeExp,SMALL((IF(LEN(BlanksRangeExp),ROW(INDIRECT("1:"&amp;ROWS(BlanksRangeExp))))),ROW(A74)),1),"")</f>
        <v>משכנתה</v>
      </c>
      <c r="AE77" s="25" t="s">
        <v>116</v>
      </c>
    </row>
    <row r="78" spans="27:31">
      <c r="AA78" s="22" t="str">
        <f t="shared" si="6"/>
        <v/>
      </c>
      <c r="AC78" s="50" t="str">
        <f t="array" aca="1" ref="AC78" ca="1">IFERROR(INDEX(BlanksRangeExp,SMALL((IF(LEN(BlanksRangeExp),ROW(INDIRECT("1:"&amp;ROWS(BlanksRangeExp))))),ROW(A75)),1),"")</f>
        <v>שכר דירה</v>
      </c>
      <c r="AE78" s="25" t="s">
        <v>116</v>
      </c>
    </row>
    <row r="79" spans="27:31">
      <c r="AA79" s="22" t="str">
        <f t="shared" si="6"/>
        <v/>
      </c>
      <c r="AC79" s="50" t="str">
        <f t="array" aca="1" ref="AC79" ca="1">IFERROR(INDEX(BlanksRangeExp,SMALL((IF(LEN(BlanksRangeExp),ROW(INDIRECT("1:"&amp;ROWS(BlanksRangeExp))))),ROW(A76)),1),"")</f>
        <v>מיסי ישוב / ועד בית</v>
      </c>
      <c r="AE79" s="25" t="s">
        <v>116</v>
      </c>
    </row>
    <row r="80" spans="27:31">
      <c r="AA80" s="22" t="str">
        <f t="shared" si="6"/>
        <v/>
      </c>
      <c r="AC80" s="50" t="str">
        <f t="array" aca="1" ref="AC80" ca="1">IFERROR(INDEX(BlanksRangeExp,SMALL((IF(LEN(BlanksRangeExp),ROW(INDIRECT("1:"&amp;ROWS(BlanksRangeExp))))),ROW(A77)),1),"")</f>
        <v>ארנונה</v>
      </c>
      <c r="AE80" s="25" t="s">
        <v>116</v>
      </c>
    </row>
    <row r="81" spans="27:31">
      <c r="AA81" s="22" t="str">
        <f t="shared" si="6"/>
        <v/>
      </c>
      <c r="AC81" s="50" t="str">
        <f t="array" aca="1" ref="AC81" ca="1">IFERROR(INDEX(BlanksRangeExp,SMALL((IF(LEN(BlanksRangeExp),ROW(INDIRECT("1:"&amp;ROWS(BlanksRangeExp))))),ROW(A78)),1),"")</f>
        <v>ביטוח נכס ותכולה</v>
      </c>
      <c r="AE81" s="25" t="s">
        <v>116</v>
      </c>
    </row>
    <row r="82" spans="27:31">
      <c r="AA82" s="22" t="str">
        <f t="shared" si="6"/>
        <v/>
      </c>
      <c r="AC82" s="50" t="str">
        <f t="array" aca="1" ref="AC82" ca="1">IFERROR(INDEX(BlanksRangeExp,SMALL((IF(LEN(BlanksRangeExp),ROW(INDIRECT("1:"&amp;ROWS(BlanksRangeExp))))),ROW(A79)),1),"")</f>
        <v>דיור - כללי</v>
      </c>
      <c r="AE82" s="25" t="s">
        <v>116</v>
      </c>
    </row>
    <row r="83" spans="27:31">
      <c r="AA83" s="52" t="str">
        <f t="shared" si="6"/>
        <v/>
      </c>
      <c r="AC83" s="50" t="str">
        <f t="array" aca="1" ref="AC83" ca="1">IFERROR(INDEX(BlanksRangeExp,SMALL((IF(LEN(BlanksRangeExp),ROW(INDIRECT("1:"&amp;ROWS(BlanksRangeExp))))),ROW(A80)),1),"")</f>
        <v>החזר חובות חודשי (למעט משכנתה) - כללי</v>
      </c>
      <c r="AE83" s="25" t="s">
        <v>116</v>
      </c>
    </row>
    <row r="84" spans="27:31">
      <c r="AA84" s="22" t="str">
        <f>IF(E2="","",E2)</f>
        <v>חשמל</v>
      </c>
      <c r="AC84" s="50" t="str">
        <f t="array" aca="1" ref="AC84" ca="1">IFERROR(INDEX(BlanksRangeExp,SMALL((IF(LEN(BlanksRangeExp),ROW(INDIRECT("1:"&amp;ROWS(BlanksRangeExp))))),ROW(A81)),1),"")</f>
        <v>ריביות משיכת יתר</v>
      </c>
      <c r="AE84" s="25" t="s">
        <v>109</v>
      </c>
    </row>
    <row r="85" spans="27:31">
      <c r="AA85" s="22" t="str">
        <f t="shared" ref="AA85:AA88" si="7">IF(E3="","",E3)</f>
        <v>מים וביוב</v>
      </c>
      <c r="AC85" s="50" t="str">
        <f t="array" aca="1" ref="AC85" ca="1">IFERROR(INDEX(BlanksRangeExp,SMALL((IF(LEN(BlanksRangeExp),ROW(INDIRECT("1:"&amp;ROWS(BlanksRangeExp))))),ROW(A82)),1),"")</f>
        <v>הפקדות לחסכונות - כללי</v>
      </c>
      <c r="AE85" s="25" t="s">
        <v>109</v>
      </c>
    </row>
    <row r="86" spans="27:31">
      <c r="AA86" s="22" t="str">
        <f t="shared" si="7"/>
        <v>גז</v>
      </c>
      <c r="AC86" s="50" t="str">
        <f t="array" aca="1" ref="AC86" ca="1">IFERROR(INDEX(BlanksRangeExp,SMALL((IF(LEN(BlanksRangeExp),ROW(INDIRECT("1:"&amp;ROWS(BlanksRangeExp))))),ROW(A83)),1),"")</f>
        <v>עמלות</v>
      </c>
      <c r="AE86" s="25" t="s">
        <v>109</v>
      </c>
    </row>
    <row r="87" spans="27:31">
      <c r="AA87" s="22" t="str">
        <f t="shared" si="7"/>
        <v>ניקיון</v>
      </c>
      <c r="AC87" s="50" t="str">
        <f t="array" aca="1" ref="AC87" ca="1">IFERROR(INDEX(BlanksRangeExp,SMALL((IF(LEN(BlanksRangeExp),ROW(INDIRECT("1:"&amp;ROWS(BlanksRangeExp))))),ROW(A84)),1),"")</f>
        <v>ביטוח חיים</v>
      </c>
      <c r="AE87" s="25" t="s">
        <v>109</v>
      </c>
    </row>
    <row r="88" spans="27:31">
      <c r="AA88" s="22" t="str">
        <f t="shared" si="7"/>
        <v>תיקונים בבית / במכשירים</v>
      </c>
      <c r="AC88" s="50" t="str">
        <f t="array" aca="1" ref="AC88" ca="1">IFERROR(INDEX(BlanksRangeExp,SMALL((IF(LEN(BlanksRangeExp),ROW(INDIRECT("1:"&amp;ROWS(BlanksRangeExp))))),ROW(A85)),1),"")</f>
        <v>ביטוח לאומי (למי שלא עובד)</v>
      </c>
      <c r="AE88" s="25" t="s">
        <v>109</v>
      </c>
    </row>
    <row r="89" spans="27:31">
      <c r="AA89" s="22" t="str">
        <f t="shared" ref="AA89:AA103" si="8">IF(E7="","",E7)</f>
        <v>גינה</v>
      </c>
      <c r="AC89" s="50" t="str">
        <f t="array" aca="1" ref="AC89" ca="1">IFERROR(INDEX(BlanksRangeExp,SMALL((IF(LEN(BlanksRangeExp),ROW(INDIRECT("1:"&amp;ROWS(BlanksRangeExp))))),ROW(A86)),1),"")</f>
        <v>פיננסים - כללי</v>
      </c>
      <c r="AE89" s="25" t="s">
        <v>109</v>
      </c>
    </row>
    <row r="90" spans="27:31">
      <c r="AA90" s="22" t="str">
        <f t="shared" si="8"/>
        <v>אחזקת בית - כללי</v>
      </c>
      <c r="AC90" s="50" t="str">
        <f t="array" aca="1" ref="AC90" ca="1">IFERROR(INDEX(BlanksRangeExp,SMALL((IF(LEN(BlanksRangeExp),ROW(INDIRECT("1:"&amp;ROWS(BlanksRangeExp))))),ROW(A87)),1),"")</f>
        <v/>
      </c>
      <c r="AE90" s="25" t="s">
        <v>109</v>
      </c>
    </row>
    <row r="91" spans="27:31">
      <c r="AA91" s="22" t="str">
        <f t="shared" si="8"/>
        <v/>
      </c>
      <c r="AC91" s="50" t="str">
        <f t="array" aca="1" ref="AC91" ca="1">IFERROR(INDEX(BlanksRangeExp,SMALL((IF(LEN(BlanksRangeExp),ROW(INDIRECT("1:"&amp;ROWS(BlanksRangeExp))))),ROW(A88)),1),"")</f>
        <v/>
      </c>
      <c r="AE91" s="25" t="s">
        <v>109</v>
      </c>
    </row>
    <row r="92" spans="27:31">
      <c r="AA92" s="22" t="str">
        <f t="shared" si="8"/>
        <v/>
      </c>
      <c r="AC92" s="50" t="str">
        <f t="array" aca="1" ref="AC92" ca="1">IFERROR(INDEX(BlanksRangeExp,SMALL((IF(LEN(BlanksRangeExp),ROW(INDIRECT("1:"&amp;ROWS(BlanksRangeExp))))),ROW(A89)),1),"")</f>
        <v/>
      </c>
      <c r="AE92" s="25" t="s">
        <v>109</v>
      </c>
    </row>
    <row r="93" spans="27:31">
      <c r="AA93" s="22" t="str">
        <f t="shared" si="8"/>
        <v/>
      </c>
      <c r="AC93" s="50" t="str">
        <f t="array" aca="1" ref="AC93" ca="1">IFERROR(INDEX(BlanksRangeExp,SMALL((IF(LEN(BlanksRangeExp),ROW(INDIRECT("1:"&amp;ROWS(BlanksRangeExp))))),ROW(A90)),1),"")</f>
        <v/>
      </c>
      <c r="AE93" s="25" t="s">
        <v>109</v>
      </c>
    </row>
    <row r="94" spans="27:31">
      <c r="AA94" s="22" t="str">
        <f t="shared" si="8"/>
        <v/>
      </c>
      <c r="AC94" s="50" t="str">
        <f t="array" aca="1" ref="AC94" ca="1">IFERROR(INDEX(BlanksRangeExp,SMALL((IF(LEN(BlanksRangeExp),ROW(INDIRECT("1:"&amp;ROWS(BlanksRangeExp))))),ROW(A91)),1),"")</f>
        <v/>
      </c>
      <c r="AE94" s="25" t="s">
        <v>109</v>
      </c>
    </row>
    <row r="95" spans="27:31">
      <c r="AA95" s="22" t="str">
        <f t="shared" si="8"/>
        <v/>
      </c>
      <c r="AC95" s="50" t="str">
        <f t="array" aca="1" ref="AC95" ca="1">IFERROR(INDEX(BlanksRangeExp,SMALL((IF(LEN(BlanksRangeExp),ROW(INDIRECT("1:"&amp;ROWS(BlanksRangeExp))))),ROW(A92)),1),"")</f>
        <v/>
      </c>
      <c r="AE95" s="25" t="s">
        <v>109</v>
      </c>
    </row>
    <row r="96" spans="27:31">
      <c r="AA96" s="22" t="str">
        <f t="shared" si="8"/>
        <v/>
      </c>
      <c r="AC96" s="50" t="str">
        <f t="array" aca="1" ref="AC96" ca="1">IFERROR(INDEX(BlanksRangeExp,SMALL((IF(LEN(BlanksRangeExp),ROW(INDIRECT("1:"&amp;ROWS(BlanksRangeExp))))),ROW(A93)),1),"")</f>
        <v/>
      </c>
      <c r="AE96" s="25" t="s">
        <v>109</v>
      </c>
    </row>
    <row r="97" spans="27:31">
      <c r="AA97" s="22" t="str">
        <f t="shared" si="8"/>
        <v/>
      </c>
      <c r="AC97" s="50" t="str">
        <f t="array" aca="1" ref="AC97" ca="1">IFERROR(INDEX(BlanksRangeExp,SMALL((IF(LEN(BlanksRangeExp),ROW(INDIRECT("1:"&amp;ROWS(BlanksRangeExp))))),ROW(A94)),1),"")</f>
        <v/>
      </c>
      <c r="AE97" s="25" t="s">
        <v>109</v>
      </c>
    </row>
    <row r="98" spans="27:31">
      <c r="AA98" s="22" t="str">
        <f t="shared" si="8"/>
        <v/>
      </c>
      <c r="AC98" s="50" t="str">
        <f t="array" aca="1" ref="AC98" ca="1">IFERROR(INDEX(BlanksRangeExp,SMALL((IF(LEN(BlanksRangeExp),ROW(INDIRECT("1:"&amp;ROWS(BlanksRangeExp))))),ROW(A95)),1),"")</f>
        <v/>
      </c>
      <c r="AE98" s="25" t="s">
        <v>109</v>
      </c>
    </row>
    <row r="99" spans="27:31">
      <c r="AA99" s="22" t="str">
        <f t="shared" si="8"/>
        <v/>
      </c>
      <c r="AC99" s="50" t="str">
        <f t="array" aca="1" ref="AC99" ca="1">IFERROR(INDEX(BlanksRangeExp,SMALL((IF(LEN(BlanksRangeExp),ROW(INDIRECT("1:"&amp;ROWS(BlanksRangeExp))))),ROW(A96)),1),"")</f>
        <v/>
      </c>
      <c r="AE99" s="25" t="s">
        <v>109</v>
      </c>
    </row>
    <row r="100" spans="27:31">
      <c r="AA100" s="22" t="str">
        <f t="shared" si="8"/>
        <v/>
      </c>
      <c r="AC100" s="50" t="str">
        <f t="array" aca="1" ref="AC100" ca="1">IFERROR(INDEX(BlanksRangeExp,SMALL((IF(LEN(BlanksRangeExp),ROW(INDIRECT("1:"&amp;ROWS(BlanksRangeExp))))),ROW(A97)),1),"")</f>
        <v/>
      </c>
      <c r="AE100" s="25" t="s">
        <v>109</v>
      </c>
    </row>
    <row r="101" spans="27:31">
      <c r="AA101" s="22" t="str">
        <f t="shared" si="8"/>
        <v/>
      </c>
      <c r="AC101" s="50" t="str">
        <f t="array" aca="1" ref="AC101" ca="1">IFERROR(INDEX(BlanksRangeExp,SMALL((IF(LEN(BlanksRangeExp),ROW(INDIRECT("1:"&amp;ROWS(BlanksRangeExp))))),ROW(A98)),1),"")</f>
        <v/>
      </c>
      <c r="AE101" s="25" t="s">
        <v>109</v>
      </c>
    </row>
    <row r="102" spans="27:31">
      <c r="AA102" s="22" t="str">
        <f t="shared" si="8"/>
        <v/>
      </c>
      <c r="AC102" s="50" t="str">
        <f t="array" aca="1" ref="AC102" ca="1">IFERROR(INDEX(BlanksRangeExp,SMALL((IF(LEN(BlanksRangeExp),ROW(INDIRECT("1:"&amp;ROWS(BlanksRangeExp))))),ROW(A99)),1),"")</f>
        <v/>
      </c>
      <c r="AE102" s="25" t="s">
        <v>109</v>
      </c>
    </row>
    <row r="103" spans="27:31">
      <c r="AA103" s="52" t="str">
        <f t="shared" si="8"/>
        <v/>
      </c>
      <c r="AC103" s="50" t="str">
        <f t="array" aca="1" ref="AC103" ca="1">IFERROR(INDEX(BlanksRangeExp,SMALL((IF(LEN(BlanksRangeExp),ROW(INDIRECT("1:"&amp;ROWS(BlanksRangeExp))))),ROW(A100)),1),"")</f>
        <v/>
      </c>
      <c r="AE103" s="25" t="s">
        <v>109</v>
      </c>
    </row>
    <row r="104" spans="27:31">
      <c r="AA104" s="22" t="str">
        <f>IF(F2="","",F2)</f>
        <v>מספרה</v>
      </c>
      <c r="AC104" s="50" t="str">
        <f t="array" aca="1" ref="AC104" ca="1">IFERROR(INDEX(BlanksRangeExp,SMALL((IF(LEN(BlanksRangeExp),ROW(INDIRECT("1:"&amp;ROWS(BlanksRangeExp))))),ROW(A101)),1),"")</f>
        <v/>
      </c>
    </row>
    <row r="105" spans="27:31">
      <c r="AA105" s="22" t="str">
        <f t="shared" ref="AA105:AA123" si="9">IF(F3="","",F3)</f>
        <v>קוסמטיקה</v>
      </c>
      <c r="AC105" s="50" t="str">
        <f t="array" aca="1" ref="AC105" ca="1">IFERROR(INDEX(BlanksRangeExp,SMALL((IF(LEN(BlanksRangeExp),ROW(INDIRECT("1:"&amp;ROWS(BlanksRangeExp))))),ROW(A102)),1),"")</f>
        <v/>
      </c>
    </row>
    <row r="106" spans="27:31">
      <c r="AA106" s="22" t="str">
        <f t="shared" si="9"/>
        <v>טיפוח - כללי</v>
      </c>
      <c r="AC106" s="50" t="str">
        <f t="array" aca="1" ref="AC106" ca="1">IFERROR(INDEX(BlanksRangeExp,SMALL((IF(LEN(BlanksRangeExp),ROW(INDIRECT("1:"&amp;ROWS(BlanksRangeExp))))),ROW(A103)),1),"")</f>
        <v/>
      </c>
    </row>
    <row r="107" spans="27:31">
      <c r="AA107" s="22" t="str">
        <f t="shared" si="9"/>
        <v/>
      </c>
      <c r="AC107" s="50" t="str">
        <f t="array" aca="1" ref="AC107" ca="1">IFERROR(INDEX(BlanksRangeExp,SMALL((IF(LEN(BlanksRangeExp),ROW(INDIRECT("1:"&amp;ROWS(BlanksRangeExp))))),ROW(A104)),1),"")</f>
        <v/>
      </c>
    </row>
    <row r="108" spans="27:31">
      <c r="AA108" s="22" t="str">
        <f t="shared" si="9"/>
        <v/>
      </c>
      <c r="AC108" s="50" t="str">
        <f t="array" aca="1" ref="AC108" ca="1">IFERROR(INDEX(BlanksRangeExp,SMALL((IF(LEN(BlanksRangeExp),ROW(INDIRECT("1:"&amp;ROWS(BlanksRangeExp))))),ROW(A105)),1),"")</f>
        <v/>
      </c>
    </row>
    <row r="109" spans="27:31">
      <c r="AA109" s="22" t="str">
        <f t="shared" si="9"/>
        <v/>
      </c>
      <c r="AC109" s="50" t="str">
        <f t="array" aca="1" ref="AC109" ca="1">IFERROR(INDEX(BlanksRangeExp,SMALL((IF(LEN(BlanksRangeExp),ROW(INDIRECT("1:"&amp;ROWS(BlanksRangeExp))))),ROW(A106)),1),"")</f>
        <v/>
      </c>
    </row>
    <row r="110" spans="27:31">
      <c r="AA110" s="22" t="str">
        <f t="shared" si="9"/>
        <v/>
      </c>
      <c r="AC110" s="50" t="str">
        <f t="array" aca="1" ref="AC110" ca="1">IFERROR(INDEX(BlanksRangeExp,SMALL((IF(LEN(BlanksRangeExp),ROW(INDIRECT("1:"&amp;ROWS(BlanksRangeExp))))),ROW(A107)),1),"")</f>
        <v/>
      </c>
    </row>
    <row r="111" spans="27:31">
      <c r="AA111" s="22" t="str">
        <f t="shared" si="9"/>
        <v/>
      </c>
      <c r="AC111" s="50" t="str">
        <f t="array" aca="1" ref="AC111" ca="1">IFERROR(INDEX(BlanksRangeExp,SMALL((IF(LEN(BlanksRangeExp),ROW(INDIRECT("1:"&amp;ROWS(BlanksRangeExp))))),ROW(A108)),1),"")</f>
        <v/>
      </c>
    </row>
    <row r="112" spans="27:31">
      <c r="AA112" s="22" t="str">
        <f t="shared" si="9"/>
        <v/>
      </c>
      <c r="AC112" s="50" t="str">
        <f t="array" aca="1" ref="AC112" ca="1">IFERROR(INDEX(BlanksRangeExp,SMALL((IF(LEN(BlanksRangeExp),ROW(INDIRECT("1:"&amp;ROWS(BlanksRangeExp))))),ROW(A109)),1),"")</f>
        <v/>
      </c>
    </row>
    <row r="113" spans="27:29">
      <c r="AA113" s="22" t="str">
        <f t="shared" si="9"/>
        <v/>
      </c>
      <c r="AC113" s="50" t="str">
        <f t="array" aca="1" ref="AC113" ca="1">IFERROR(INDEX(BlanksRangeExp,SMALL((IF(LEN(BlanksRangeExp),ROW(INDIRECT("1:"&amp;ROWS(BlanksRangeExp))))),ROW(A110)),1),"")</f>
        <v/>
      </c>
    </row>
    <row r="114" spans="27:29">
      <c r="AA114" s="22" t="str">
        <f t="shared" si="9"/>
        <v/>
      </c>
      <c r="AC114" s="50" t="str">
        <f t="array" aca="1" ref="AC114" ca="1">IFERROR(INDEX(BlanksRangeExp,SMALL((IF(LEN(BlanksRangeExp),ROW(INDIRECT("1:"&amp;ROWS(BlanksRangeExp))))),ROW(A111)),1),"")</f>
        <v/>
      </c>
    </row>
    <row r="115" spans="27:29">
      <c r="AA115" s="22" t="str">
        <f t="shared" si="9"/>
        <v/>
      </c>
      <c r="AC115" s="50" t="str">
        <f t="array" aca="1" ref="AC115" ca="1">IFERROR(INDEX(BlanksRangeExp,SMALL((IF(LEN(BlanksRangeExp),ROW(INDIRECT("1:"&amp;ROWS(BlanksRangeExp))))),ROW(A112)),1),"")</f>
        <v/>
      </c>
    </row>
    <row r="116" spans="27:29">
      <c r="AA116" s="22" t="str">
        <f t="shared" si="9"/>
        <v/>
      </c>
      <c r="AC116" s="50" t="str">
        <f t="array" aca="1" ref="AC116" ca="1">IFERROR(INDEX(BlanksRangeExp,SMALL((IF(LEN(BlanksRangeExp),ROW(INDIRECT("1:"&amp;ROWS(BlanksRangeExp))))),ROW(A113)),1),"")</f>
        <v/>
      </c>
    </row>
    <row r="117" spans="27:29">
      <c r="AA117" s="22" t="str">
        <f t="shared" si="9"/>
        <v/>
      </c>
      <c r="AC117" s="50" t="str">
        <f t="array" aca="1" ref="AC117" ca="1">IFERROR(INDEX(BlanksRangeExp,SMALL((IF(LEN(BlanksRangeExp),ROW(INDIRECT("1:"&amp;ROWS(BlanksRangeExp))))),ROW(A114)),1),"")</f>
        <v/>
      </c>
    </row>
    <row r="118" spans="27:29">
      <c r="AA118" s="22" t="str">
        <f t="shared" si="9"/>
        <v/>
      </c>
      <c r="AC118" s="50" t="str">
        <f t="array" aca="1" ref="AC118" ca="1">IFERROR(INDEX(BlanksRangeExp,SMALL((IF(LEN(BlanksRangeExp),ROW(INDIRECT("1:"&amp;ROWS(BlanksRangeExp))))),ROW(A115)),1),"")</f>
        <v/>
      </c>
    </row>
    <row r="119" spans="27:29">
      <c r="AA119" s="22" t="str">
        <f t="shared" si="9"/>
        <v/>
      </c>
      <c r="AC119" s="50" t="str">
        <f t="array" aca="1" ref="AC119" ca="1">IFERROR(INDEX(BlanksRangeExp,SMALL((IF(LEN(BlanksRangeExp),ROW(INDIRECT("1:"&amp;ROWS(BlanksRangeExp))))),ROW(A116)),1),"")</f>
        <v/>
      </c>
    </row>
    <row r="120" spans="27:29">
      <c r="AA120" s="22" t="str">
        <f t="shared" si="9"/>
        <v/>
      </c>
      <c r="AC120" s="50" t="str">
        <f t="array" aca="1" ref="AC120" ca="1">IFERROR(INDEX(BlanksRangeExp,SMALL((IF(LEN(BlanksRangeExp),ROW(INDIRECT("1:"&amp;ROWS(BlanksRangeExp))))),ROW(A117)),1),"")</f>
        <v/>
      </c>
    </row>
    <row r="121" spans="27:29">
      <c r="AA121" s="22" t="str">
        <f t="shared" si="9"/>
        <v/>
      </c>
      <c r="AC121" s="50" t="str">
        <f t="array" aca="1" ref="AC121" ca="1">IFERROR(INDEX(BlanksRangeExp,SMALL((IF(LEN(BlanksRangeExp),ROW(INDIRECT("1:"&amp;ROWS(BlanksRangeExp))))),ROW(A118)),1),"")</f>
        <v/>
      </c>
    </row>
    <row r="122" spans="27:29">
      <c r="AA122" s="22" t="str">
        <f t="shared" si="9"/>
        <v/>
      </c>
      <c r="AC122" s="50" t="str">
        <f t="array" aca="1" ref="AC122" ca="1">IFERROR(INDEX(BlanksRangeExp,SMALL((IF(LEN(BlanksRangeExp),ROW(INDIRECT("1:"&amp;ROWS(BlanksRangeExp))))),ROW(A119)),1),"")</f>
        <v/>
      </c>
    </row>
    <row r="123" spans="27:29">
      <c r="AA123" s="52" t="str">
        <f t="shared" si="9"/>
        <v/>
      </c>
      <c r="AC123" s="50" t="str">
        <f t="array" aca="1" ref="AC123" ca="1">IFERROR(INDEX(BlanksRangeExp,SMALL((IF(LEN(BlanksRangeExp),ROW(INDIRECT("1:"&amp;ROWS(BlanksRangeExp))))),ROW(A120)),1),"")</f>
        <v/>
      </c>
    </row>
    <row r="124" spans="27:29">
      <c r="AA124" s="22" t="str">
        <f>IF(G2="","",G2)</f>
        <v>בית ספר</v>
      </c>
      <c r="AC124" s="50" t="str">
        <f t="array" aca="1" ref="AC124" ca="1">IFERROR(INDEX(BlanksRangeExp,SMALL((IF(LEN(BlanksRangeExp),ROW(INDIRECT("1:"&amp;ROWS(BlanksRangeExp))))),ROW(A121)),1),"")</f>
        <v/>
      </c>
    </row>
    <row r="125" spans="27:29">
      <c r="AA125" s="22" t="str">
        <f t="shared" ref="AA125:AA143" si="10">IF(G3="","",G3)</f>
        <v>מסגרות צהריים</v>
      </c>
      <c r="AC125" s="50" t="str">
        <f t="array" aca="1" ref="AC125" ca="1">IFERROR(INDEX(BlanksRangeExp,SMALL((IF(LEN(BlanksRangeExp),ROW(INDIRECT("1:"&amp;ROWS(BlanksRangeExp))))),ROW(A122)),1),"")</f>
        <v/>
      </c>
    </row>
    <row r="126" spans="27:29">
      <c r="AA126" s="22" t="str">
        <f t="shared" si="10"/>
        <v>מסגרות יום</v>
      </c>
      <c r="AC126" s="50" t="str">
        <f t="array" aca="1" ref="AC126" ca="1">IFERROR(INDEX(BlanksRangeExp,SMALL((IF(LEN(BlanksRangeExp),ROW(INDIRECT("1:"&amp;ROWS(BlanksRangeExp))))),ROW(A123)),1),"")</f>
        <v/>
      </c>
    </row>
    <row r="127" spans="27:29">
      <c r="AA127" s="22" t="str">
        <f t="shared" si="10"/>
        <v>צהרון / מטפלת</v>
      </c>
      <c r="AC127" s="50" t="str">
        <f t="array" aca="1" ref="AC127" ca="1">IFERROR(INDEX(BlanksRangeExp,SMALL((IF(LEN(BlanksRangeExp),ROW(INDIRECT("1:"&amp;ROWS(BlanksRangeExp))))),ROW(A124)),1),"")</f>
        <v/>
      </c>
    </row>
    <row r="128" spans="27:29">
      <c r="AA128" s="22" t="str">
        <f t="shared" si="10"/>
        <v>הסעות</v>
      </c>
      <c r="AC128" s="50" t="str">
        <f t="array" aca="1" ref="AC128" ca="1">IFERROR(INDEX(BlanksRangeExp,SMALL((IF(LEN(BlanksRangeExp),ROW(INDIRECT("1:"&amp;ROWS(BlanksRangeExp))))),ROW(A125)),1),"")</f>
        <v/>
      </c>
    </row>
    <row r="129" spans="27:29">
      <c r="AA129" s="22" t="str">
        <f t="shared" si="10"/>
        <v>שיעור פרטי</v>
      </c>
      <c r="AC129" s="50" t="str">
        <f t="array" aca="1" ref="AC129" ca="1">IFERROR(INDEX(BlanksRangeExp,SMALL((IF(LEN(BlanksRangeExp),ROW(INDIRECT("1:"&amp;ROWS(BlanksRangeExp))))),ROW(A126)),1),"")</f>
        <v/>
      </c>
    </row>
    <row r="130" spans="27:29">
      <c r="AA130" s="22" t="str">
        <f t="shared" si="10"/>
        <v>מסגרות קיץ</v>
      </c>
      <c r="AC130" s="50" t="str">
        <f t="array" aca="1" ref="AC130" ca="1">IFERROR(INDEX(BlanksRangeExp,SMALL((IF(LEN(BlanksRangeExp),ROW(INDIRECT("1:"&amp;ROWS(BlanksRangeExp))))),ROW(A127)),1),"")</f>
        <v/>
      </c>
    </row>
    <row r="131" spans="27:29">
      <c r="AA131" s="22" t="str">
        <f t="shared" si="10"/>
        <v>חוגים ותנועת נוער</v>
      </c>
      <c r="AC131" s="50" t="str">
        <f t="array" aca="1" ref="AC131" ca="1">IFERROR(INDEX(BlanksRangeExp,SMALL((IF(LEN(BlanksRangeExp),ROW(INDIRECT("1:"&amp;ROWS(BlanksRangeExp))))),ROW(A128)),1),"")</f>
        <v/>
      </c>
    </row>
    <row r="132" spans="27:29">
      <c r="AA132" s="22" t="str">
        <f t="shared" si="10"/>
        <v>לימודים והשתלמות לבוגרים</v>
      </c>
      <c r="AC132" s="50" t="str">
        <f t="array" aca="1" ref="AC132" ca="1">IFERROR(INDEX(BlanksRangeExp,SMALL((IF(LEN(BlanksRangeExp),ROW(INDIRECT("1:"&amp;ROWS(BlanksRangeExp))))),ROW(A129)),1),"")</f>
        <v/>
      </c>
    </row>
    <row r="133" spans="27:29">
      <c r="AA133" s="22" t="str">
        <f t="shared" si="10"/>
        <v>חינוך - כללי</v>
      </c>
      <c r="AC133" s="50" t="str">
        <f t="array" aca="1" ref="AC133" ca="1">IFERROR(INDEX(BlanksRangeExp,SMALL((IF(LEN(BlanksRangeExp),ROW(INDIRECT("1:"&amp;ROWS(BlanksRangeExp))))),ROW(A130)),1),"")</f>
        <v/>
      </c>
    </row>
    <row r="134" spans="27:29">
      <c r="AA134" s="22" t="str">
        <f t="shared" si="10"/>
        <v/>
      </c>
      <c r="AC134" s="50" t="str">
        <f t="array" aca="1" ref="AC134" ca="1">IFERROR(INDEX(BlanksRangeExp,SMALL((IF(LEN(BlanksRangeExp),ROW(INDIRECT("1:"&amp;ROWS(BlanksRangeExp))))),ROW(A131)),1),"")</f>
        <v/>
      </c>
    </row>
    <row r="135" spans="27:29">
      <c r="AA135" s="22" t="str">
        <f t="shared" si="10"/>
        <v/>
      </c>
      <c r="AC135" s="50" t="str">
        <f t="array" aca="1" ref="AC135" ca="1">IFERROR(INDEX(BlanksRangeExp,SMALL((IF(LEN(BlanksRangeExp),ROW(INDIRECT("1:"&amp;ROWS(BlanksRangeExp))))),ROW(A132)),1),"")</f>
        <v/>
      </c>
    </row>
    <row r="136" spans="27:29">
      <c r="AA136" s="22" t="str">
        <f t="shared" si="10"/>
        <v/>
      </c>
      <c r="AC136" s="50" t="str">
        <f t="array" aca="1" ref="AC136" ca="1">IFERROR(INDEX(BlanksRangeExp,SMALL((IF(LEN(BlanksRangeExp),ROW(INDIRECT("1:"&amp;ROWS(BlanksRangeExp))))),ROW(A133)),1),"")</f>
        <v/>
      </c>
    </row>
    <row r="137" spans="27:29">
      <c r="AA137" s="22" t="str">
        <f t="shared" si="10"/>
        <v/>
      </c>
      <c r="AC137" s="50" t="str">
        <f t="array" aca="1" ref="AC137" ca="1">IFERROR(INDEX(BlanksRangeExp,SMALL((IF(LEN(BlanksRangeExp),ROW(INDIRECT("1:"&amp;ROWS(BlanksRangeExp))))),ROW(A134)),1),"")</f>
        <v/>
      </c>
    </row>
    <row r="138" spans="27:29">
      <c r="AA138" s="22" t="str">
        <f t="shared" si="10"/>
        <v/>
      </c>
      <c r="AC138" s="50" t="str">
        <f t="array" aca="1" ref="AC138" ca="1">IFERROR(INDEX(BlanksRangeExp,SMALL((IF(LEN(BlanksRangeExp),ROW(INDIRECT("1:"&amp;ROWS(BlanksRangeExp))))),ROW(A135)),1),"")</f>
        <v/>
      </c>
    </row>
    <row r="139" spans="27:29">
      <c r="AA139" s="22" t="str">
        <f t="shared" si="10"/>
        <v/>
      </c>
      <c r="AC139" s="50" t="str">
        <f t="array" aca="1" ref="AC139" ca="1">IFERROR(INDEX(BlanksRangeExp,SMALL((IF(LEN(BlanksRangeExp),ROW(INDIRECT("1:"&amp;ROWS(BlanksRangeExp))))),ROW(A136)),1),"")</f>
        <v/>
      </c>
    </row>
    <row r="140" spans="27:29">
      <c r="AA140" s="22" t="str">
        <f t="shared" si="10"/>
        <v/>
      </c>
      <c r="AC140" s="50" t="str">
        <f t="array" aca="1" ref="AC140" ca="1">IFERROR(INDEX(BlanksRangeExp,SMALL((IF(LEN(BlanksRangeExp),ROW(INDIRECT("1:"&amp;ROWS(BlanksRangeExp))))),ROW(A137)),1),"")</f>
        <v/>
      </c>
    </row>
    <row r="141" spans="27:29">
      <c r="AA141" s="22" t="str">
        <f t="shared" si="10"/>
        <v/>
      </c>
      <c r="AC141" s="50" t="str">
        <f t="array" aca="1" ref="AC141" ca="1">IFERROR(INDEX(BlanksRangeExp,SMALL((IF(LEN(BlanksRangeExp),ROW(INDIRECT("1:"&amp;ROWS(BlanksRangeExp))))),ROW(A138)),1),"")</f>
        <v/>
      </c>
    </row>
    <row r="142" spans="27:29">
      <c r="AA142" s="22" t="str">
        <f t="shared" si="10"/>
        <v/>
      </c>
      <c r="AC142" s="50" t="str">
        <f t="array" aca="1" ref="AC142" ca="1">IFERROR(INDEX(BlanksRangeExp,SMALL((IF(LEN(BlanksRangeExp),ROW(INDIRECT("1:"&amp;ROWS(BlanksRangeExp))))),ROW(A139)),1),"")</f>
        <v/>
      </c>
    </row>
    <row r="143" spans="27:29">
      <c r="AA143" s="52" t="str">
        <f t="shared" si="10"/>
        <v/>
      </c>
      <c r="AC143" s="50" t="str">
        <f t="array" aca="1" ref="AC143" ca="1">IFERROR(INDEX(BlanksRangeExp,SMALL((IF(LEN(BlanksRangeExp),ROW(INDIRECT("1:"&amp;ROWS(BlanksRangeExp))))),ROW(A140)),1),"")</f>
        <v/>
      </c>
    </row>
    <row r="144" spans="27:29">
      <c r="AA144" s="22" t="str">
        <f>IF(H2="","",H2)</f>
        <v>חגים וצרכי דת</v>
      </c>
      <c r="AC144" s="50" t="str">
        <f t="array" aca="1" ref="AC144" ca="1">IFERROR(INDEX(BlanksRangeExp,SMALL((IF(LEN(BlanksRangeExp),ROW(INDIRECT("1:"&amp;ROWS(BlanksRangeExp))))),ROW(A141)),1),"")</f>
        <v/>
      </c>
    </row>
    <row r="145" spans="27:29">
      <c r="AA145" s="22" t="str">
        <f t="shared" ref="AA145:AA163" si="11">IF(H3="","",H3)</f>
        <v>אירוע בעבודה / לחברים</v>
      </c>
      <c r="AC145" s="50" t="str">
        <f t="array" aca="1" ref="AC145" ca="1">IFERROR(INDEX(BlanksRangeExp,SMALL((IF(LEN(BlanksRangeExp),ROW(INDIRECT("1:"&amp;ROWS(BlanksRangeExp))))),ROW(A142)),1),"")</f>
        <v/>
      </c>
    </row>
    <row r="146" spans="27:29">
      <c r="AA146" s="22" t="str">
        <f t="shared" si="11"/>
        <v>תרומות</v>
      </c>
      <c r="AC146" s="50" t="str">
        <f t="array" aca="1" ref="AC146" ca="1">IFERROR(INDEX(BlanksRangeExp,SMALL((IF(LEN(BlanksRangeExp),ROW(INDIRECT("1:"&amp;ROWS(BlanksRangeExp))))),ROW(A143)),1),"")</f>
        <v/>
      </c>
    </row>
    <row r="147" spans="27:29">
      <c r="AA147" s="22" t="str">
        <f t="shared" si="11"/>
        <v/>
      </c>
      <c r="AC147" s="50" t="str">
        <f t="array" aca="1" ref="AC147" ca="1">IFERROR(INDEX(BlanksRangeExp,SMALL((IF(LEN(BlanksRangeExp),ROW(INDIRECT("1:"&amp;ROWS(BlanksRangeExp))))),ROW(A144)),1),"")</f>
        <v/>
      </c>
    </row>
    <row r="148" spans="27:29">
      <c r="AA148" s="22" t="str">
        <f t="shared" si="11"/>
        <v/>
      </c>
      <c r="AC148" s="50" t="str">
        <f t="array" aca="1" ref="AC148" ca="1">IFERROR(INDEX(BlanksRangeExp,SMALL((IF(LEN(BlanksRangeExp),ROW(INDIRECT("1:"&amp;ROWS(BlanksRangeExp))))),ROW(A145)),1),"")</f>
        <v/>
      </c>
    </row>
    <row r="149" spans="27:29">
      <c r="AA149" s="22" t="str">
        <f t="shared" si="11"/>
        <v/>
      </c>
      <c r="AC149" s="50" t="str">
        <f t="array" aca="1" ref="AC149" ca="1">IFERROR(INDEX(BlanksRangeExp,SMALL((IF(LEN(BlanksRangeExp),ROW(INDIRECT("1:"&amp;ROWS(BlanksRangeExp))))),ROW(A146)),1),"")</f>
        <v/>
      </c>
    </row>
    <row r="150" spans="27:29">
      <c r="AA150" s="22" t="str">
        <f t="shared" si="11"/>
        <v/>
      </c>
      <c r="AC150" s="50" t="str">
        <f t="array" aca="1" ref="AC150" ca="1">IFERROR(INDEX(BlanksRangeExp,SMALL((IF(LEN(BlanksRangeExp),ROW(INDIRECT("1:"&amp;ROWS(BlanksRangeExp))))),ROW(A147)),1),"")</f>
        <v/>
      </c>
    </row>
    <row r="151" spans="27:29">
      <c r="AA151" s="22" t="str">
        <f t="shared" si="11"/>
        <v/>
      </c>
      <c r="AC151" s="50" t="str">
        <f t="array" aca="1" ref="AC151" ca="1">IFERROR(INDEX(BlanksRangeExp,SMALL((IF(LEN(BlanksRangeExp),ROW(INDIRECT("1:"&amp;ROWS(BlanksRangeExp))))),ROW(A148)),1),"")</f>
        <v/>
      </c>
    </row>
    <row r="152" spans="27:29">
      <c r="AA152" s="22" t="str">
        <f t="shared" si="11"/>
        <v/>
      </c>
      <c r="AC152" s="50" t="str">
        <f t="array" aca="1" ref="AC152" ca="1">IFERROR(INDEX(BlanksRangeExp,SMALL((IF(LEN(BlanksRangeExp),ROW(INDIRECT("1:"&amp;ROWS(BlanksRangeExp))))),ROW(A149)),1),"")</f>
        <v/>
      </c>
    </row>
    <row r="153" spans="27:29">
      <c r="AA153" s="22" t="str">
        <f t="shared" si="11"/>
        <v/>
      </c>
      <c r="AC153" s="50" t="str">
        <f t="array" aca="1" ref="AC153" ca="1">IFERROR(INDEX(BlanksRangeExp,SMALL((IF(LEN(BlanksRangeExp),ROW(INDIRECT("1:"&amp;ROWS(BlanksRangeExp))))),ROW(A150)),1),"")</f>
        <v/>
      </c>
    </row>
    <row r="154" spans="27:29">
      <c r="AA154" s="22" t="str">
        <f t="shared" si="11"/>
        <v/>
      </c>
      <c r="AC154" s="50" t="str">
        <f t="array" aca="1" ref="AC154" ca="1">IFERROR(INDEX(BlanksRangeExp,SMALL((IF(LEN(BlanksRangeExp),ROW(INDIRECT("1:"&amp;ROWS(BlanksRangeExp))))),ROW(A151)),1),"")</f>
        <v/>
      </c>
    </row>
    <row r="155" spans="27:29">
      <c r="AA155" s="22" t="str">
        <f t="shared" si="11"/>
        <v/>
      </c>
      <c r="AC155" s="50" t="str">
        <f t="array" aca="1" ref="AC155" ca="1">IFERROR(INDEX(BlanksRangeExp,SMALL((IF(LEN(BlanksRangeExp),ROW(INDIRECT("1:"&amp;ROWS(BlanksRangeExp))))),ROW(A152)),1),"")</f>
        <v/>
      </c>
    </row>
    <row r="156" spans="27:29">
      <c r="AA156" s="22" t="str">
        <f t="shared" si="11"/>
        <v/>
      </c>
      <c r="AC156" s="50" t="str">
        <f t="array" aca="1" ref="AC156" ca="1">IFERROR(INDEX(BlanksRangeExp,SMALL((IF(LEN(BlanksRangeExp),ROW(INDIRECT("1:"&amp;ROWS(BlanksRangeExp))))),ROW(A153)),1),"")</f>
        <v/>
      </c>
    </row>
    <row r="157" spans="27:29">
      <c r="AA157" s="22" t="str">
        <f t="shared" si="11"/>
        <v/>
      </c>
      <c r="AC157" s="50" t="str">
        <f t="array" aca="1" ref="AC157" ca="1">IFERROR(INDEX(BlanksRangeExp,SMALL((IF(LEN(BlanksRangeExp),ROW(INDIRECT("1:"&amp;ROWS(BlanksRangeExp))))),ROW(A154)),1),"")</f>
        <v/>
      </c>
    </row>
    <row r="158" spans="27:29">
      <c r="AA158" s="22" t="str">
        <f t="shared" si="11"/>
        <v/>
      </c>
      <c r="AC158" s="50" t="str">
        <f t="array" aca="1" ref="AC158" ca="1">IFERROR(INDEX(BlanksRangeExp,SMALL((IF(LEN(BlanksRangeExp),ROW(INDIRECT("1:"&amp;ROWS(BlanksRangeExp))))),ROW(A155)),1),"")</f>
        <v/>
      </c>
    </row>
    <row r="159" spans="27:29">
      <c r="AA159" s="22" t="str">
        <f t="shared" si="11"/>
        <v/>
      </c>
      <c r="AC159" s="50" t="str">
        <f t="array" aca="1" ref="AC159" ca="1">IFERROR(INDEX(BlanksRangeExp,SMALL((IF(LEN(BlanksRangeExp),ROW(INDIRECT("1:"&amp;ROWS(BlanksRangeExp))))),ROW(A156)),1),"")</f>
        <v/>
      </c>
    </row>
    <row r="160" spans="27:29">
      <c r="AA160" s="22" t="str">
        <f t="shared" si="11"/>
        <v/>
      </c>
      <c r="AC160" s="50" t="str">
        <f t="array" aca="1" ref="AC160" ca="1">IFERROR(INDEX(BlanksRangeExp,SMALL((IF(LEN(BlanksRangeExp),ROW(INDIRECT("1:"&amp;ROWS(BlanksRangeExp))))),ROW(A157)),1),"")</f>
        <v/>
      </c>
    </row>
    <row r="161" spans="27:29">
      <c r="AA161" s="22" t="str">
        <f t="shared" si="11"/>
        <v/>
      </c>
      <c r="AC161" s="50" t="str">
        <f t="array" aca="1" ref="AC161" ca="1">IFERROR(INDEX(BlanksRangeExp,SMALL((IF(LEN(BlanksRangeExp),ROW(INDIRECT("1:"&amp;ROWS(BlanksRangeExp))))),ROW(A158)),1),"")</f>
        <v/>
      </c>
    </row>
    <row r="162" spans="27:29">
      <c r="AA162" s="22" t="str">
        <f t="shared" si="11"/>
        <v/>
      </c>
      <c r="AC162" s="50" t="str">
        <f t="array" aca="1" ref="AC162" ca="1">IFERROR(INDEX(BlanksRangeExp,SMALL((IF(LEN(BlanksRangeExp),ROW(INDIRECT("1:"&amp;ROWS(BlanksRangeExp))))),ROW(A159)),1),"")</f>
        <v/>
      </c>
    </row>
    <row r="163" spans="27:29">
      <c r="AA163" s="52" t="str">
        <f t="shared" si="11"/>
        <v/>
      </c>
      <c r="AC163" s="50" t="str">
        <f t="array" aca="1" ref="AC163" ca="1">IFERROR(INDEX(BlanksRangeExp,SMALL((IF(LEN(BlanksRangeExp),ROW(INDIRECT("1:"&amp;ROWS(BlanksRangeExp))))),ROW(A160)),1),"")</f>
        <v/>
      </c>
    </row>
    <row r="164" spans="27:29">
      <c r="AA164" s="22" t="str">
        <f>IF(I2="","",I2)</f>
        <v>קופ"ח תשלום קבוע</v>
      </c>
      <c r="AC164" s="50" t="str">
        <f t="array" aca="1" ref="AC164" ca="1">IFERROR(INDEX(BlanksRangeExp,SMALL((IF(LEN(BlanksRangeExp),ROW(INDIRECT("1:"&amp;ROWS(BlanksRangeExp))))),ROW(A161)),1),"")</f>
        <v/>
      </c>
    </row>
    <row r="165" spans="27:29">
      <c r="AA165" s="22" t="str">
        <f t="shared" ref="AA165:AA183" si="12">IF(I3="","",I3)</f>
        <v>ביטוח רפואי נוסף</v>
      </c>
      <c r="AC165" s="50" t="str">
        <f t="array" aca="1" ref="AC165" ca="1">IFERROR(INDEX(BlanksRangeExp,SMALL((IF(LEN(BlanksRangeExp),ROW(INDIRECT("1:"&amp;ROWS(BlanksRangeExp))))),ROW(A162)),1),"")</f>
        <v/>
      </c>
    </row>
    <row r="166" spans="27:29">
      <c r="AA166" s="22" t="str">
        <f t="shared" si="12"/>
        <v>טיפולים פרטיים</v>
      </c>
      <c r="AC166" s="50" t="str">
        <f t="array" aca="1" ref="AC166" ca="1">IFERROR(INDEX(BlanksRangeExp,SMALL((IF(LEN(BlanksRangeExp),ROW(INDIRECT("1:"&amp;ROWS(BlanksRangeExp))))),ROW(A163)),1),"")</f>
        <v/>
      </c>
    </row>
    <row r="167" spans="27:29">
      <c r="AA167" s="22" t="str">
        <f t="shared" si="12"/>
        <v>תרופות</v>
      </c>
      <c r="AC167" s="50" t="str">
        <f t="array" aca="1" ref="AC167" ca="1">IFERROR(INDEX(BlanksRangeExp,SMALL((IF(LEN(BlanksRangeExp),ROW(INDIRECT("1:"&amp;ROWS(BlanksRangeExp))))),ROW(A164)),1),"")</f>
        <v/>
      </c>
    </row>
    <row r="168" spans="27:29">
      <c r="AA168" s="22" t="str">
        <f t="shared" si="12"/>
        <v>טיפולי שיניים</v>
      </c>
      <c r="AC168" s="50" t="str">
        <f t="array" aca="1" ref="AC168" ca="1">IFERROR(INDEX(BlanksRangeExp,SMALL((IF(LEN(BlanksRangeExp),ROW(INDIRECT("1:"&amp;ROWS(BlanksRangeExp))))),ROW(A165)),1),"")</f>
        <v/>
      </c>
    </row>
    <row r="169" spans="27:29">
      <c r="AA169" s="22" t="str">
        <f t="shared" si="12"/>
        <v>אופטיקה</v>
      </c>
      <c r="AC169" s="50" t="str">
        <f t="array" aca="1" ref="AC169" ca="1">IFERROR(INDEX(BlanksRangeExp,SMALL((IF(LEN(BlanksRangeExp),ROW(INDIRECT("1:"&amp;ROWS(BlanksRangeExp))))),ROW(A166)),1),"")</f>
        <v/>
      </c>
    </row>
    <row r="170" spans="27:29">
      <c r="AA170" s="22" t="str">
        <f t="shared" si="12"/>
        <v>בריאות - כללי</v>
      </c>
      <c r="AC170" s="50" t="str">
        <f t="array" aca="1" ref="AC170" ca="1">IFERROR(INDEX(BlanksRangeExp,SMALL((IF(LEN(BlanksRangeExp),ROW(INDIRECT("1:"&amp;ROWS(BlanksRangeExp))))),ROW(A167)),1),"")</f>
        <v/>
      </c>
    </row>
    <row r="171" spans="27:29">
      <c r="AA171" s="22" t="str">
        <f t="shared" si="12"/>
        <v/>
      </c>
      <c r="AC171" s="50" t="str">
        <f t="array" aca="1" ref="AC171" ca="1">IFERROR(INDEX(BlanksRangeExp,SMALL((IF(LEN(BlanksRangeExp),ROW(INDIRECT("1:"&amp;ROWS(BlanksRangeExp))))),ROW(A168)),1),"")</f>
        <v/>
      </c>
    </row>
    <row r="172" spans="27:29">
      <c r="AA172" s="22" t="str">
        <f t="shared" si="12"/>
        <v/>
      </c>
      <c r="AC172" s="50" t="str">
        <f t="array" aca="1" ref="AC172" ca="1">IFERROR(INDEX(BlanksRangeExp,SMALL((IF(LEN(BlanksRangeExp),ROW(INDIRECT("1:"&amp;ROWS(BlanksRangeExp))))),ROW(A169)),1),"")</f>
        <v/>
      </c>
    </row>
    <row r="173" spans="27:29">
      <c r="AA173" s="22" t="str">
        <f t="shared" si="12"/>
        <v/>
      </c>
      <c r="AC173" s="50" t="str">
        <f t="array" aca="1" ref="AC173" ca="1">IFERROR(INDEX(BlanksRangeExp,SMALL((IF(LEN(BlanksRangeExp),ROW(INDIRECT("1:"&amp;ROWS(BlanksRangeExp))))),ROW(A170)),1),"")</f>
        <v/>
      </c>
    </row>
    <row r="174" spans="27:29">
      <c r="AA174" s="22" t="str">
        <f t="shared" si="12"/>
        <v/>
      </c>
      <c r="AC174" s="50" t="str">
        <f t="array" aca="1" ref="AC174" ca="1">IFERROR(INDEX(BlanksRangeExp,SMALL((IF(LEN(BlanksRangeExp),ROW(INDIRECT("1:"&amp;ROWS(BlanksRangeExp))))),ROW(A171)),1),"")</f>
        <v/>
      </c>
    </row>
    <row r="175" spans="27:29">
      <c r="AA175" s="22" t="str">
        <f t="shared" si="12"/>
        <v/>
      </c>
      <c r="AC175" s="50" t="str">
        <f t="array" aca="1" ref="AC175" ca="1">IFERROR(INDEX(BlanksRangeExp,SMALL((IF(LEN(BlanksRangeExp),ROW(INDIRECT("1:"&amp;ROWS(BlanksRangeExp))))),ROW(A172)),1),"")</f>
        <v/>
      </c>
    </row>
    <row r="176" spans="27:29">
      <c r="AA176" s="22" t="str">
        <f t="shared" si="12"/>
        <v/>
      </c>
      <c r="AC176" s="50" t="str">
        <f t="array" aca="1" ref="AC176" ca="1">IFERROR(INDEX(BlanksRangeExp,SMALL((IF(LEN(BlanksRangeExp),ROW(INDIRECT("1:"&amp;ROWS(BlanksRangeExp))))),ROW(A173)),1),"")</f>
        <v/>
      </c>
    </row>
    <row r="177" spans="27:29">
      <c r="AA177" s="22" t="str">
        <f t="shared" si="12"/>
        <v/>
      </c>
      <c r="AC177" s="50" t="str">
        <f t="array" aca="1" ref="AC177" ca="1">IFERROR(INDEX(BlanksRangeExp,SMALL((IF(LEN(BlanksRangeExp),ROW(INDIRECT("1:"&amp;ROWS(BlanksRangeExp))))),ROW(A174)),1),"")</f>
        <v/>
      </c>
    </row>
    <row r="178" spans="27:29">
      <c r="AA178" s="22" t="str">
        <f t="shared" si="12"/>
        <v/>
      </c>
      <c r="AC178" s="50" t="str">
        <f t="array" aca="1" ref="AC178" ca="1">IFERROR(INDEX(BlanksRangeExp,SMALL((IF(LEN(BlanksRangeExp),ROW(INDIRECT("1:"&amp;ROWS(BlanksRangeExp))))),ROW(A175)),1),"")</f>
        <v/>
      </c>
    </row>
    <row r="179" spans="27:29">
      <c r="AA179" s="22" t="str">
        <f t="shared" si="12"/>
        <v/>
      </c>
      <c r="AC179" s="50" t="str">
        <f t="array" aca="1" ref="AC179" ca="1">IFERROR(INDEX(BlanksRangeExp,SMALL((IF(LEN(BlanksRangeExp),ROW(INDIRECT("1:"&amp;ROWS(BlanksRangeExp))))),ROW(A176)),1),"")</f>
        <v/>
      </c>
    </row>
    <row r="180" spans="27:29">
      <c r="AA180" s="22" t="str">
        <f t="shared" si="12"/>
        <v/>
      </c>
      <c r="AC180" s="50" t="str">
        <f t="array" aca="1" ref="AC180" ca="1">IFERROR(INDEX(BlanksRangeExp,SMALL((IF(LEN(BlanksRangeExp),ROW(INDIRECT("1:"&amp;ROWS(BlanksRangeExp))))),ROW(A177)),1),"")</f>
        <v/>
      </c>
    </row>
    <row r="181" spans="27:29">
      <c r="AA181" s="22" t="str">
        <f t="shared" si="12"/>
        <v/>
      </c>
      <c r="AC181" s="50" t="str">
        <f t="array" aca="1" ref="AC181" ca="1">IFERROR(INDEX(BlanksRangeExp,SMALL((IF(LEN(BlanksRangeExp),ROW(INDIRECT("1:"&amp;ROWS(BlanksRangeExp))))),ROW(A178)),1),"")</f>
        <v/>
      </c>
    </row>
    <row r="182" spans="27:29">
      <c r="AA182" s="22" t="str">
        <f t="shared" si="12"/>
        <v/>
      </c>
      <c r="AC182" s="50" t="str">
        <f t="array" aca="1" ref="AC182" ca="1">IFERROR(INDEX(BlanksRangeExp,SMALL((IF(LEN(BlanksRangeExp),ROW(INDIRECT("1:"&amp;ROWS(BlanksRangeExp))))),ROW(A179)),1),"")</f>
        <v/>
      </c>
    </row>
    <row r="183" spans="27:29">
      <c r="AA183" s="52" t="str">
        <f t="shared" si="12"/>
        <v/>
      </c>
      <c r="AC183" s="50" t="str">
        <f t="array" aca="1" ref="AC183" ca="1">IFERROR(INDEX(BlanksRangeExp,SMALL((IF(LEN(BlanksRangeExp),ROW(INDIRECT("1:"&amp;ROWS(BlanksRangeExp))))),ROW(A180)),1),"")</f>
        <v/>
      </c>
    </row>
    <row r="184" spans="27:29">
      <c r="AA184" s="22" t="str">
        <f>IF(J2="","",J2)</f>
        <v>דלק</v>
      </c>
      <c r="AC184" s="50" t="str">
        <f t="array" aca="1" ref="AC184" ca="1">IFERROR(INDEX(BlanksRangeExp,SMALL((IF(LEN(BlanksRangeExp),ROW(INDIRECT("1:"&amp;ROWS(BlanksRangeExp))))),ROW(A181)),1),"")</f>
        <v/>
      </c>
    </row>
    <row r="185" spans="27:29">
      <c r="AA185" s="22" t="str">
        <f t="shared" ref="AA185:AA192" si="13">IF(J3="","",J3)</f>
        <v>חניה</v>
      </c>
      <c r="AC185" s="50" t="str">
        <f t="array" aca="1" ref="AC185" ca="1">IFERROR(INDEX(BlanksRangeExp,SMALL((IF(LEN(BlanksRangeExp),ROW(INDIRECT("1:"&amp;ROWS(BlanksRangeExp))))),ROW(A182)),1),"")</f>
        <v/>
      </c>
    </row>
    <row r="186" spans="27:29">
      <c r="AA186" s="22" t="str">
        <f t="shared" si="13"/>
        <v>כבישי אגרה</v>
      </c>
      <c r="AC186" s="50" t="str">
        <f t="array" aca="1" ref="AC186" ca="1">IFERROR(INDEX(BlanksRangeExp,SMALL((IF(LEN(BlanksRangeExp),ROW(INDIRECT("1:"&amp;ROWS(BlanksRangeExp))))),ROW(A183)),1),"")</f>
        <v/>
      </c>
    </row>
    <row r="187" spans="27:29">
      <c r="AA187" s="22" t="str">
        <f t="shared" si="13"/>
        <v>ביטוח רכב</v>
      </c>
      <c r="AC187" s="50" t="str">
        <f t="array" aca="1" ref="AC187" ca="1">IFERROR(INDEX(BlanksRangeExp,SMALL((IF(LEN(BlanksRangeExp),ROW(INDIRECT("1:"&amp;ROWS(BlanksRangeExp))))),ROW(A184)),1),"")</f>
        <v/>
      </c>
    </row>
    <row r="188" spans="27:29">
      <c r="AA188" s="22" t="str">
        <f t="shared" si="13"/>
        <v>תחזוקת רכב</v>
      </c>
      <c r="AC188" s="50" t="str">
        <f t="array" aca="1" ref="AC188" ca="1">IFERROR(INDEX(BlanksRangeExp,SMALL((IF(LEN(BlanksRangeExp),ROW(INDIRECT("1:"&amp;ROWS(BlanksRangeExp))))),ROW(A185)),1),"")</f>
        <v/>
      </c>
    </row>
    <row r="189" spans="27:29">
      <c r="AA189" s="22" t="str">
        <f t="shared" si="13"/>
        <v>תחבורה ציבורית</v>
      </c>
      <c r="AC189" s="50" t="str">
        <f t="array" aca="1" ref="AC189" ca="1">IFERROR(INDEX(BlanksRangeExp,SMALL((IF(LEN(BlanksRangeExp),ROW(INDIRECT("1:"&amp;ROWS(BlanksRangeExp))))),ROW(A186)),1),"")</f>
        <v/>
      </c>
    </row>
    <row r="190" spans="27:29">
      <c r="AA190" s="22" t="str">
        <f t="shared" si="13"/>
        <v>רישוי רכב</v>
      </c>
      <c r="AC190" s="50" t="str">
        <f t="array" aca="1" ref="AC190" ca="1">IFERROR(INDEX(BlanksRangeExp,SMALL((IF(LEN(BlanksRangeExp),ROW(INDIRECT("1:"&amp;ROWS(BlanksRangeExp))))),ROW(A187)),1),"")</f>
        <v/>
      </c>
    </row>
    <row r="191" spans="27:29">
      <c r="AA191" s="22" t="str">
        <f t="shared" si="13"/>
        <v>תחבורה שיתופית</v>
      </c>
      <c r="AC191" s="50" t="str">
        <f t="array" aca="1" ref="AC191" ca="1">IFERROR(INDEX(BlanksRangeExp,SMALL((IF(LEN(BlanksRangeExp),ROW(INDIRECT("1:"&amp;ROWS(BlanksRangeExp))))),ROW(A188)),1),"")</f>
        <v/>
      </c>
    </row>
    <row r="192" spans="27:29">
      <c r="AA192" s="22" t="str">
        <f t="shared" si="13"/>
        <v>ליסינג</v>
      </c>
      <c r="AC192" s="50" t="str">
        <f t="array" aca="1" ref="AC192" ca="1">IFERROR(INDEX(BlanksRangeExp,SMALL((IF(LEN(BlanksRangeExp),ROW(INDIRECT("1:"&amp;ROWS(BlanksRangeExp))))),ROW(A189)),1),"")</f>
        <v/>
      </c>
    </row>
    <row r="193" spans="27:29">
      <c r="AA193" s="22" t="str">
        <f t="shared" ref="AA193:AA203" si="14">IF(J11="","",J11)</f>
        <v>תחבורה - כללי</v>
      </c>
      <c r="AC193" s="50" t="str">
        <f t="array" aca="1" ref="AC193" ca="1">IFERROR(INDEX(BlanksRangeExp,SMALL((IF(LEN(BlanksRangeExp),ROW(INDIRECT("1:"&amp;ROWS(BlanksRangeExp))))),ROW(A190)),1),"")</f>
        <v/>
      </c>
    </row>
    <row r="194" spans="27:29">
      <c r="AA194" s="22" t="str">
        <f t="shared" si="14"/>
        <v/>
      </c>
      <c r="AC194" s="50" t="str">
        <f t="array" aca="1" ref="AC194" ca="1">IFERROR(INDEX(BlanksRangeExp,SMALL((IF(LEN(BlanksRangeExp),ROW(INDIRECT("1:"&amp;ROWS(BlanksRangeExp))))),ROW(A191)),1),"")</f>
        <v/>
      </c>
    </row>
    <row r="195" spans="27:29">
      <c r="AA195" s="22" t="str">
        <f t="shared" si="14"/>
        <v/>
      </c>
      <c r="AC195" s="50" t="str">
        <f t="array" aca="1" ref="AC195" ca="1">IFERROR(INDEX(BlanksRangeExp,SMALL((IF(LEN(BlanksRangeExp),ROW(INDIRECT("1:"&amp;ROWS(BlanksRangeExp))))),ROW(A192)),1),"")</f>
        <v/>
      </c>
    </row>
    <row r="196" spans="27:29">
      <c r="AA196" s="22" t="str">
        <f t="shared" si="14"/>
        <v/>
      </c>
      <c r="AC196" s="50" t="str">
        <f t="array" aca="1" ref="AC196" ca="1">IFERROR(INDEX(BlanksRangeExp,SMALL((IF(LEN(BlanksRangeExp),ROW(INDIRECT("1:"&amp;ROWS(BlanksRangeExp))))),ROW(A193)),1),"")</f>
        <v/>
      </c>
    </row>
    <row r="197" spans="27:29">
      <c r="AA197" s="22" t="str">
        <f t="shared" si="14"/>
        <v/>
      </c>
      <c r="AC197" s="50" t="str">
        <f t="array" aca="1" ref="AC197" ca="1">IFERROR(INDEX(BlanksRangeExp,SMALL((IF(LEN(BlanksRangeExp),ROW(INDIRECT("1:"&amp;ROWS(BlanksRangeExp))))),ROW(A194)),1),"")</f>
        <v/>
      </c>
    </row>
    <row r="198" spans="27:29">
      <c r="AA198" s="22" t="str">
        <f t="shared" si="14"/>
        <v/>
      </c>
      <c r="AC198" s="50" t="str">
        <f t="array" aca="1" ref="AC198" ca="1">IFERROR(INDEX(BlanksRangeExp,SMALL((IF(LEN(BlanksRangeExp),ROW(INDIRECT("1:"&amp;ROWS(BlanksRangeExp))))),ROW(A195)),1),"")</f>
        <v/>
      </c>
    </row>
    <row r="199" spans="27:29">
      <c r="AA199" s="22" t="str">
        <f t="shared" si="14"/>
        <v/>
      </c>
      <c r="AC199" s="50" t="str">
        <f t="array" aca="1" ref="AC199" ca="1">IFERROR(INDEX(BlanksRangeExp,SMALL((IF(LEN(BlanksRangeExp),ROW(INDIRECT("1:"&amp;ROWS(BlanksRangeExp))))),ROW(A196)),1),"")</f>
        <v/>
      </c>
    </row>
    <row r="200" spans="27:29">
      <c r="AA200" s="22" t="str">
        <f t="shared" si="14"/>
        <v/>
      </c>
      <c r="AC200" s="50" t="str">
        <f t="array" aca="1" ref="AC200" ca="1">IFERROR(INDEX(BlanksRangeExp,SMALL((IF(LEN(BlanksRangeExp),ROW(INDIRECT("1:"&amp;ROWS(BlanksRangeExp))))),ROW(A197)),1),"")</f>
        <v/>
      </c>
    </row>
    <row r="201" spans="27:29">
      <c r="AA201" s="22" t="str">
        <f t="shared" si="14"/>
        <v/>
      </c>
      <c r="AC201" s="50" t="str">
        <f t="array" aca="1" ref="AC201" ca="1">IFERROR(INDEX(BlanksRangeExp,SMALL((IF(LEN(BlanksRangeExp),ROW(INDIRECT("1:"&amp;ROWS(BlanksRangeExp))))),ROW(A198)),1),"")</f>
        <v/>
      </c>
    </row>
    <row r="202" spans="27:29">
      <c r="AA202" s="22" t="str">
        <f t="shared" si="14"/>
        <v/>
      </c>
      <c r="AC202" s="50" t="str">
        <f t="array" aca="1" ref="AC202" ca="1">IFERROR(INDEX(BlanksRangeExp,SMALL((IF(LEN(BlanksRangeExp),ROW(INDIRECT("1:"&amp;ROWS(BlanksRangeExp))))),ROW(A199)),1),"")</f>
        <v/>
      </c>
    </row>
    <row r="203" spans="27:29">
      <c r="AA203" s="52" t="str">
        <f t="shared" si="14"/>
        <v/>
      </c>
      <c r="AC203" s="50" t="str">
        <f t="array" aca="1" ref="AC203" ca="1">IFERROR(INDEX(BlanksRangeExp,SMALL((IF(LEN(BlanksRangeExp),ROW(INDIRECT("1:"&amp;ROWS(BlanksRangeExp))))),ROW(A200)),1),"")</f>
        <v/>
      </c>
    </row>
    <row r="204" spans="27:29">
      <c r="AA204" s="22" t="str">
        <f>IF(K2="","",K2)</f>
        <v>ארועי שמחות במשפחה</v>
      </c>
      <c r="AC204" s="50" t="str">
        <f t="array" aca="1" ref="AC204" ca="1">IFERROR(INDEX(BlanksRangeExp,SMALL((IF(LEN(BlanksRangeExp),ROW(INDIRECT("1:"&amp;ROWS(BlanksRangeExp))))),ROW(A201)),1),"")</f>
        <v/>
      </c>
    </row>
    <row r="205" spans="27:29">
      <c r="AA205" s="22" t="str">
        <f t="shared" ref="AA205:AA223" si="15">IF(K3="","",K3)</f>
        <v>דמי כיס</v>
      </c>
      <c r="AC205" s="50" t="str">
        <f t="array" aca="1" ref="AC205" ca="1">IFERROR(INDEX(BlanksRangeExp,SMALL((IF(LEN(BlanksRangeExp),ROW(INDIRECT("1:"&amp;ROWS(BlanksRangeExp))))),ROW(A202)),1),"")</f>
        <v/>
      </c>
    </row>
    <row r="206" spans="27:29">
      <c r="AA206" s="22" t="str">
        <f t="shared" si="15"/>
        <v>עזרה למשפחה</v>
      </c>
      <c r="AC206" s="50" t="str">
        <f t="array" aca="1" ref="AC206" ca="1">IFERROR(INDEX(BlanksRangeExp,SMALL((IF(LEN(BlanksRangeExp),ROW(INDIRECT("1:"&amp;ROWS(BlanksRangeExp))))),ROW(A203)),1),"")</f>
        <v/>
      </c>
    </row>
    <row r="207" spans="27:29">
      <c r="AA207" s="22" t="str">
        <f t="shared" si="15"/>
        <v>תשלום מזונות</v>
      </c>
      <c r="AC207" s="50" t="str">
        <f t="array" aca="1" ref="AC207" ca="1">IFERROR(INDEX(BlanksRangeExp,SMALL((IF(LEN(BlanksRangeExp),ROW(INDIRECT("1:"&amp;ROWS(BlanksRangeExp))))),ROW(A204)),1),"")</f>
        <v/>
      </c>
    </row>
    <row r="208" spans="27:29">
      <c r="AA208" s="22" t="str">
        <f t="shared" si="15"/>
        <v>משפחה - כללי</v>
      </c>
      <c r="AC208" s="50" t="str">
        <f t="array" aca="1" ref="AC208" ca="1">IFERROR(INDEX(BlanksRangeExp,SMALL((IF(LEN(BlanksRangeExp),ROW(INDIRECT("1:"&amp;ROWS(BlanksRangeExp))))),ROW(A205)),1),"")</f>
        <v/>
      </c>
    </row>
    <row r="209" spans="27:29">
      <c r="AA209" s="22" t="str">
        <f t="shared" si="15"/>
        <v/>
      </c>
      <c r="AC209" s="50" t="str">
        <f t="array" aca="1" ref="AC209" ca="1">IFERROR(INDEX(BlanksRangeExp,SMALL((IF(LEN(BlanksRangeExp),ROW(INDIRECT("1:"&amp;ROWS(BlanksRangeExp))))),ROW(A206)),1),"")</f>
        <v/>
      </c>
    </row>
    <row r="210" spans="27:29">
      <c r="AA210" s="22" t="str">
        <f t="shared" si="15"/>
        <v/>
      </c>
      <c r="AC210" s="50" t="str">
        <f t="array" aca="1" ref="AC210" ca="1">IFERROR(INDEX(BlanksRangeExp,SMALL((IF(LEN(BlanksRangeExp),ROW(INDIRECT("1:"&amp;ROWS(BlanksRangeExp))))),ROW(A207)),1),"")</f>
        <v/>
      </c>
    </row>
    <row r="211" spans="27:29">
      <c r="AA211" s="22" t="str">
        <f t="shared" si="15"/>
        <v/>
      </c>
      <c r="AC211" s="50" t="str">
        <f t="array" aca="1" ref="AC211" ca="1">IFERROR(INDEX(BlanksRangeExp,SMALL((IF(LEN(BlanksRangeExp),ROW(INDIRECT("1:"&amp;ROWS(BlanksRangeExp))))),ROW(A208)),1),"")</f>
        <v/>
      </c>
    </row>
    <row r="212" spans="27:29">
      <c r="AA212" s="22" t="str">
        <f t="shared" si="15"/>
        <v/>
      </c>
      <c r="AC212" s="50" t="str">
        <f t="array" aca="1" ref="AC212" ca="1">IFERROR(INDEX(BlanksRangeExp,SMALL((IF(LEN(BlanksRangeExp),ROW(INDIRECT("1:"&amp;ROWS(BlanksRangeExp))))),ROW(A209)),1),"")</f>
        <v/>
      </c>
    </row>
    <row r="213" spans="27:29">
      <c r="AA213" s="22" t="str">
        <f t="shared" si="15"/>
        <v/>
      </c>
      <c r="AC213" s="50" t="str">
        <f t="array" aca="1" ref="AC213" ca="1">IFERROR(INDEX(BlanksRangeExp,SMALL((IF(LEN(BlanksRangeExp),ROW(INDIRECT("1:"&amp;ROWS(BlanksRangeExp))))),ROW(A210)),1),"")</f>
        <v/>
      </c>
    </row>
    <row r="214" spans="27:29">
      <c r="AA214" s="22" t="str">
        <f t="shared" si="15"/>
        <v/>
      </c>
      <c r="AC214" s="50" t="str">
        <f t="array" aca="1" ref="AC214" ca="1">IFERROR(INDEX(BlanksRangeExp,SMALL((IF(LEN(BlanksRangeExp),ROW(INDIRECT("1:"&amp;ROWS(BlanksRangeExp))))),ROW(A211)),1),"")</f>
        <v/>
      </c>
    </row>
    <row r="215" spans="27:29">
      <c r="AA215" s="22" t="str">
        <f t="shared" si="15"/>
        <v/>
      </c>
      <c r="AC215" s="50" t="str">
        <f t="array" aca="1" ref="AC215" ca="1">IFERROR(INDEX(BlanksRangeExp,SMALL((IF(LEN(BlanksRangeExp),ROW(INDIRECT("1:"&amp;ROWS(BlanksRangeExp))))),ROW(A212)),1),"")</f>
        <v/>
      </c>
    </row>
    <row r="216" spans="27:29">
      <c r="AA216" s="22" t="str">
        <f t="shared" si="15"/>
        <v/>
      </c>
      <c r="AC216" s="50" t="str">
        <f t="array" aca="1" ref="AC216" ca="1">IFERROR(INDEX(BlanksRangeExp,SMALL((IF(LEN(BlanksRangeExp),ROW(INDIRECT("1:"&amp;ROWS(BlanksRangeExp))))),ROW(A213)),1),"")</f>
        <v/>
      </c>
    </row>
    <row r="217" spans="27:29">
      <c r="AA217" s="22" t="str">
        <f t="shared" si="15"/>
        <v/>
      </c>
      <c r="AC217" s="50" t="str">
        <f t="array" aca="1" ref="AC217" ca="1">IFERROR(INDEX(BlanksRangeExp,SMALL((IF(LEN(BlanksRangeExp),ROW(INDIRECT("1:"&amp;ROWS(BlanksRangeExp))))),ROW(A214)),1),"")</f>
        <v/>
      </c>
    </row>
    <row r="218" spans="27:29">
      <c r="AA218" s="22" t="str">
        <f t="shared" si="15"/>
        <v/>
      </c>
      <c r="AC218" s="50" t="str">
        <f t="array" aca="1" ref="AC218" ca="1">IFERROR(INDEX(BlanksRangeExp,SMALL((IF(LEN(BlanksRangeExp),ROW(INDIRECT("1:"&amp;ROWS(BlanksRangeExp))))),ROW(A215)),1),"")</f>
        <v/>
      </c>
    </row>
    <row r="219" spans="27:29">
      <c r="AA219" s="22" t="str">
        <f t="shared" si="15"/>
        <v/>
      </c>
      <c r="AC219" s="50" t="str">
        <f t="array" aca="1" ref="AC219" ca="1">IFERROR(INDEX(BlanksRangeExp,SMALL((IF(LEN(BlanksRangeExp),ROW(INDIRECT("1:"&amp;ROWS(BlanksRangeExp))))),ROW(A216)),1),"")</f>
        <v/>
      </c>
    </row>
    <row r="220" spans="27:29">
      <c r="AA220" s="22" t="str">
        <f t="shared" si="15"/>
        <v/>
      </c>
      <c r="AC220" s="50" t="str">
        <f t="array" aca="1" ref="AC220" ca="1">IFERROR(INDEX(BlanksRangeExp,SMALL((IF(LEN(BlanksRangeExp),ROW(INDIRECT("1:"&amp;ROWS(BlanksRangeExp))))),ROW(A217)),1),"")</f>
        <v/>
      </c>
    </row>
    <row r="221" spans="27:29">
      <c r="AA221" s="22" t="str">
        <f t="shared" si="15"/>
        <v/>
      </c>
      <c r="AC221" s="50" t="str">
        <f t="array" aca="1" ref="AC221" ca="1">IFERROR(INDEX(BlanksRangeExp,SMALL((IF(LEN(BlanksRangeExp),ROW(INDIRECT("1:"&amp;ROWS(BlanksRangeExp))))),ROW(A218)),1),"")</f>
        <v/>
      </c>
    </row>
    <row r="222" spans="27:29">
      <c r="AA222" s="22" t="str">
        <f t="shared" si="15"/>
        <v/>
      </c>
      <c r="AC222" s="50" t="str">
        <f t="array" aca="1" ref="AC222" ca="1">IFERROR(INDEX(BlanksRangeExp,SMALL((IF(LEN(BlanksRangeExp),ROW(INDIRECT("1:"&amp;ROWS(BlanksRangeExp))))),ROW(A219)),1),"")</f>
        <v/>
      </c>
    </row>
    <row r="223" spans="27:29">
      <c r="AA223" s="52" t="str">
        <f t="shared" si="15"/>
        <v/>
      </c>
      <c r="AC223" s="50" t="str">
        <f t="array" aca="1" ref="AC223" ca="1">IFERROR(INDEX(BlanksRangeExp,SMALL((IF(LEN(BlanksRangeExp),ROW(INDIRECT("1:"&amp;ROWS(BlanksRangeExp))))),ROW(A220)),1),"")</f>
        <v/>
      </c>
    </row>
    <row r="224" spans="27:29">
      <c r="AA224" s="22" t="str">
        <f>IF(L2="","",L2)</f>
        <v>טלפון נייד ונייח</v>
      </c>
      <c r="AC224" s="50" t="str">
        <f t="array" aca="1" ref="AC224" ca="1">IFERROR(INDEX(BlanksRangeExp,SMALL((IF(LEN(BlanksRangeExp),ROW(INDIRECT("1:"&amp;ROWS(BlanksRangeExp))))),ROW(A221)),1),"")</f>
        <v/>
      </c>
    </row>
    <row r="225" spans="27:29">
      <c r="AA225" s="22" t="str">
        <f t="shared" ref="AA225:AA243" si="16">IF(L3="","",L3)</f>
        <v>טלויזיה ואינטרנט (ספק ותשתית)</v>
      </c>
      <c r="AC225" s="50" t="str">
        <f t="array" aca="1" ref="AC225" ca="1">IFERROR(INDEX(BlanksRangeExp,SMALL((IF(LEN(BlanksRangeExp),ROW(INDIRECT("1:"&amp;ROWS(BlanksRangeExp))))),ROW(A222)),1),"")</f>
        <v/>
      </c>
    </row>
    <row r="226" spans="27:29">
      <c r="AA226" s="22" t="str">
        <f t="shared" si="16"/>
        <v>שירותי תוכן</v>
      </c>
      <c r="AC226" s="50" t="str">
        <f t="array" aca="1" ref="AC226" ca="1">IFERROR(INDEX(BlanksRangeExp,SMALL((IF(LEN(BlanksRangeExp),ROW(INDIRECT("1:"&amp;ROWS(BlanksRangeExp))))),ROW(A223)),1),"")</f>
        <v/>
      </c>
    </row>
    <row r="227" spans="27:29">
      <c r="AA227" s="22" t="str">
        <f t="shared" si="16"/>
        <v>תקשורת - כללי</v>
      </c>
      <c r="AC227" s="50" t="str">
        <f t="array" aca="1" ref="AC227" ca="1">IFERROR(INDEX(BlanksRangeExp,SMALL((IF(LEN(BlanksRangeExp),ROW(INDIRECT("1:"&amp;ROWS(BlanksRangeExp))))),ROW(A224)),1),"")</f>
        <v/>
      </c>
    </row>
    <row r="228" spans="27:29">
      <c r="AA228" s="22" t="str">
        <f t="shared" si="16"/>
        <v/>
      </c>
      <c r="AC228" s="50" t="str">
        <f t="array" aca="1" ref="AC228" ca="1">IFERROR(INDEX(BlanksRangeExp,SMALL((IF(LEN(BlanksRangeExp),ROW(INDIRECT("1:"&amp;ROWS(BlanksRangeExp))))),ROW(A225)),1),"")</f>
        <v/>
      </c>
    </row>
    <row r="229" spans="27:29">
      <c r="AA229" s="22" t="str">
        <f t="shared" si="16"/>
        <v/>
      </c>
      <c r="AC229" s="50" t="str">
        <f t="array" aca="1" ref="AC229" ca="1">IFERROR(INDEX(BlanksRangeExp,SMALL((IF(LEN(BlanksRangeExp),ROW(INDIRECT("1:"&amp;ROWS(BlanksRangeExp))))),ROW(A226)),1),"")</f>
        <v/>
      </c>
    </row>
    <row r="230" spans="27:29">
      <c r="AA230" s="22" t="str">
        <f t="shared" si="16"/>
        <v/>
      </c>
      <c r="AC230" s="50" t="str">
        <f t="array" aca="1" ref="AC230" ca="1">IFERROR(INDEX(BlanksRangeExp,SMALL((IF(LEN(BlanksRangeExp),ROW(INDIRECT("1:"&amp;ROWS(BlanksRangeExp))))),ROW(A227)),1),"")</f>
        <v/>
      </c>
    </row>
    <row r="231" spans="27:29">
      <c r="AA231" s="22" t="str">
        <f t="shared" si="16"/>
        <v/>
      </c>
      <c r="AC231" s="50" t="str">
        <f t="array" aca="1" ref="AC231" ca="1">IFERROR(INDEX(BlanksRangeExp,SMALL((IF(LEN(BlanksRangeExp),ROW(INDIRECT("1:"&amp;ROWS(BlanksRangeExp))))),ROW(A228)),1),"")</f>
        <v/>
      </c>
    </row>
    <row r="232" spans="27:29">
      <c r="AA232" s="22" t="str">
        <f t="shared" si="16"/>
        <v/>
      </c>
      <c r="AC232" s="50" t="str">
        <f t="array" aca="1" ref="AC232" ca="1">IFERROR(INDEX(BlanksRangeExp,SMALL((IF(LEN(BlanksRangeExp),ROW(INDIRECT("1:"&amp;ROWS(BlanksRangeExp))))),ROW(A229)),1),"")</f>
        <v/>
      </c>
    </row>
    <row r="233" spans="27:29">
      <c r="AA233" s="22" t="str">
        <f t="shared" si="16"/>
        <v/>
      </c>
      <c r="AC233" s="50" t="str">
        <f t="array" aca="1" ref="AC233" ca="1">IFERROR(INDEX(BlanksRangeExp,SMALL((IF(LEN(BlanksRangeExp),ROW(INDIRECT("1:"&amp;ROWS(BlanksRangeExp))))),ROW(A230)),1),"")</f>
        <v/>
      </c>
    </row>
    <row r="234" spans="27:29">
      <c r="AA234" s="22" t="str">
        <f t="shared" si="16"/>
        <v/>
      </c>
      <c r="AC234" s="50" t="str">
        <f t="array" aca="1" ref="AC234" ca="1">IFERROR(INDEX(BlanksRangeExp,SMALL((IF(LEN(BlanksRangeExp),ROW(INDIRECT("1:"&amp;ROWS(BlanksRangeExp))))),ROW(A231)),1),"")</f>
        <v/>
      </c>
    </row>
    <row r="235" spans="27:29">
      <c r="AA235" s="22" t="str">
        <f t="shared" si="16"/>
        <v/>
      </c>
      <c r="AC235" s="50" t="str">
        <f t="array" aca="1" ref="AC235" ca="1">IFERROR(INDEX(BlanksRangeExp,SMALL((IF(LEN(BlanksRangeExp),ROW(INDIRECT("1:"&amp;ROWS(BlanksRangeExp))))),ROW(A232)),1),"")</f>
        <v/>
      </c>
    </row>
    <row r="236" spans="27:29">
      <c r="AA236" s="22" t="str">
        <f t="shared" si="16"/>
        <v/>
      </c>
      <c r="AC236" s="50" t="str">
        <f t="array" aca="1" ref="AC236" ca="1">IFERROR(INDEX(BlanksRangeExp,SMALL((IF(LEN(BlanksRangeExp),ROW(INDIRECT("1:"&amp;ROWS(BlanksRangeExp))))),ROW(A233)),1),"")</f>
        <v/>
      </c>
    </row>
    <row r="237" spans="27:29">
      <c r="AA237" s="22" t="str">
        <f t="shared" si="16"/>
        <v/>
      </c>
      <c r="AC237" s="50" t="str">
        <f t="array" aca="1" ref="AC237" ca="1">IFERROR(INDEX(BlanksRangeExp,SMALL((IF(LEN(BlanksRangeExp),ROW(INDIRECT("1:"&amp;ROWS(BlanksRangeExp))))),ROW(A234)),1),"")</f>
        <v/>
      </c>
    </row>
    <row r="238" spans="27:29">
      <c r="AA238" s="22" t="str">
        <f t="shared" si="16"/>
        <v/>
      </c>
      <c r="AC238" s="50" t="str">
        <f t="array" aca="1" ref="AC238" ca="1">IFERROR(INDEX(BlanksRangeExp,SMALL((IF(LEN(BlanksRangeExp),ROW(INDIRECT("1:"&amp;ROWS(BlanksRangeExp))))),ROW(A235)),1),"")</f>
        <v/>
      </c>
    </row>
    <row r="239" spans="27:29">
      <c r="AA239" s="22" t="str">
        <f t="shared" si="16"/>
        <v/>
      </c>
      <c r="AC239" s="50" t="str">
        <f t="array" aca="1" ref="AC239" ca="1">IFERROR(INDEX(BlanksRangeExp,SMALL((IF(LEN(BlanksRangeExp),ROW(INDIRECT("1:"&amp;ROWS(BlanksRangeExp))))),ROW(A236)),1),"")</f>
        <v/>
      </c>
    </row>
    <row r="240" spans="27:29">
      <c r="AA240" s="22" t="str">
        <f t="shared" si="16"/>
        <v/>
      </c>
      <c r="AC240" s="50" t="str">
        <f t="array" aca="1" ref="AC240" ca="1">IFERROR(INDEX(BlanksRangeExp,SMALL((IF(LEN(BlanksRangeExp),ROW(INDIRECT("1:"&amp;ROWS(BlanksRangeExp))))),ROW(A237)),1),"")</f>
        <v/>
      </c>
    </row>
    <row r="241" spans="27:29">
      <c r="AA241" s="22" t="str">
        <f t="shared" si="16"/>
        <v/>
      </c>
      <c r="AC241" s="50" t="str">
        <f t="array" aca="1" ref="AC241" ca="1">IFERROR(INDEX(BlanksRangeExp,SMALL((IF(LEN(BlanksRangeExp),ROW(INDIRECT("1:"&amp;ROWS(BlanksRangeExp))))),ROW(A238)),1),"")</f>
        <v/>
      </c>
    </row>
    <row r="242" spans="27:29">
      <c r="AA242" s="22" t="str">
        <f t="shared" si="16"/>
        <v/>
      </c>
      <c r="AC242" s="50" t="str">
        <f t="array" aca="1" ref="AC242" ca="1">IFERROR(INDEX(BlanksRangeExp,SMALL((IF(LEN(BlanksRangeExp),ROW(INDIRECT("1:"&amp;ROWS(BlanksRangeExp))))),ROW(A239)),1),"")</f>
        <v/>
      </c>
    </row>
    <row r="243" spans="27:29">
      <c r="AA243" s="52" t="str">
        <f t="shared" si="16"/>
        <v/>
      </c>
      <c r="AC243" s="50" t="str">
        <f t="array" aca="1" ref="AC243" ca="1">IFERROR(INDEX(BlanksRangeExp,SMALL((IF(LEN(BlanksRangeExp),ROW(INDIRECT("1:"&amp;ROWS(BlanksRangeExp))))),ROW(A240)),1),"")</f>
        <v/>
      </c>
    </row>
    <row r="244" spans="27:29">
      <c r="AA244" s="22" t="str">
        <f>IF(M2="","",M2)</f>
        <v>משכנתה</v>
      </c>
      <c r="AC244" s="50" t="str">
        <f t="array" aca="1" ref="AC244" ca="1">IFERROR(INDEX(BlanksRangeExp,SMALL((IF(LEN(BlanksRangeExp),ROW(INDIRECT("1:"&amp;ROWS(BlanksRangeExp))))),ROW(A241)),1),"")</f>
        <v/>
      </c>
    </row>
    <row r="245" spans="27:29">
      <c r="AA245" s="22" t="str">
        <f t="shared" ref="AA245:AA263" si="17">IF(M3="","",M3)</f>
        <v>שכר דירה</v>
      </c>
      <c r="AC245" s="50" t="str">
        <f t="array" aca="1" ref="AC245" ca="1">IFERROR(INDEX(BlanksRangeExp,SMALL((IF(LEN(BlanksRangeExp),ROW(INDIRECT("1:"&amp;ROWS(BlanksRangeExp))))),ROW(A242)),1),"")</f>
        <v/>
      </c>
    </row>
    <row r="246" spans="27:29">
      <c r="AA246" s="22" t="str">
        <f t="shared" si="17"/>
        <v>מיסי ישוב / ועד בית</v>
      </c>
      <c r="AC246" s="50" t="str">
        <f t="array" aca="1" ref="AC246" ca="1">IFERROR(INDEX(BlanksRangeExp,SMALL((IF(LEN(BlanksRangeExp),ROW(INDIRECT("1:"&amp;ROWS(BlanksRangeExp))))),ROW(A243)),1),"")</f>
        <v/>
      </c>
    </row>
    <row r="247" spans="27:29">
      <c r="AA247" s="22" t="str">
        <f t="shared" si="17"/>
        <v>ארנונה</v>
      </c>
      <c r="AC247" s="50" t="str">
        <f t="array" aca="1" ref="AC247" ca="1">IFERROR(INDEX(BlanksRangeExp,SMALL((IF(LEN(BlanksRangeExp),ROW(INDIRECT("1:"&amp;ROWS(BlanksRangeExp))))),ROW(A244)),1),"")</f>
        <v/>
      </c>
    </row>
    <row r="248" spans="27:29">
      <c r="AA248" s="22" t="str">
        <f t="shared" si="17"/>
        <v>ביטוח נכס ותכולה</v>
      </c>
      <c r="AC248" s="50" t="str">
        <f t="array" aca="1" ref="AC248" ca="1">IFERROR(INDEX(BlanksRangeExp,SMALL((IF(LEN(BlanksRangeExp),ROW(INDIRECT("1:"&amp;ROWS(BlanksRangeExp))))),ROW(A245)),1),"")</f>
        <v/>
      </c>
    </row>
    <row r="249" spans="27:29">
      <c r="AA249" s="22" t="str">
        <f t="shared" si="17"/>
        <v>דיור - כללי</v>
      </c>
      <c r="AC249" s="50" t="str">
        <f t="array" aca="1" ref="AC249" ca="1">IFERROR(INDEX(BlanksRangeExp,SMALL((IF(LEN(BlanksRangeExp),ROW(INDIRECT("1:"&amp;ROWS(BlanksRangeExp))))),ROW(A246)),1),"")</f>
        <v/>
      </c>
    </row>
    <row r="250" spans="27:29">
      <c r="AA250" s="22" t="str">
        <f t="shared" si="17"/>
        <v/>
      </c>
      <c r="AC250" s="50" t="str">
        <f t="array" aca="1" ref="AC250" ca="1">IFERROR(INDEX(BlanksRangeExp,SMALL((IF(LEN(BlanksRangeExp),ROW(INDIRECT("1:"&amp;ROWS(BlanksRangeExp))))),ROW(A247)),1),"")</f>
        <v/>
      </c>
    </row>
    <row r="251" spans="27:29">
      <c r="AA251" s="22" t="str">
        <f t="shared" si="17"/>
        <v/>
      </c>
      <c r="AC251" s="50" t="str">
        <f t="array" aca="1" ref="AC251" ca="1">IFERROR(INDEX(BlanksRangeExp,SMALL((IF(LEN(BlanksRangeExp),ROW(INDIRECT("1:"&amp;ROWS(BlanksRangeExp))))),ROW(A248)),1),"")</f>
        <v/>
      </c>
    </row>
    <row r="252" spans="27:29">
      <c r="AA252" s="22" t="str">
        <f t="shared" si="17"/>
        <v/>
      </c>
      <c r="AC252" s="50" t="str">
        <f t="array" aca="1" ref="AC252" ca="1">IFERROR(INDEX(BlanksRangeExp,SMALL((IF(LEN(BlanksRangeExp),ROW(INDIRECT("1:"&amp;ROWS(BlanksRangeExp))))),ROW(A249)),1),"")</f>
        <v/>
      </c>
    </row>
    <row r="253" spans="27:29">
      <c r="AA253" s="22" t="str">
        <f t="shared" si="17"/>
        <v/>
      </c>
      <c r="AC253" s="50" t="str">
        <f t="array" aca="1" ref="AC253" ca="1">IFERROR(INDEX(BlanksRangeExp,SMALL((IF(LEN(BlanksRangeExp),ROW(INDIRECT("1:"&amp;ROWS(BlanksRangeExp))))),ROW(A250)),1),"")</f>
        <v/>
      </c>
    </row>
    <row r="254" spans="27:29">
      <c r="AA254" s="22" t="str">
        <f t="shared" si="17"/>
        <v/>
      </c>
      <c r="AC254" s="50" t="str">
        <f t="array" aca="1" ref="AC254" ca="1">IFERROR(INDEX(BlanksRangeExp,SMALL((IF(LEN(BlanksRangeExp),ROW(INDIRECT("1:"&amp;ROWS(BlanksRangeExp))))),ROW(A251)),1),"")</f>
        <v/>
      </c>
    </row>
    <row r="255" spans="27:29">
      <c r="AA255" s="22" t="str">
        <f t="shared" si="17"/>
        <v/>
      </c>
      <c r="AC255" s="50" t="str">
        <f t="array" aca="1" ref="AC255" ca="1">IFERROR(INDEX(BlanksRangeExp,SMALL((IF(LEN(BlanksRangeExp),ROW(INDIRECT("1:"&amp;ROWS(BlanksRangeExp))))),ROW(A252)),1),"")</f>
        <v/>
      </c>
    </row>
    <row r="256" spans="27:29">
      <c r="AA256" s="22" t="str">
        <f t="shared" si="17"/>
        <v/>
      </c>
      <c r="AC256" s="50" t="str">
        <f t="array" aca="1" ref="AC256" ca="1">IFERROR(INDEX(BlanksRangeExp,SMALL((IF(LEN(BlanksRangeExp),ROW(INDIRECT("1:"&amp;ROWS(BlanksRangeExp))))),ROW(A253)),1),"")</f>
        <v/>
      </c>
    </row>
    <row r="257" spans="27:29">
      <c r="AA257" s="22" t="str">
        <f t="shared" si="17"/>
        <v/>
      </c>
      <c r="AC257" s="50" t="str">
        <f t="array" aca="1" ref="AC257" ca="1">IFERROR(INDEX(BlanksRangeExp,SMALL((IF(LEN(BlanksRangeExp),ROW(INDIRECT("1:"&amp;ROWS(BlanksRangeExp))))),ROW(A254)),1),"")</f>
        <v/>
      </c>
    </row>
    <row r="258" spans="27:29">
      <c r="AA258" s="22" t="str">
        <f t="shared" si="17"/>
        <v/>
      </c>
      <c r="AC258" s="50" t="str">
        <f t="array" aca="1" ref="AC258" ca="1">IFERROR(INDEX(BlanksRangeExp,SMALL((IF(LEN(BlanksRangeExp),ROW(INDIRECT("1:"&amp;ROWS(BlanksRangeExp))))),ROW(A255)),1),"")</f>
        <v/>
      </c>
    </row>
    <row r="259" spans="27:29">
      <c r="AA259" s="22" t="str">
        <f t="shared" si="17"/>
        <v/>
      </c>
      <c r="AC259" s="50" t="str">
        <f t="array" aca="1" ref="AC259" ca="1">IFERROR(INDEX(BlanksRangeExp,SMALL((IF(LEN(BlanksRangeExp),ROW(INDIRECT("1:"&amp;ROWS(BlanksRangeExp))))),ROW(A256)),1),"")</f>
        <v/>
      </c>
    </row>
    <row r="260" spans="27:29">
      <c r="AA260" s="22" t="str">
        <f t="shared" si="17"/>
        <v/>
      </c>
      <c r="AC260" s="50" t="str">
        <f t="array" aca="1" ref="AC260" ca="1">IFERROR(INDEX(BlanksRangeExp,SMALL((IF(LEN(BlanksRangeExp),ROW(INDIRECT("1:"&amp;ROWS(BlanksRangeExp))))),ROW(A257)),1),"")</f>
        <v/>
      </c>
    </row>
    <row r="261" spans="27:29">
      <c r="AA261" s="22" t="str">
        <f t="shared" si="17"/>
        <v/>
      </c>
      <c r="AC261" s="50" t="str">
        <f t="array" aca="1" ref="AC261" ca="1">IFERROR(INDEX(BlanksRangeExp,SMALL((IF(LEN(BlanksRangeExp),ROW(INDIRECT("1:"&amp;ROWS(BlanksRangeExp))))),ROW(A258)),1),"")</f>
        <v/>
      </c>
    </row>
    <row r="262" spans="27:29">
      <c r="AA262" s="22" t="str">
        <f t="shared" si="17"/>
        <v/>
      </c>
      <c r="AC262" s="50" t="str">
        <f t="array" aca="1" ref="AC262" ca="1">IFERROR(INDEX(BlanksRangeExp,SMALL((IF(LEN(BlanksRangeExp),ROW(INDIRECT("1:"&amp;ROWS(BlanksRangeExp))))),ROW(A259)),1),"")</f>
        <v/>
      </c>
    </row>
    <row r="263" spans="27:29">
      <c r="AA263" s="52" t="str">
        <f t="shared" si="17"/>
        <v/>
      </c>
      <c r="AC263" s="50" t="str">
        <f t="array" aca="1" ref="AC263" ca="1">IFERROR(INDEX(BlanksRangeExp,SMALL((IF(LEN(BlanksRangeExp),ROW(INDIRECT("1:"&amp;ROWS(BlanksRangeExp))))),ROW(A260)),1),"")</f>
        <v/>
      </c>
    </row>
    <row r="264" spans="27:29">
      <c r="AA264" s="22" t="str">
        <f>IF(N2="","",N2)</f>
        <v>החזר חובות חודשי (למעט משכנתה) - כללי</v>
      </c>
      <c r="AC264" s="50" t="str">
        <f t="array" aca="1" ref="AC264" ca="1">IFERROR(INDEX(BlanksRangeExp,SMALL((IF(LEN(BlanksRangeExp),ROW(INDIRECT("1:"&amp;ROWS(BlanksRangeExp))))),ROW(A261)),1),"")</f>
        <v/>
      </c>
    </row>
    <row r="265" spans="27:29">
      <c r="AA265" s="22" t="str">
        <f t="shared" ref="AA265:AA283" si="18">IF(N3="","",N3)</f>
        <v>ריביות משיכת יתר</v>
      </c>
      <c r="AC265" s="50" t="str">
        <f t="array" aca="1" ref="AC265" ca="1">IFERROR(INDEX(BlanksRangeExp,SMALL((IF(LEN(BlanksRangeExp),ROW(INDIRECT("1:"&amp;ROWS(BlanksRangeExp))))),ROW(A262)),1),"")</f>
        <v/>
      </c>
    </row>
    <row r="266" spans="27:29">
      <c r="AA266" s="22" t="str">
        <f t="shared" si="18"/>
        <v/>
      </c>
      <c r="AC266" s="50" t="str">
        <f t="array" aca="1" ref="AC266" ca="1">IFERROR(INDEX(BlanksRangeExp,SMALL((IF(LEN(BlanksRangeExp),ROW(INDIRECT("1:"&amp;ROWS(BlanksRangeExp))))),ROW(A263)),1),"")</f>
        <v/>
      </c>
    </row>
    <row r="267" spans="27:29">
      <c r="AA267" s="22" t="str">
        <f t="shared" si="18"/>
        <v/>
      </c>
      <c r="AC267" s="50" t="str">
        <f t="array" aca="1" ref="AC267" ca="1">IFERROR(INDEX(BlanksRangeExp,SMALL((IF(LEN(BlanksRangeExp),ROW(INDIRECT("1:"&amp;ROWS(BlanksRangeExp))))),ROW(A264)),1),"")</f>
        <v/>
      </c>
    </row>
    <row r="268" spans="27:29">
      <c r="AA268" s="22" t="str">
        <f t="shared" si="18"/>
        <v/>
      </c>
      <c r="AC268" s="50" t="str">
        <f t="array" aca="1" ref="AC268" ca="1">IFERROR(INDEX(BlanksRangeExp,SMALL((IF(LEN(BlanksRangeExp),ROW(INDIRECT("1:"&amp;ROWS(BlanksRangeExp))))),ROW(A265)),1),"")</f>
        <v/>
      </c>
    </row>
    <row r="269" spans="27:29">
      <c r="AA269" s="22" t="str">
        <f t="shared" si="18"/>
        <v/>
      </c>
      <c r="AC269" s="50" t="str">
        <f t="array" aca="1" ref="AC269" ca="1">IFERROR(INDEX(BlanksRangeExp,SMALL((IF(LEN(BlanksRangeExp),ROW(INDIRECT("1:"&amp;ROWS(BlanksRangeExp))))),ROW(A266)),1),"")</f>
        <v/>
      </c>
    </row>
    <row r="270" spans="27:29">
      <c r="AA270" s="22" t="str">
        <f t="shared" si="18"/>
        <v/>
      </c>
      <c r="AC270" s="50" t="str">
        <f t="array" aca="1" ref="AC270" ca="1">IFERROR(INDEX(BlanksRangeExp,SMALL((IF(LEN(BlanksRangeExp),ROW(INDIRECT("1:"&amp;ROWS(BlanksRangeExp))))),ROW(A267)),1),"")</f>
        <v/>
      </c>
    </row>
    <row r="271" spans="27:29">
      <c r="AA271" s="22" t="str">
        <f t="shared" si="18"/>
        <v/>
      </c>
      <c r="AC271" s="50" t="str">
        <f t="array" aca="1" ref="AC271" ca="1">IFERROR(INDEX(BlanksRangeExp,SMALL((IF(LEN(BlanksRangeExp),ROW(INDIRECT("1:"&amp;ROWS(BlanksRangeExp))))),ROW(A268)),1),"")</f>
        <v/>
      </c>
    </row>
    <row r="272" spans="27:29">
      <c r="AA272" s="22" t="str">
        <f t="shared" si="18"/>
        <v/>
      </c>
      <c r="AC272" s="50" t="str">
        <f t="array" aca="1" ref="AC272" ca="1">IFERROR(INDEX(BlanksRangeExp,SMALL((IF(LEN(BlanksRangeExp),ROW(INDIRECT("1:"&amp;ROWS(BlanksRangeExp))))),ROW(A269)),1),"")</f>
        <v/>
      </c>
    </row>
    <row r="273" spans="27:29">
      <c r="AA273" s="22" t="str">
        <f t="shared" si="18"/>
        <v/>
      </c>
      <c r="AC273" s="50" t="str">
        <f t="array" aca="1" ref="AC273" ca="1">IFERROR(INDEX(BlanksRangeExp,SMALL((IF(LEN(BlanksRangeExp),ROW(INDIRECT("1:"&amp;ROWS(BlanksRangeExp))))),ROW(A270)),1),"")</f>
        <v/>
      </c>
    </row>
    <row r="274" spans="27:29">
      <c r="AA274" s="22" t="str">
        <f t="shared" si="18"/>
        <v/>
      </c>
      <c r="AC274" s="50" t="str">
        <f t="array" aca="1" ref="AC274" ca="1">IFERROR(INDEX(BlanksRangeExp,SMALL((IF(LEN(BlanksRangeExp),ROW(INDIRECT("1:"&amp;ROWS(BlanksRangeExp))))),ROW(A271)),1),"")</f>
        <v/>
      </c>
    </row>
    <row r="275" spans="27:29">
      <c r="AA275" s="22" t="str">
        <f t="shared" si="18"/>
        <v/>
      </c>
      <c r="AC275" s="50" t="str">
        <f t="array" aca="1" ref="AC275" ca="1">IFERROR(INDEX(BlanksRangeExp,SMALL((IF(LEN(BlanksRangeExp),ROW(INDIRECT("1:"&amp;ROWS(BlanksRangeExp))))),ROW(A272)),1),"")</f>
        <v/>
      </c>
    </row>
    <row r="276" spans="27:29">
      <c r="AA276" s="22" t="str">
        <f t="shared" si="18"/>
        <v/>
      </c>
      <c r="AC276" s="50" t="str">
        <f t="array" aca="1" ref="AC276" ca="1">IFERROR(INDEX(BlanksRangeExp,SMALL((IF(LEN(BlanksRangeExp),ROW(INDIRECT("1:"&amp;ROWS(BlanksRangeExp))))),ROW(A273)),1),"")</f>
        <v/>
      </c>
    </row>
    <row r="277" spans="27:29">
      <c r="AA277" s="22" t="str">
        <f t="shared" si="18"/>
        <v/>
      </c>
      <c r="AC277" s="50" t="str">
        <f t="array" aca="1" ref="AC277" ca="1">IFERROR(INDEX(BlanksRangeExp,SMALL((IF(LEN(BlanksRangeExp),ROW(INDIRECT("1:"&amp;ROWS(BlanksRangeExp))))),ROW(A274)),1),"")</f>
        <v/>
      </c>
    </row>
    <row r="278" spans="27:29">
      <c r="AA278" s="22" t="str">
        <f t="shared" si="18"/>
        <v/>
      </c>
      <c r="AC278" s="50" t="str">
        <f t="array" aca="1" ref="AC278" ca="1">IFERROR(INDEX(BlanksRangeExp,SMALL((IF(LEN(BlanksRangeExp),ROW(INDIRECT("1:"&amp;ROWS(BlanksRangeExp))))),ROW(A275)),1),"")</f>
        <v/>
      </c>
    </row>
    <row r="279" spans="27:29">
      <c r="AA279" s="22" t="str">
        <f t="shared" si="18"/>
        <v/>
      </c>
      <c r="AC279" s="50" t="str">
        <f t="array" aca="1" ref="AC279" ca="1">IFERROR(INDEX(BlanksRangeExp,SMALL((IF(LEN(BlanksRangeExp),ROW(INDIRECT("1:"&amp;ROWS(BlanksRangeExp))))),ROW(A276)),1),"")</f>
        <v/>
      </c>
    </row>
    <row r="280" spans="27:29">
      <c r="AA280" s="22" t="str">
        <f t="shared" si="18"/>
        <v/>
      </c>
      <c r="AC280" s="50" t="str">
        <f t="array" aca="1" ref="AC280" ca="1">IFERROR(INDEX(BlanksRangeExp,SMALL((IF(LEN(BlanksRangeExp),ROW(INDIRECT("1:"&amp;ROWS(BlanksRangeExp))))),ROW(A277)),1),"")</f>
        <v/>
      </c>
    </row>
    <row r="281" spans="27:29">
      <c r="AA281" s="22" t="str">
        <f t="shared" si="18"/>
        <v/>
      </c>
      <c r="AC281" s="50" t="str">
        <f t="array" aca="1" ref="AC281" ca="1">IFERROR(INDEX(BlanksRangeExp,SMALL((IF(LEN(BlanksRangeExp),ROW(INDIRECT("1:"&amp;ROWS(BlanksRangeExp))))),ROW(A278)),1),"")</f>
        <v/>
      </c>
    </row>
    <row r="282" spans="27:29">
      <c r="AA282" s="22" t="str">
        <f t="shared" si="18"/>
        <v/>
      </c>
      <c r="AC282" s="50" t="str">
        <f t="array" aca="1" ref="AC282" ca="1">IFERROR(INDEX(BlanksRangeExp,SMALL((IF(LEN(BlanksRangeExp),ROW(INDIRECT("1:"&amp;ROWS(BlanksRangeExp))))),ROW(A279)),1),"")</f>
        <v/>
      </c>
    </row>
    <row r="283" spans="27:29">
      <c r="AA283" s="52" t="str">
        <f t="shared" si="18"/>
        <v/>
      </c>
      <c r="AC283" s="50" t="str">
        <f t="array" aca="1" ref="AC283" ca="1">IFERROR(INDEX(BlanksRangeExp,SMALL((IF(LEN(BlanksRangeExp),ROW(INDIRECT("1:"&amp;ROWS(BlanksRangeExp))))),ROW(A280)),1),"")</f>
        <v/>
      </c>
    </row>
    <row r="284" spans="27:29">
      <c r="AA284" s="22" t="str">
        <f>IF(O2="","",O2)</f>
        <v>הפקדות לחסכונות - כללי</v>
      </c>
      <c r="AC284" s="50" t="str">
        <f t="array" aca="1" ref="AC284" ca="1">IFERROR(INDEX(BlanksRangeExp,SMALL((IF(LEN(BlanksRangeExp),ROW(INDIRECT("1:"&amp;ROWS(BlanksRangeExp))))),ROW(A281)),1),"")</f>
        <v/>
      </c>
    </row>
    <row r="285" spans="27:29">
      <c r="AA285" s="22" t="str">
        <f t="shared" ref="AA285:AA303" si="19">IF(O3="","",O3)</f>
        <v/>
      </c>
      <c r="AC285" s="50" t="str">
        <f t="array" aca="1" ref="AC285" ca="1">IFERROR(INDEX(BlanksRangeExp,SMALL((IF(LEN(BlanksRangeExp),ROW(INDIRECT("1:"&amp;ROWS(BlanksRangeExp))))),ROW(A282)),1),"")</f>
        <v/>
      </c>
    </row>
    <row r="286" spans="27:29">
      <c r="AA286" s="22" t="str">
        <f t="shared" si="19"/>
        <v/>
      </c>
      <c r="AC286" s="50" t="str">
        <f t="array" aca="1" ref="AC286" ca="1">IFERROR(INDEX(BlanksRangeExp,SMALL((IF(LEN(BlanksRangeExp),ROW(INDIRECT("1:"&amp;ROWS(BlanksRangeExp))))),ROW(A283)),1),"")</f>
        <v/>
      </c>
    </row>
    <row r="287" spans="27:29">
      <c r="AA287" s="22" t="str">
        <f t="shared" si="19"/>
        <v/>
      </c>
      <c r="AC287" s="50" t="str">
        <f t="array" aca="1" ref="AC287" ca="1">IFERROR(INDEX(BlanksRangeExp,SMALL((IF(LEN(BlanksRangeExp),ROW(INDIRECT("1:"&amp;ROWS(BlanksRangeExp))))),ROW(A284)),1),"")</f>
        <v/>
      </c>
    </row>
    <row r="288" spans="27:29">
      <c r="AA288" s="22" t="str">
        <f t="shared" si="19"/>
        <v/>
      </c>
      <c r="AC288" s="50" t="str">
        <f t="array" aca="1" ref="AC288" ca="1">IFERROR(INDEX(BlanksRangeExp,SMALL((IF(LEN(BlanksRangeExp),ROW(INDIRECT("1:"&amp;ROWS(BlanksRangeExp))))),ROW(A285)),1),"")</f>
        <v/>
      </c>
    </row>
    <row r="289" spans="27:29">
      <c r="AA289" s="22" t="str">
        <f t="shared" si="19"/>
        <v/>
      </c>
      <c r="AC289" s="50" t="str">
        <f t="array" aca="1" ref="AC289" ca="1">IFERROR(INDEX(BlanksRangeExp,SMALL((IF(LEN(BlanksRangeExp),ROW(INDIRECT("1:"&amp;ROWS(BlanksRangeExp))))),ROW(A286)),1),"")</f>
        <v/>
      </c>
    </row>
    <row r="290" spans="27:29">
      <c r="AA290" s="22" t="str">
        <f t="shared" si="19"/>
        <v/>
      </c>
      <c r="AC290" s="50" t="str">
        <f t="array" aca="1" ref="AC290" ca="1">IFERROR(INDEX(BlanksRangeExp,SMALL((IF(LEN(BlanksRangeExp),ROW(INDIRECT("1:"&amp;ROWS(BlanksRangeExp))))),ROW(A287)),1),"")</f>
        <v/>
      </c>
    </row>
    <row r="291" spans="27:29">
      <c r="AA291" s="22" t="str">
        <f t="shared" si="19"/>
        <v/>
      </c>
      <c r="AC291" s="50" t="str">
        <f t="array" aca="1" ref="AC291" ca="1">IFERROR(INDEX(BlanksRangeExp,SMALL((IF(LEN(BlanksRangeExp),ROW(INDIRECT("1:"&amp;ROWS(BlanksRangeExp))))),ROW(A288)),1),"")</f>
        <v/>
      </c>
    </row>
    <row r="292" spans="27:29">
      <c r="AA292" s="22" t="str">
        <f t="shared" si="19"/>
        <v/>
      </c>
      <c r="AC292" s="50" t="str">
        <f t="array" aca="1" ref="AC292" ca="1">IFERROR(INDEX(BlanksRangeExp,SMALL((IF(LEN(BlanksRangeExp),ROW(INDIRECT("1:"&amp;ROWS(BlanksRangeExp))))),ROW(A289)),1),"")</f>
        <v/>
      </c>
    </row>
    <row r="293" spans="27:29">
      <c r="AA293" s="22" t="str">
        <f t="shared" si="19"/>
        <v/>
      </c>
      <c r="AC293" s="50" t="str">
        <f t="array" aca="1" ref="AC293" ca="1">IFERROR(INDEX(BlanksRangeExp,SMALL((IF(LEN(BlanksRangeExp),ROW(INDIRECT("1:"&amp;ROWS(BlanksRangeExp))))),ROW(A290)),1),"")</f>
        <v/>
      </c>
    </row>
    <row r="294" spans="27:29">
      <c r="AA294" s="22" t="str">
        <f t="shared" si="19"/>
        <v/>
      </c>
      <c r="AC294" s="50" t="str">
        <f t="array" aca="1" ref="AC294" ca="1">IFERROR(INDEX(BlanksRangeExp,SMALL((IF(LEN(BlanksRangeExp),ROW(INDIRECT("1:"&amp;ROWS(BlanksRangeExp))))),ROW(A291)),1),"")</f>
        <v/>
      </c>
    </row>
    <row r="295" spans="27:29">
      <c r="AA295" s="22" t="str">
        <f t="shared" si="19"/>
        <v/>
      </c>
      <c r="AC295" s="50" t="str">
        <f t="array" aca="1" ref="AC295" ca="1">IFERROR(INDEX(BlanksRangeExp,SMALL((IF(LEN(BlanksRangeExp),ROW(INDIRECT("1:"&amp;ROWS(BlanksRangeExp))))),ROW(A292)),1),"")</f>
        <v/>
      </c>
    </row>
    <row r="296" spans="27:29">
      <c r="AA296" s="22" t="str">
        <f t="shared" si="19"/>
        <v/>
      </c>
      <c r="AC296" s="50" t="str">
        <f t="array" aca="1" ref="AC296" ca="1">IFERROR(INDEX(BlanksRangeExp,SMALL((IF(LEN(BlanksRangeExp),ROW(INDIRECT("1:"&amp;ROWS(BlanksRangeExp))))),ROW(A293)),1),"")</f>
        <v/>
      </c>
    </row>
    <row r="297" spans="27:29">
      <c r="AA297" s="22" t="str">
        <f t="shared" si="19"/>
        <v/>
      </c>
      <c r="AC297" s="50" t="str">
        <f t="array" aca="1" ref="AC297" ca="1">IFERROR(INDEX(BlanksRangeExp,SMALL((IF(LEN(BlanksRangeExp),ROW(INDIRECT("1:"&amp;ROWS(BlanksRangeExp))))),ROW(A294)),1),"")</f>
        <v/>
      </c>
    </row>
    <row r="298" spans="27:29">
      <c r="AA298" s="22" t="str">
        <f t="shared" si="19"/>
        <v/>
      </c>
      <c r="AC298" s="50" t="str">
        <f t="array" aca="1" ref="AC298" ca="1">IFERROR(INDEX(BlanksRangeExp,SMALL((IF(LEN(BlanksRangeExp),ROW(INDIRECT("1:"&amp;ROWS(BlanksRangeExp))))),ROW(A295)),1),"")</f>
        <v/>
      </c>
    </row>
    <row r="299" spans="27:29">
      <c r="AA299" s="22" t="str">
        <f t="shared" si="19"/>
        <v/>
      </c>
      <c r="AC299" s="50" t="str">
        <f t="array" aca="1" ref="AC299" ca="1">IFERROR(INDEX(BlanksRangeExp,SMALL((IF(LEN(BlanksRangeExp),ROW(INDIRECT("1:"&amp;ROWS(BlanksRangeExp))))),ROW(A296)),1),"")</f>
        <v/>
      </c>
    </row>
    <row r="300" spans="27:29">
      <c r="AA300" s="22" t="str">
        <f t="shared" si="19"/>
        <v/>
      </c>
      <c r="AC300" s="50" t="str">
        <f t="array" aca="1" ref="AC300" ca="1">IFERROR(INDEX(BlanksRangeExp,SMALL((IF(LEN(BlanksRangeExp),ROW(INDIRECT("1:"&amp;ROWS(BlanksRangeExp))))),ROW(A297)),1),"")</f>
        <v/>
      </c>
    </row>
    <row r="301" spans="27:29">
      <c r="AA301" s="22" t="str">
        <f t="shared" si="19"/>
        <v/>
      </c>
      <c r="AC301" s="50" t="str">
        <f t="array" aca="1" ref="AC301" ca="1">IFERROR(INDEX(BlanksRangeExp,SMALL((IF(LEN(BlanksRangeExp),ROW(INDIRECT("1:"&amp;ROWS(BlanksRangeExp))))),ROW(A298)),1),"")</f>
        <v/>
      </c>
    </row>
    <row r="302" spans="27:29">
      <c r="AA302" s="22" t="str">
        <f t="shared" si="19"/>
        <v/>
      </c>
      <c r="AC302" s="50" t="str">
        <f t="array" aca="1" ref="AC302" ca="1">IFERROR(INDEX(BlanksRangeExp,SMALL((IF(LEN(BlanksRangeExp),ROW(INDIRECT("1:"&amp;ROWS(BlanksRangeExp))))),ROW(A299)),1),"")</f>
        <v/>
      </c>
    </row>
    <row r="303" spans="27:29">
      <c r="AA303" s="52" t="str">
        <f t="shared" si="19"/>
        <v/>
      </c>
      <c r="AC303" s="50" t="str">
        <f t="array" aca="1" ref="AC303" ca="1">IFERROR(INDEX(BlanksRangeExp,SMALL((IF(LEN(BlanksRangeExp),ROW(INDIRECT("1:"&amp;ROWS(BlanksRangeExp))))),ROW(A300)),1),"")</f>
        <v/>
      </c>
    </row>
    <row r="304" spans="27:29">
      <c r="AA304" s="22" t="str">
        <f>IF(P2="","",P2)</f>
        <v>עמלות</v>
      </c>
      <c r="AC304" s="50" t="str">
        <f t="array" aca="1" ref="AC304" ca="1">IFERROR(INDEX(BlanksRangeExp,SMALL((IF(LEN(BlanksRangeExp),ROW(INDIRECT("1:"&amp;ROWS(BlanksRangeExp))))),ROW(A301)),1),"")</f>
        <v/>
      </c>
    </row>
    <row r="305" spans="27:29">
      <c r="AA305" s="22" t="str">
        <f t="shared" ref="AA305:AA322" si="20">IF(P3="","",P3)</f>
        <v>ביטוח חיים</v>
      </c>
      <c r="AC305" s="50" t="str">
        <f t="array" aca="1" ref="AC305" ca="1">IFERROR(INDEX(BlanksRangeExp,SMALL((IF(LEN(BlanksRangeExp),ROW(INDIRECT("1:"&amp;ROWS(BlanksRangeExp))))),ROW(A302)),1),"")</f>
        <v/>
      </c>
    </row>
    <row r="306" spans="27:29">
      <c r="AA306" s="22" t="str">
        <f t="shared" si="20"/>
        <v>ביטוח לאומי (למי שלא עובד)</v>
      </c>
      <c r="AC306" s="50" t="str">
        <f t="array" aca="1" ref="AC306" ca="1">IFERROR(INDEX(BlanksRangeExp,SMALL((IF(LEN(BlanksRangeExp),ROW(INDIRECT("1:"&amp;ROWS(BlanksRangeExp))))),ROW(A303)),1),"")</f>
        <v/>
      </c>
    </row>
    <row r="307" spans="27:29">
      <c r="AA307" s="22" t="str">
        <f t="shared" si="20"/>
        <v>פיננסים - כללי</v>
      </c>
      <c r="AC307" s="50" t="str">
        <f t="array" aca="1" ref="AC307" ca="1">IFERROR(INDEX(BlanksRangeExp,SMALL((IF(LEN(BlanksRangeExp),ROW(INDIRECT("1:"&amp;ROWS(BlanksRangeExp))))),ROW(A304)),1),"")</f>
        <v/>
      </c>
    </row>
    <row r="308" spans="27:29">
      <c r="AA308" s="22" t="str">
        <f t="shared" si="20"/>
        <v/>
      </c>
      <c r="AC308" s="50" t="str">
        <f t="array" aca="1" ref="AC308" ca="1">IFERROR(INDEX(BlanksRangeExp,SMALL((IF(LEN(BlanksRangeExp),ROW(INDIRECT("1:"&amp;ROWS(BlanksRangeExp))))),ROW(A305)),1),"")</f>
        <v/>
      </c>
    </row>
    <row r="309" spans="27:29">
      <c r="AA309" s="22" t="str">
        <f t="shared" si="20"/>
        <v/>
      </c>
      <c r="AC309" s="50" t="str">
        <f t="array" aca="1" ref="AC309" ca="1">IFERROR(INDEX(BlanksRangeExp,SMALL((IF(LEN(BlanksRangeExp),ROW(INDIRECT("1:"&amp;ROWS(BlanksRangeExp))))),ROW(A306)),1),"")</f>
        <v/>
      </c>
    </row>
    <row r="310" spans="27:29">
      <c r="AA310" s="22" t="str">
        <f t="shared" si="20"/>
        <v/>
      </c>
      <c r="AC310" s="50" t="str">
        <f t="array" aca="1" ref="AC310" ca="1">IFERROR(INDEX(BlanksRangeExp,SMALL((IF(LEN(BlanksRangeExp),ROW(INDIRECT("1:"&amp;ROWS(BlanksRangeExp))))),ROW(A307)),1),"")</f>
        <v/>
      </c>
    </row>
    <row r="311" spans="27:29">
      <c r="AA311" s="22" t="str">
        <f t="shared" si="20"/>
        <v/>
      </c>
      <c r="AC311" s="50" t="str">
        <f t="array" aca="1" ref="AC311" ca="1">IFERROR(INDEX(BlanksRangeExp,SMALL((IF(LEN(BlanksRangeExp),ROW(INDIRECT("1:"&amp;ROWS(BlanksRangeExp))))),ROW(A308)),1),"")</f>
        <v/>
      </c>
    </row>
    <row r="312" spans="27:29">
      <c r="AA312" s="22" t="str">
        <f t="shared" si="20"/>
        <v/>
      </c>
      <c r="AC312" s="50" t="str">
        <f t="array" aca="1" ref="AC312" ca="1">IFERROR(INDEX(BlanksRangeExp,SMALL((IF(LEN(BlanksRangeExp),ROW(INDIRECT("1:"&amp;ROWS(BlanksRangeExp))))),ROW(A309)),1),"")</f>
        <v/>
      </c>
    </row>
    <row r="313" spans="27:29">
      <c r="AA313" s="22" t="str">
        <f t="shared" si="20"/>
        <v/>
      </c>
      <c r="AC313" s="50" t="str">
        <f t="array" aca="1" ref="AC313" ca="1">IFERROR(INDEX(BlanksRangeExp,SMALL((IF(LEN(BlanksRangeExp),ROW(INDIRECT("1:"&amp;ROWS(BlanksRangeExp))))),ROW(A310)),1),"")</f>
        <v/>
      </c>
    </row>
    <row r="314" spans="27:29">
      <c r="AA314" s="22" t="str">
        <f t="shared" si="20"/>
        <v/>
      </c>
      <c r="AC314" s="50" t="str">
        <f t="array" aca="1" ref="AC314" ca="1">IFERROR(INDEX(BlanksRangeExp,SMALL((IF(LEN(BlanksRangeExp),ROW(INDIRECT("1:"&amp;ROWS(BlanksRangeExp))))),ROW(A311)),1),"")</f>
        <v/>
      </c>
    </row>
    <row r="315" spans="27:29">
      <c r="AA315" s="22" t="str">
        <f t="shared" si="20"/>
        <v/>
      </c>
      <c r="AC315" s="50" t="str">
        <f t="array" aca="1" ref="AC315" ca="1">IFERROR(INDEX(BlanksRangeExp,SMALL((IF(LEN(BlanksRangeExp),ROW(INDIRECT("1:"&amp;ROWS(BlanksRangeExp))))),ROW(A312)),1),"")</f>
        <v/>
      </c>
    </row>
    <row r="316" spans="27:29">
      <c r="AA316" s="22" t="str">
        <f t="shared" si="20"/>
        <v/>
      </c>
      <c r="AC316" s="50" t="str">
        <f t="array" aca="1" ref="AC316" ca="1">IFERROR(INDEX(BlanksRangeExp,SMALL((IF(LEN(BlanksRangeExp),ROW(INDIRECT("1:"&amp;ROWS(BlanksRangeExp))))),ROW(A313)),1),"")</f>
        <v/>
      </c>
    </row>
    <row r="317" spans="27:29">
      <c r="AA317" s="22" t="str">
        <f t="shared" si="20"/>
        <v/>
      </c>
      <c r="AC317" s="50" t="str">
        <f t="array" aca="1" ref="AC317" ca="1">IFERROR(INDEX(BlanksRangeExp,SMALL((IF(LEN(BlanksRangeExp),ROW(INDIRECT("1:"&amp;ROWS(BlanksRangeExp))))),ROW(A314)),1),"")</f>
        <v/>
      </c>
    </row>
    <row r="318" spans="27:29">
      <c r="AA318" s="22" t="str">
        <f t="shared" si="20"/>
        <v/>
      </c>
      <c r="AC318" s="50" t="str">
        <f t="array" aca="1" ref="AC318" ca="1">IFERROR(INDEX(BlanksRangeExp,SMALL((IF(LEN(BlanksRangeExp),ROW(INDIRECT("1:"&amp;ROWS(BlanksRangeExp))))),ROW(A315)),1),"")</f>
        <v/>
      </c>
    </row>
    <row r="319" spans="27:29">
      <c r="AA319" s="22" t="str">
        <f t="shared" si="20"/>
        <v/>
      </c>
      <c r="AC319" s="50" t="str">
        <f t="array" aca="1" ref="AC319" ca="1">IFERROR(INDEX(BlanksRangeExp,SMALL((IF(LEN(BlanksRangeExp),ROW(INDIRECT("1:"&amp;ROWS(BlanksRangeExp))))),ROW(A316)),1),"")</f>
        <v/>
      </c>
    </row>
    <row r="320" spans="27:29">
      <c r="AA320" s="22" t="str">
        <f t="shared" si="20"/>
        <v/>
      </c>
      <c r="AC320" s="50" t="str">
        <f t="array" aca="1" ref="AC320" ca="1">IFERROR(INDEX(BlanksRangeExp,SMALL((IF(LEN(BlanksRangeExp),ROW(INDIRECT("1:"&amp;ROWS(BlanksRangeExp))))),ROW(A317)),1),"")</f>
        <v/>
      </c>
    </row>
    <row r="321" spans="27:29">
      <c r="AA321" s="22" t="str">
        <f t="shared" si="20"/>
        <v/>
      </c>
      <c r="AC321" s="50" t="str">
        <f t="array" aca="1" ref="AC321" ca="1">IFERROR(INDEX(BlanksRangeExp,SMALL((IF(LEN(BlanksRangeExp),ROW(INDIRECT("1:"&amp;ROWS(BlanksRangeExp))))),ROW(A318)),1),"")</f>
        <v/>
      </c>
    </row>
    <row r="322" spans="27:29">
      <c r="AA322" s="22" t="str">
        <f t="shared" si="20"/>
        <v/>
      </c>
      <c r="AC322" s="50" t="str">
        <f t="array" aca="1" ref="AC322" ca="1">IFERROR(INDEX(BlanksRangeExp,SMALL((IF(LEN(BlanksRangeExp),ROW(INDIRECT("1:"&amp;ROWS(BlanksRangeExp))))),ROW(A319)),1),"")</f>
        <v/>
      </c>
    </row>
  </sheetData>
  <conditionalFormatting sqref="A8:A21 B21:S21">
    <cfRule type="cellIs" dxfId="220" priority="19" operator="notEqual">
      <formula>$AD$1</formula>
    </cfRule>
  </conditionalFormatting>
  <conditionalFormatting sqref="B11:B20">
    <cfRule type="cellIs" dxfId="219" priority="18" operator="notEqual">
      <formula>$AD$1</formula>
    </cfRule>
  </conditionalFormatting>
  <conditionalFormatting sqref="C6:C20">
    <cfRule type="cellIs" dxfId="218" priority="17" operator="notEqual">
      <formula>$AD$1</formula>
    </cfRule>
  </conditionalFormatting>
  <conditionalFormatting sqref="D7:D20">
    <cfRule type="cellIs" dxfId="217" priority="16" operator="notEqual">
      <formula>$AD$1</formula>
    </cfRule>
  </conditionalFormatting>
  <conditionalFormatting sqref="E9:E20">
    <cfRule type="cellIs" dxfId="216" priority="15" operator="notEqual">
      <formula>$AD$1</formula>
    </cfRule>
  </conditionalFormatting>
  <conditionalFormatting sqref="F5:F20">
    <cfRule type="cellIs" dxfId="215" priority="14" operator="notEqual">
      <formula>$AD$1</formula>
    </cfRule>
  </conditionalFormatting>
  <conditionalFormatting sqref="G12:G20">
    <cfRule type="cellIs" dxfId="214" priority="13" operator="notEqual">
      <formula>$AD$1</formula>
    </cfRule>
  </conditionalFormatting>
  <conditionalFormatting sqref="H5:H20">
    <cfRule type="cellIs" dxfId="213" priority="12" operator="notEqual">
      <formula>$AD$1</formula>
    </cfRule>
  </conditionalFormatting>
  <conditionalFormatting sqref="I9:I20">
    <cfRule type="cellIs" dxfId="212" priority="11" operator="notEqual">
      <formula>$AD$1</formula>
    </cfRule>
  </conditionalFormatting>
  <conditionalFormatting sqref="J12:J20">
    <cfRule type="cellIs" dxfId="211" priority="10" operator="notEqual">
      <formula>$AD$1</formula>
    </cfRule>
  </conditionalFormatting>
  <conditionalFormatting sqref="K7:K20">
    <cfRule type="cellIs" dxfId="210" priority="9" operator="notEqual">
      <formula>$AD$1</formula>
    </cfRule>
  </conditionalFormatting>
  <conditionalFormatting sqref="L6:L20">
    <cfRule type="cellIs" dxfId="209" priority="8" operator="notEqual">
      <formula>$AD$1</formula>
    </cfRule>
  </conditionalFormatting>
  <conditionalFormatting sqref="M8:M20">
    <cfRule type="cellIs" dxfId="208" priority="7" operator="notEqual">
      <formula>$AD$1</formula>
    </cfRule>
  </conditionalFormatting>
  <conditionalFormatting sqref="N4:N20">
    <cfRule type="cellIs" dxfId="207" priority="6" operator="notEqual">
      <formula>$AD$1</formula>
    </cfRule>
  </conditionalFormatting>
  <conditionalFormatting sqref="O3:O20">
    <cfRule type="cellIs" dxfId="206" priority="5" operator="notEqual">
      <formula>$AD$1</formula>
    </cfRule>
  </conditionalFormatting>
  <conditionalFormatting sqref="P6:P20">
    <cfRule type="cellIs" dxfId="205" priority="4" operator="notEqual">
      <formula>$AD$1</formula>
    </cfRule>
  </conditionalFormatting>
  <conditionalFormatting sqref="Q7:Q20">
    <cfRule type="cellIs" dxfId="204" priority="3" operator="notEqual">
      <formula>$AD$1</formula>
    </cfRule>
  </conditionalFormatting>
  <conditionalFormatting sqref="R7:R20">
    <cfRule type="cellIs" dxfId="203" priority="2" operator="notEqual">
      <formula>$AD$1</formula>
    </cfRule>
  </conditionalFormatting>
  <conditionalFormatting sqref="S6:S20">
    <cfRule type="cellIs" dxfId="202" priority="1" operator="notEqual">
      <formula>$AD$1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19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theme="4" tint="0.79998168889431442"/>
    <outlinePr summaryBelow="0" summaryRight="0"/>
  </sheetPr>
  <dimension ref="A1:BZ402"/>
  <sheetViews>
    <sheetView showZeros="0" rightToLeft="1" zoomScaleNormal="100" workbookViewId="0">
      <pane ySplit="6" topLeftCell="A7" activePane="bottomLeft" state="frozen"/>
      <selection pane="bottomLeft" activeCell="M2" sqref="M2:P2"/>
    </sheetView>
  </sheetViews>
  <sheetFormatPr defaultColWidth="0" defaultRowHeight="13.8" outlineLevelRow="1"/>
  <cols>
    <col min="1" max="1" width="31.09765625" style="23" bestFit="1" customWidth="1"/>
    <col min="2" max="2" width="10" style="22" bestFit="1" customWidth="1"/>
    <col min="3" max="3" width="2.19921875" style="22" customWidth="1"/>
    <col min="4" max="4" width="19.796875" style="24" customWidth="1"/>
    <col min="5" max="5" width="10" style="22" bestFit="1" customWidth="1"/>
    <col min="6" max="6" width="2.19921875" style="21" customWidth="1"/>
    <col min="7" max="7" width="8.796875" style="21" customWidth="1"/>
    <col min="8" max="8" width="10" style="21" bestFit="1" customWidth="1"/>
    <col min="9" max="9" width="2.19921875" style="21" customWidth="1"/>
    <col min="10" max="26" width="8.796875" style="21" customWidth="1"/>
    <col min="27" max="78" width="0" style="21" hidden="1" customWidth="1"/>
    <col min="79" max="16384" width="8.796875" style="21" hidden="1"/>
  </cols>
  <sheetData>
    <row r="1" spans="1:78" s="319" customFormat="1" ht="8.1" customHeight="1" thickBot="1"/>
    <row r="2" spans="1:78" s="230" customFormat="1" ht="15.9" customHeight="1" thickBot="1">
      <c r="A2" s="319"/>
      <c r="B2" s="409" t="s">
        <v>323</v>
      </c>
      <c r="C2" s="409"/>
      <c r="D2" s="409"/>
      <c r="E2" s="409"/>
      <c r="F2" s="409"/>
      <c r="G2" s="409"/>
      <c r="H2" s="409"/>
      <c r="I2" s="319"/>
      <c r="J2" s="319"/>
      <c r="K2" s="319"/>
      <c r="L2" s="319"/>
      <c r="M2" s="406" t="s">
        <v>301</v>
      </c>
      <c r="N2" s="407"/>
      <c r="O2" s="407"/>
      <c r="P2" s="408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</row>
    <row r="3" spans="1:78" s="230" customFormat="1" ht="15.9" customHeight="1">
      <c r="A3" s="319"/>
      <c r="B3" s="409"/>
      <c r="C3" s="409"/>
      <c r="D3" s="409"/>
      <c r="E3" s="409"/>
      <c r="F3" s="409"/>
      <c r="G3" s="409"/>
      <c r="H3" s="409"/>
      <c r="I3" s="319"/>
      <c r="J3" s="319"/>
      <c r="K3" s="319"/>
      <c r="L3" s="319"/>
      <c r="M3" s="373" t="s">
        <v>174</v>
      </c>
      <c r="N3" s="374" t="s">
        <v>173</v>
      </c>
      <c r="O3" s="375" t="s">
        <v>299</v>
      </c>
      <c r="P3" s="375" t="s">
        <v>300</v>
      </c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</row>
    <row r="4" spans="1:78" s="230" customFormat="1" ht="15.9" customHeight="1" thickBot="1">
      <c r="A4" s="319"/>
      <c r="B4" s="409"/>
      <c r="C4" s="409"/>
      <c r="D4" s="409"/>
      <c r="E4" s="409"/>
      <c r="F4" s="409"/>
      <c r="G4" s="409"/>
      <c r="H4" s="409"/>
      <c r="I4" s="319"/>
      <c r="J4" s="319"/>
      <c r="K4" s="319"/>
      <c r="L4" s="319"/>
      <c r="M4" s="376">
        <f>SUM(E7,E28,E49)</f>
        <v>0</v>
      </c>
      <c r="N4" s="377">
        <f>SUM(B7,B28,B49,B70,B91,B112,B133,B154,B175,B196,B217,B238,B259,B280,B301,B322)</f>
        <v>0</v>
      </c>
      <c r="O4" s="378">
        <f>M4-N4</f>
        <v>0</v>
      </c>
      <c r="P4" s="379">
        <f>O4*12</f>
        <v>0</v>
      </c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</row>
    <row r="5" spans="1:78" s="319" customFormat="1" ht="6" customHeight="1">
      <c r="A5" s="371"/>
      <c r="B5" s="372"/>
      <c r="C5" s="372"/>
      <c r="D5" s="372"/>
      <c r="E5" s="372"/>
      <c r="F5" s="372"/>
      <c r="G5" s="372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</row>
    <row r="6" spans="1:78" ht="15" customHeight="1">
      <c r="A6" s="369" t="s">
        <v>319</v>
      </c>
      <c r="B6" s="370" t="s">
        <v>6</v>
      </c>
      <c r="C6" s="55"/>
      <c r="D6" s="56" t="s">
        <v>320</v>
      </c>
      <c r="E6" s="370" t="s">
        <v>6</v>
      </c>
      <c r="F6" s="57"/>
      <c r="G6" s="384" t="s">
        <v>326</v>
      </c>
      <c r="H6" s="384"/>
      <c r="I6" s="384"/>
      <c r="J6" s="384"/>
      <c r="K6" s="384"/>
      <c r="L6" s="384"/>
      <c r="M6" s="384"/>
      <c r="N6" s="20"/>
      <c r="O6" s="20"/>
      <c r="P6" s="20"/>
      <c r="Q6" s="20"/>
      <c r="R6" s="20"/>
      <c r="S6" s="20"/>
    </row>
    <row r="7" spans="1:78" ht="13.8" customHeight="1">
      <c r="A7" s="58" t="str">
        <f>'רשימת הסעיפים'!A1</f>
        <v>מזון ופארמה</v>
      </c>
      <c r="B7" s="59">
        <f>SUM(B8:B27)</f>
        <v>0</v>
      </c>
      <c r="C7" s="55"/>
      <c r="D7" s="318" t="str">
        <f>'רשימת הסעיפים'!Q1</f>
        <v>שכר</v>
      </c>
      <c r="E7" s="59">
        <f>SUM(E8:E27)</f>
        <v>0</v>
      </c>
      <c r="F7" s="57"/>
      <c r="G7" s="384"/>
      <c r="H7" s="384"/>
      <c r="I7" s="384"/>
      <c r="J7" s="384"/>
      <c r="K7" s="384"/>
      <c r="L7" s="384"/>
      <c r="M7" s="384"/>
      <c r="N7" s="20"/>
      <c r="O7" s="20"/>
      <c r="P7" s="20"/>
      <c r="Q7" s="20"/>
      <c r="R7" s="20"/>
      <c r="S7" s="20"/>
    </row>
    <row r="8" spans="1:78" outlineLevel="1">
      <c r="A8" s="63" t="str">
        <f>'רשימת הסעיפים'!A2</f>
        <v>מזון</v>
      </c>
      <c r="B8" s="380"/>
      <c r="C8" s="55"/>
      <c r="D8" s="63" t="str">
        <f>'רשימת הסעיפים'!Q2</f>
        <v>שכר עבודה 1</v>
      </c>
      <c r="E8" s="380"/>
      <c r="F8" s="57"/>
      <c r="G8" s="384"/>
      <c r="H8" s="384"/>
      <c r="I8" s="384"/>
      <c r="J8" s="384"/>
      <c r="K8" s="384"/>
      <c r="L8" s="384"/>
      <c r="M8" s="384"/>
      <c r="N8" s="20"/>
      <c r="O8" s="20"/>
      <c r="P8" s="20"/>
      <c r="Q8" s="20"/>
      <c r="R8" s="20"/>
      <c r="S8" s="20"/>
    </row>
    <row r="9" spans="1:78" outlineLevel="1">
      <c r="A9" s="63" t="str">
        <f>'רשימת הסעיפים'!A3</f>
        <v>פארמה וטואלטיקה</v>
      </c>
      <c r="B9" s="380"/>
      <c r="C9" s="55"/>
      <c r="D9" s="63" t="str">
        <f>'רשימת הסעיפים'!Q3</f>
        <v>שכר עבודה 2</v>
      </c>
      <c r="E9" s="380"/>
      <c r="F9" s="57"/>
      <c r="G9" s="57"/>
      <c r="H9" s="57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</row>
    <row r="10" spans="1:78" outlineLevel="1">
      <c r="A10" s="63" t="str">
        <f>'רשימת הסעיפים'!A4</f>
        <v>בר מים</v>
      </c>
      <c r="B10" s="380"/>
      <c r="C10" s="55"/>
      <c r="D10" s="63" t="str">
        <f>'רשימת הסעיפים'!Q4</f>
        <v>שכר עבודה 3</v>
      </c>
      <c r="E10" s="380"/>
      <c r="F10" s="57"/>
      <c r="G10" s="57"/>
      <c r="H10" s="57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1:78" outlineLevel="1">
      <c r="A11" s="63" t="str">
        <f>'רשימת הסעיפים'!A5</f>
        <v>אוכל מוכן / בעבודה</v>
      </c>
      <c r="B11" s="380"/>
      <c r="C11" s="55"/>
      <c r="D11" s="63" t="str">
        <f>'רשימת הסעיפים'!Q5</f>
        <v>שכר עבודה 4</v>
      </c>
      <c r="E11" s="380"/>
      <c r="F11" s="57"/>
      <c r="G11" s="57"/>
      <c r="H11" s="57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</row>
    <row r="12" spans="1:78" outlineLevel="1">
      <c r="A12" s="63" t="str">
        <f>'רשימת הסעיפים'!A6</f>
        <v>עישון</v>
      </c>
      <c r="B12" s="380"/>
      <c r="C12" s="55"/>
      <c r="D12" s="63" t="str">
        <f>'רשימת הסעיפים'!Q6</f>
        <v>שכר - כללי</v>
      </c>
      <c r="E12" s="380"/>
      <c r="F12" s="57"/>
      <c r="G12" s="57"/>
      <c r="H12" s="57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</row>
    <row r="13" spans="1:78" outlineLevel="1">
      <c r="A13" s="63" t="str">
        <f>'רשימת הסעיפים'!A7</f>
        <v>מזון ופארמה - כללי</v>
      </c>
      <c r="B13" s="380"/>
      <c r="C13" s="55"/>
      <c r="D13" s="63">
        <f>'רשימת הסעיפים'!Q7</f>
        <v>0</v>
      </c>
      <c r="E13" s="380"/>
      <c r="F13" s="57"/>
      <c r="G13" s="57"/>
      <c r="H13" s="57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</row>
    <row r="14" spans="1:78" outlineLevel="1">
      <c r="A14" s="63">
        <f>'רשימת הסעיפים'!A8</f>
        <v>0</v>
      </c>
      <c r="B14" s="380"/>
      <c r="C14" s="55"/>
      <c r="D14" s="63">
        <f>'רשימת הסעיפים'!Q8</f>
        <v>0</v>
      </c>
      <c r="E14" s="380"/>
      <c r="F14" s="57"/>
      <c r="G14" s="57"/>
      <c r="H14" s="57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</row>
    <row r="15" spans="1:78" outlineLevel="1">
      <c r="A15" s="63">
        <f>'רשימת הסעיפים'!A9</f>
        <v>0</v>
      </c>
      <c r="B15" s="380"/>
      <c r="C15" s="55"/>
      <c r="D15" s="63">
        <f>'רשימת הסעיפים'!Q9</f>
        <v>0</v>
      </c>
      <c r="E15" s="380"/>
      <c r="F15" s="57"/>
      <c r="G15" s="57"/>
      <c r="H15" s="57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</row>
    <row r="16" spans="1:78" outlineLevel="1">
      <c r="A16" s="63">
        <f>'רשימת הסעיפים'!A10</f>
        <v>0</v>
      </c>
      <c r="B16" s="380"/>
      <c r="C16" s="55"/>
      <c r="D16" s="63">
        <f>'רשימת הסעיפים'!Q10</f>
        <v>0</v>
      </c>
      <c r="E16" s="380"/>
      <c r="F16" s="57"/>
      <c r="G16" s="57"/>
      <c r="H16" s="57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</row>
    <row r="17" spans="1:19" outlineLevel="1">
      <c r="A17" s="63">
        <f>'רשימת הסעיפים'!A11</f>
        <v>0</v>
      </c>
      <c r="B17" s="380"/>
      <c r="C17" s="55"/>
      <c r="D17" s="63">
        <f>'רשימת הסעיפים'!Q11</f>
        <v>0</v>
      </c>
      <c r="E17" s="380"/>
      <c r="F17" s="57"/>
      <c r="G17" s="57"/>
      <c r="H17" s="57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</row>
    <row r="18" spans="1:19" outlineLevel="1">
      <c r="A18" s="63">
        <f>'רשימת הסעיפים'!A12</f>
        <v>0</v>
      </c>
      <c r="B18" s="380"/>
      <c r="C18" s="55"/>
      <c r="D18" s="63">
        <f>'רשימת הסעיפים'!Q12</f>
        <v>0</v>
      </c>
      <c r="E18" s="380"/>
      <c r="F18" s="57"/>
      <c r="G18" s="57"/>
      <c r="H18" s="57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</row>
    <row r="19" spans="1:19" outlineLevel="1">
      <c r="A19" s="63">
        <f>'רשימת הסעיפים'!A13</f>
        <v>0</v>
      </c>
      <c r="B19" s="380"/>
      <c r="C19" s="55"/>
      <c r="D19" s="63">
        <f>'רשימת הסעיפים'!Q13</f>
        <v>0</v>
      </c>
      <c r="E19" s="380"/>
      <c r="F19" s="57"/>
      <c r="G19" s="57"/>
      <c r="H19" s="57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</row>
    <row r="20" spans="1:19" outlineLevel="1">
      <c r="A20" s="63">
        <f>'רשימת הסעיפים'!A14</f>
        <v>0</v>
      </c>
      <c r="B20" s="380"/>
      <c r="C20" s="55"/>
      <c r="D20" s="63">
        <f>'רשימת הסעיפים'!Q14</f>
        <v>0</v>
      </c>
      <c r="E20" s="380"/>
      <c r="F20" s="57"/>
      <c r="G20" s="57"/>
      <c r="H20" s="57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</row>
    <row r="21" spans="1:19" outlineLevel="1">
      <c r="A21" s="63">
        <f>'רשימת הסעיפים'!A15</f>
        <v>0</v>
      </c>
      <c r="B21" s="380"/>
      <c r="C21" s="55"/>
      <c r="D21" s="63">
        <f>'רשימת הסעיפים'!Q15</f>
        <v>0</v>
      </c>
      <c r="E21" s="380"/>
      <c r="F21" s="57"/>
      <c r="G21" s="57"/>
      <c r="H21" s="57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</row>
    <row r="22" spans="1:19" outlineLevel="1">
      <c r="A22" s="63">
        <f>'רשימת הסעיפים'!A16</f>
        <v>0</v>
      </c>
      <c r="B22" s="380"/>
      <c r="C22" s="55"/>
      <c r="D22" s="63">
        <f>'רשימת הסעיפים'!Q16</f>
        <v>0</v>
      </c>
      <c r="E22" s="380"/>
      <c r="F22" s="57"/>
      <c r="G22" s="57"/>
      <c r="H22" s="57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</row>
    <row r="23" spans="1:19" outlineLevel="1">
      <c r="A23" s="63">
        <f>'רשימת הסעיפים'!A17</f>
        <v>0</v>
      </c>
      <c r="B23" s="380"/>
      <c r="C23" s="55"/>
      <c r="D23" s="63">
        <f>'רשימת הסעיפים'!Q17</f>
        <v>0</v>
      </c>
      <c r="E23" s="380"/>
      <c r="F23" s="57"/>
      <c r="G23" s="57"/>
      <c r="H23" s="57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</row>
    <row r="24" spans="1:19" outlineLevel="1">
      <c r="A24" s="63">
        <f>'רשימת הסעיפים'!A18</f>
        <v>0</v>
      </c>
      <c r="B24" s="380"/>
      <c r="C24" s="55"/>
      <c r="D24" s="63">
        <f>'רשימת הסעיפים'!Q18</f>
        <v>0</v>
      </c>
      <c r="E24" s="380"/>
      <c r="F24" s="57"/>
      <c r="G24" s="57"/>
      <c r="H24" s="57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</row>
    <row r="25" spans="1:19" outlineLevel="1">
      <c r="A25" s="63">
        <f>'רשימת הסעיפים'!A19</f>
        <v>0</v>
      </c>
      <c r="B25" s="380"/>
      <c r="C25" s="55"/>
      <c r="D25" s="63">
        <f>'רשימת הסעיפים'!Q19</f>
        <v>0</v>
      </c>
      <c r="E25" s="380"/>
      <c r="F25" s="57"/>
      <c r="G25" s="57"/>
      <c r="H25" s="57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</row>
    <row r="26" spans="1:19" outlineLevel="1">
      <c r="A26" s="63">
        <f>'רשימת הסעיפים'!A20</f>
        <v>0</v>
      </c>
      <c r="B26" s="380"/>
      <c r="C26" s="55"/>
      <c r="D26" s="63">
        <f>'רשימת הסעיפים'!Q20</f>
        <v>0</v>
      </c>
      <c r="E26" s="380"/>
      <c r="F26" s="57"/>
      <c r="G26" s="57"/>
      <c r="H26" s="57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</row>
    <row r="27" spans="1:19" outlineLevel="1">
      <c r="A27" s="63">
        <f>'רשימת הסעיפים'!A21</f>
        <v>0</v>
      </c>
      <c r="B27" s="380"/>
      <c r="C27" s="55"/>
      <c r="D27" s="63">
        <f>'רשימת הסעיפים'!Q21</f>
        <v>0</v>
      </c>
      <c r="E27" s="380"/>
      <c r="F27" s="57"/>
      <c r="G27" s="57"/>
      <c r="H27" s="57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</row>
    <row r="28" spans="1:19">
      <c r="A28" s="58" t="str">
        <f>'רשימת הסעיפים'!B1</f>
        <v>פנאי, בילוי ותחביבים</v>
      </c>
      <c r="B28" s="59">
        <f>SUM(B29:B48)</f>
        <v>0</v>
      </c>
      <c r="C28" s="55"/>
      <c r="D28" s="318" t="str">
        <f>'רשימת הסעיפים'!R1</f>
        <v>קצבאות</v>
      </c>
      <c r="E28" s="59">
        <f>SUM(E29:E48)</f>
        <v>0</v>
      </c>
      <c r="F28" s="57"/>
      <c r="G28" s="57"/>
      <c r="H28" s="57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</row>
    <row r="29" spans="1:19" outlineLevel="1">
      <c r="A29" s="63" t="str">
        <f>'רשימת הסעיפים'!B2</f>
        <v>מסעדה ואוכל בחוץ</v>
      </c>
      <c r="B29" s="380"/>
      <c r="C29" s="55"/>
      <c r="D29" s="63" t="str">
        <f>'רשימת הסעיפים'!R2</f>
        <v>קצבת ילדים</v>
      </c>
      <c r="E29" s="380"/>
      <c r="F29" s="57"/>
      <c r="G29" s="57"/>
      <c r="H29" s="57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</row>
    <row r="30" spans="1:19" outlineLevel="1">
      <c r="A30" s="63" t="str">
        <f>'רשימת הסעיפים'!B3</f>
        <v>ספורט</v>
      </c>
      <c r="B30" s="380"/>
      <c r="C30" s="55"/>
      <c r="D30" s="63" t="str">
        <f>'רשימת הסעיפים'!R3</f>
        <v>קצבת נכות</v>
      </c>
      <c r="E30" s="380"/>
      <c r="F30" s="57"/>
      <c r="G30" s="57"/>
      <c r="H30" s="57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</row>
    <row r="31" spans="1:19" outlineLevel="1">
      <c r="A31" s="63" t="str">
        <f>'רשימת הסעיפים'!B4</f>
        <v>חופשות</v>
      </c>
      <c r="B31" s="380"/>
      <c r="C31" s="55"/>
      <c r="D31" s="63" t="str">
        <f>'רשימת הסעיפים'!R4</f>
        <v>סיוע בשכר דירה</v>
      </c>
      <c r="E31" s="380"/>
      <c r="F31" s="57"/>
      <c r="G31" s="57"/>
      <c r="H31" s="57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</row>
    <row r="32" spans="1:19" outlineLevel="1">
      <c r="A32" s="63" t="str">
        <f>'רשימת הסעיפים'!B5</f>
        <v>בילויים ומופעים</v>
      </c>
      <c r="B32" s="380"/>
      <c r="C32" s="55"/>
      <c r="D32" s="63" t="str">
        <f>'רשימת הסעיפים'!R5</f>
        <v>קצבת זיקנה</v>
      </c>
      <c r="E32" s="380"/>
      <c r="F32" s="57"/>
      <c r="G32" s="57"/>
      <c r="H32" s="57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</row>
    <row r="33" spans="1:19" outlineLevel="1">
      <c r="A33" s="63" t="str">
        <f>'רשימת הסעיפים'!B6</f>
        <v>חיות מחמד</v>
      </c>
      <c r="B33" s="380"/>
      <c r="C33" s="55"/>
      <c r="D33" s="63" t="str">
        <f>'רשימת הסעיפים'!R6</f>
        <v>קצבאות - כללי</v>
      </c>
      <c r="E33" s="380"/>
      <c r="F33" s="57"/>
      <c r="G33" s="57"/>
      <c r="H33" s="57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</row>
    <row r="34" spans="1:19" outlineLevel="1">
      <c r="A34" s="63" t="str">
        <f>'רשימת הסעיפים'!B7</f>
        <v>חוגי מבוגרים</v>
      </c>
      <c r="B34" s="380"/>
      <c r="C34" s="55"/>
      <c r="D34" s="63">
        <f>'רשימת הסעיפים'!R7</f>
        <v>0</v>
      </c>
      <c r="E34" s="380"/>
      <c r="F34" s="57"/>
      <c r="G34" s="57"/>
      <c r="H34" s="57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</row>
    <row r="35" spans="1:19" outlineLevel="1">
      <c r="A35" s="63" t="str">
        <f>'רשימת הסעיפים'!B8</f>
        <v>בייביסיטר</v>
      </c>
      <c r="B35" s="380"/>
      <c r="C35" s="55"/>
      <c r="D35" s="63">
        <f>'רשימת הסעיפים'!R8</f>
        <v>0</v>
      </c>
      <c r="E35" s="380"/>
      <c r="F35" s="57"/>
      <c r="G35" s="57"/>
      <c r="H35" s="57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</row>
    <row r="36" spans="1:19" outlineLevel="1">
      <c r="A36" s="63" t="str">
        <f>'רשימת הסעיפים'!B9</f>
        <v>הגרלות</v>
      </c>
      <c r="B36" s="380"/>
      <c r="C36" s="55"/>
      <c r="D36" s="63">
        <f>'רשימת הסעיפים'!R9</f>
        <v>0</v>
      </c>
      <c r="E36" s="380"/>
      <c r="F36" s="57"/>
      <c r="G36" s="57"/>
      <c r="H36" s="57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</row>
    <row r="37" spans="1:19" outlineLevel="1">
      <c r="A37" s="63" t="str">
        <f>'רשימת הסעיפים'!B10</f>
        <v>פנאי - כללי</v>
      </c>
      <c r="B37" s="380"/>
      <c r="C37" s="55"/>
      <c r="D37" s="63">
        <f>'רשימת הסעיפים'!R10</f>
        <v>0</v>
      </c>
      <c r="E37" s="380"/>
      <c r="F37" s="57"/>
      <c r="G37" s="57"/>
      <c r="H37" s="57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</row>
    <row r="38" spans="1:19" outlineLevel="1">
      <c r="A38" s="63">
        <f>'רשימת הסעיפים'!B11</f>
        <v>0</v>
      </c>
      <c r="B38" s="380"/>
      <c r="C38" s="55"/>
      <c r="D38" s="63">
        <f>'רשימת הסעיפים'!R11</f>
        <v>0</v>
      </c>
      <c r="E38" s="380"/>
      <c r="F38" s="57"/>
      <c r="G38" s="57"/>
      <c r="H38" s="57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</row>
    <row r="39" spans="1:19" outlineLevel="1">
      <c r="A39" s="63">
        <f>'רשימת הסעיפים'!B12</f>
        <v>0</v>
      </c>
      <c r="B39" s="380"/>
      <c r="C39" s="55"/>
      <c r="D39" s="63">
        <f>'רשימת הסעיפים'!R12</f>
        <v>0</v>
      </c>
      <c r="E39" s="380"/>
      <c r="F39" s="57"/>
      <c r="G39" s="57"/>
      <c r="H39" s="57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</row>
    <row r="40" spans="1:19" outlineLevel="1">
      <c r="A40" s="63">
        <f>'רשימת הסעיפים'!B13</f>
        <v>0</v>
      </c>
      <c r="B40" s="380"/>
      <c r="C40" s="55"/>
      <c r="D40" s="63">
        <f>'רשימת הסעיפים'!R13</f>
        <v>0</v>
      </c>
      <c r="E40" s="380"/>
      <c r="F40" s="57"/>
      <c r="G40" s="57"/>
      <c r="H40" s="57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</row>
    <row r="41" spans="1:19" outlineLevel="1">
      <c r="A41" s="63">
        <f>'רשימת הסעיפים'!B14</f>
        <v>0</v>
      </c>
      <c r="B41" s="380"/>
      <c r="C41" s="55"/>
      <c r="D41" s="63">
        <f>'רשימת הסעיפים'!R14</f>
        <v>0</v>
      </c>
      <c r="E41" s="380"/>
      <c r="F41" s="57"/>
      <c r="G41" s="57"/>
      <c r="H41" s="57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</row>
    <row r="42" spans="1:19" outlineLevel="1">
      <c r="A42" s="60">
        <f>'רשימת הסעיפים'!B15</f>
        <v>0</v>
      </c>
      <c r="B42" s="380"/>
      <c r="C42" s="55"/>
      <c r="D42" s="63">
        <f>'רשימת הסעיפים'!R15</f>
        <v>0</v>
      </c>
      <c r="E42" s="380"/>
      <c r="F42" s="57"/>
      <c r="G42" s="57"/>
      <c r="H42" s="57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</row>
    <row r="43" spans="1:19" outlineLevel="1">
      <c r="A43" s="60">
        <f>'רשימת הסעיפים'!B16</f>
        <v>0</v>
      </c>
      <c r="B43" s="380"/>
      <c r="C43" s="55"/>
      <c r="D43" s="63">
        <f>'רשימת הסעיפים'!R16</f>
        <v>0</v>
      </c>
      <c r="E43" s="380"/>
      <c r="F43" s="57"/>
      <c r="G43" s="57"/>
      <c r="H43" s="57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</row>
    <row r="44" spans="1:19" outlineLevel="1">
      <c r="A44" s="60">
        <f>'רשימת הסעיפים'!B17</f>
        <v>0</v>
      </c>
      <c r="B44" s="380"/>
      <c r="C44" s="55"/>
      <c r="D44" s="63">
        <f>'רשימת הסעיפים'!R17</f>
        <v>0</v>
      </c>
      <c r="E44" s="380"/>
      <c r="F44" s="57"/>
      <c r="G44" s="57"/>
      <c r="H44" s="57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</row>
    <row r="45" spans="1:19" outlineLevel="1">
      <c r="A45" s="60">
        <f>'רשימת הסעיפים'!B18</f>
        <v>0</v>
      </c>
      <c r="B45" s="380"/>
      <c r="C45" s="55"/>
      <c r="D45" s="63">
        <f>'רשימת הסעיפים'!R18</f>
        <v>0</v>
      </c>
      <c r="E45" s="380"/>
      <c r="F45" s="57"/>
      <c r="G45" s="57"/>
      <c r="H45" s="57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</row>
    <row r="46" spans="1:19" outlineLevel="1">
      <c r="A46" s="60">
        <f>'רשימת הסעיפים'!B19</f>
        <v>0</v>
      </c>
      <c r="B46" s="380"/>
      <c r="C46" s="55"/>
      <c r="D46" s="63">
        <f>'רשימת הסעיפים'!R19</f>
        <v>0</v>
      </c>
      <c r="E46" s="380"/>
      <c r="F46" s="57"/>
      <c r="G46" s="57"/>
      <c r="H46" s="57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</row>
    <row r="47" spans="1:19" outlineLevel="1">
      <c r="A47" s="60">
        <f>'רשימת הסעיפים'!B20</f>
        <v>0</v>
      </c>
      <c r="B47" s="380"/>
      <c r="C47" s="55"/>
      <c r="D47" s="63">
        <f>'רשימת הסעיפים'!R20</f>
        <v>0</v>
      </c>
      <c r="E47" s="380"/>
      <c r="F47" s="57"/>
      <c r="G47" s="57"/>
      <c r="H47" s="57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</row>
    <row r="48" spans="1:19" outlineLevel="1">
      <c r="A48" s="60">
        <f>'רשימת הסעיפים'!B21</f>
        <v>0</v>
      </c>
      <c r="B48" s="380"/>
      <c r="C48" s="55"/>
      <c r="D48" s="63">
        <f>'רשימת הסעיפים'!R21</f>
        <v>0</v>
      </c>
      <c r="E48" s="380"/>
      <c r="F48" s="57"/>
      <c r="G48" s="57"/>
      <c r="H48" s="57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</row>
    <row r="49" spans="1:19">
      <c r="A49" s="58" t="str">
        <f>'רשימת הסעיפים'!C1</f>
        <v>ביגוד והנעלה</v>
      </c>
      <c r="B49" s="59">
        <f>SUM(B50:B69)</f>
        <v>0</v>
      </c>
      <c r="C49" s="55"/>
      <c r="D49" s="318" t="str">
        <f>'רשימת הסעיפים'!S1</f>
        <v>הכנסות שונות</v>
      </c>
      <c r="E49" s="59">
        <f>SUM(E50:E69)</f>
        <v>0</v>
      </c>
      <c r="F49" s="57"/>
      <c r="G49" s="57"/>
      <c r="H49" s="57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</row>
    <row r="50" spans="1:19" outlineLevel="1">
      <c r="A50" s="63" t="str">
        <f>'רשימת הסעיפים'!C2</f>
        <v>ביגוד הורים</v>
      </c>
      <c r="B50" s="380"/>
      <c r="C50" s="55"/>
      <c r="D50" s="63" t="str">
        <f>'רשימת הסעיפים'!S2</f>
        <v>קבלת מזונות</v>
      </c>
      <c r="E50" s="380"/>
      <c r="F50" s="57"/>
      <c r="G50" s="57"/>
      <c r="H50" s="57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</row>
    <row r="51" spans="1:19" outlineLevel="1">
      <c r="A51" s="63" t="str">
        <f>'רשימת הסעיפים'!C3</f>
        <v>ביגוד ילדים</v>
      </c>
      <c r="B51" s="380"/>
      <c r="C51" s="55"/>
      <c r="D51" s="63" t="str">
        <f>'רשימת הסעיפים'!S3</f>
        <v>הכנסה מנכס</v>
      </c>
      <c r="E51" s="380"/>
      <c r="F51" s="57"/>
      <c r="G51" s="57"/>
      <c r="H51" s="57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</row>
    <row r="52" spans="1:19" outlineLevel="1">
      <c r="A52" s="63" t="str">
        <f>'רשימת הסעיפים'!C4</f>
        <v>נעליים</v>
      </c>
      <c r="B52" s="380"/>
      <c r="C52" s="55"/>
      <c r="D52" s="63" t="str">
        <f>'רשימת הסעיפים'!S4</f>
        <v>עזרה מההורים</v>
      </c>
      <c r="E52" s="380"/>
      <c r="F52" s="57"/>
      <c r="G52" s="57"/>
      <c r="H52" s="57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</row>
    <row r="53" spans="1:19" outlineLevel="1">
      <c r="A53" s="63" t="str">
        <f>'רשימת הסעיפים'!C5</f>
        <v>ביגוד והנעלה - כללי</v>
      </c>
      <c r="B53" s="380"/>
      <c r="C53" s="55"/>
      <c r="D53" s="63" t="str">
        <f>'רשימת הסעיפים'!S5</f>
        <v>הכנסות שונות - כללי</v>
      </c>
      <c r="E53" s="380"/>
      <c r="F53" s="57"/>
      <c r="G53" s="57"/>
      <c r="H53" s="57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</row>
    <row r="54" spans="1:19" outlineLevel="1">
      <c r="A54" s="60">
        <f>'רשימת הסעיפים'!C6</f>
        <v>0</v>
      </c>
      <c r="B54" s="380"/>
      <c r="C54" s="55"/>
      <c r="D54" s="63">
        <f>'רשימת הסעיפים'!S6</f>
        <v>0</v>
      </c>
      <c r="E54" s="380"/>
      <c r="F54" s="57"/>
      <c r="G54" s="57"/>
      <c r="H54" s="57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</row>
    <row r="55" spans="1:19" outlineLevel="1">
      <c r="A55" s="60">
        <f>'רשימת הסעיפים'!C7</f>
        <v>0</v>
      </c>
      <c r="B55" s="380"/>
      <c r="C55" s="55"/>
      <c r="D55" s="63">
        <f>'רשימת הסעיפים'!S7</f>
        <v>0</v>
      </c>
      <c r="E55" s="380"/>
      <c r="F55" s="57"/>
      <c r="G55" s="57"/>
      <c r="H55" s="57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</row>
    <row r="56" spans="1:19" outlineLevel="1">
      <c r="A56" s="60">
        <f>'רשימת הסעיפים'!C8</f>
        <v>0</v>
      </c>
      <c r="B56" s="380"/>
      <c r="C56" s="55"/>
      <c r="D56" s="63">
        <f>'רשימת הסעיפים'!S8</f>
        <v>0</v>
      </c>
      <c r="E56" s="380"/>
      <c r="F56" s="57"/>
      <c r="G56" s="57"/>
      <c r="H56" s="57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</row>
    <row r="57" spans="1:19" outlineLevel="1">
      <c r="A57" s="60">
        <f>'רשימת הסעיפים'!C9</f>
        <v>0</v>
      </c>
      <c r="B57" s="380"/>
      <c r="C57" s="55"/>
      <c r="D57" s="63">
        <f>'רשימת הסעיפים'!S9</f>
        <v>0</v>
      </c>
      <c r="E57" s="380"/>
      <c r="F57" s="57"/>
      <c r="G57" s="57"/>
      <c r="H57" s="57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</row>
    <row r="58" spans="1:19" outlineLevel="1">
      <c r="A58" s="60">
        <f>'רשימת הסעיפים'!C10</f>
        <v>0</v>
      </c>
      <c r="B58" s="380"/>
      <c r="C58" s="55"/>
      <c r="D58" s="63">
        <f>'רשימת הסעיפים'!S10</f>
        <v>0</v>
      </c>
      <c r="E58" s="380"/>
      <c r="F58" s="57"/>
      <c r="G58" s="57"/>
      <c r="H58" s="57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</row>
    <row r="59" spans="1:19" outlineLevel="1">
      <c r="A59" s="60">
        <f>'רשימת הסעיפים'!C11</f>
        <v>0</v>
      </c>
      <c r="B59" s="380"/>
      <c r="C59" s="55"/>
      <c r="D59" s="63">
        <f>'רשימת הסעיפים'!S11</f>
        <v>0</v>
      </c>
      <c r="E59" s="380"/>
      <c r="F59" s="57"/>
      <c r="G59" s="57"/>
      <c r="H59" s="57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</row>
    <row r="60" spans="1:19" outlineLevel="1">
      <c r="A60" s="60">
        <f>'רשימת הסעיפים'!C12</f>
        <v>0</v>
      </c>
      <c r="B60" s="380"/>
      <c r="C60" s="55"/>
      <c r="D60" s="63">
        <f>'רשימת הסעיפים'!S12</f>
        <v>0</v>
      </c>
      <c r="E60" s="380"/>
      <c r="F60" s="57"/>
      <c r="G60" s="57"/>
      <c r="H60" s="57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</row>
    <row r="61" spans="1:19" outlineLevel="1">
      <c r="A61" s="60">
        <f>'רשימת הסעיפים'!C13</f>
        <v>0</v>
      </c>
      <c r="B61" s="380"/>
      <c r="C61" s="55"/>
      <c r="D61" s="63">
        <f>'רשימת הסעיפים'!S13</f>
        <v>0</v>
      </c>
      <c r="E61" s="380"/>
      <c r="F61" s="57"/>
      <c r="G61" s="57"/>
      <c r="H61" s="57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</row>
    <row r="62" spans="1:19" outlineLevel="1">
      <c r="A62" s="60">
        <f>'רשימת הסעיפים'!C14</f>
        <v>0</v>
      </c>
      <c r="B62" s="380"/>
      <c r="C62" s="55"/>
      <c r="D62" s="63">
        <f>'רשימת הסעיפים'!S14</f>
        <v>0</v>
      </c>
      <c r="E62" s="380"/>
      <c r="F62" s="57"/>
      <c r="G62" s="57"/>
      <c r="H62" s="57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</row>
    <row r="63" spans="1:19" outlineLevel="1">
      <c r="A63" s="60">
        <f>'רשימת הסעיפים'!C15</f>
        <v>0</v>
      </c>
      <c r="B63" s="380"/>
      <c r="C63" s="55"/>
      <c r="D63" s="63">
        <f>'רשימת הסעיפים'!S15</f>
        <v>0</v>
      </c>
      <c r="E63" s="380"/>
      <c r="F63" s="57"/>
      <c r="G63" s="57"/>
      <c r="H63" s="57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</row>
    <row r="64" spans="1:19" outlineLevel="1">
      <c r="A64" s="60">
        <f>'רשימת הסעיפים'!C16</f>
        <v>0</v>
      </c>
      <c r="B64" s="380"/>
      <c r="C64" s="55"/>
      <c r="D64" s="63">
        <f>'רשימת הסעיפים'!S16</f>
        <v>0</v>
      </c>
      <c r="E64" s="380"/>
      <c r="F64" s="57"/>
      <c r="G64" s="57"/>
      <c r="H64" s="57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</row>
    <row r="65" spans="1:19" outlineLevel="1">
      <c r="A65" s="60">
        <f>'רשימת הסעיפים'!C17</f>
        <v>0</v>
      </c>
      <c r="B65" s="380"/>
      <c r="C65" s="55"/>
      <c r="D65" s="63">
        <f>'רשימת הסעיפים'!S17</f>
        <v>0</v>
      </c>
      <c r="E65" s="380"/>
      <c r="F65" s="57"/>
      <c r="G65" s="57"/>
      <c r="H65" s="57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</row>
    <row r="66" spans="1:19" outlineLevel="1">
      <c r="A66" s="60">
        <f>'רשימת הסעיפים'!C18</f>
        <v>0</v>
      </c>
      <c r="B66" s="380"/>
      <c r="C66" s="55"/>
      <c r="D66" s="63">
        <f>'רשימת הסעיפים'!S18</f>
        <v>0</v>
      </c>
      <c r="E66" s="380"/>
      <c r="F66" s="57"/>
      <c r="G66" s="57"/>
      <c r="H66" s="57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</row>
    <row r="67" spans="1:19" outlineLevel="1">
      <c r="A67" s="60">
        <f>'רשימת הסעיפים'!C19</f>
        <v>0</v>
      </c>
      <c r="B67" s="380"/>
      <c r="C67" s="55"/>
      <c r="D67" s="63">
        <f>'רשימת הסעיפים'!S19</f>
        <v>0</v>
      </c>
      <c r="E67" s="380"/>
      <c r="F67" s="57"/>
      <c r="G67" s="57"/>
      <c r="H67" s="57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</row>
    <row r="68" spans="1:19" outlineLevel="1">
      <c r="A68" s="60">
        <f>'רשימת הסעיפים'!C20</f>
        <v>0</v>
      </c>
      <c r="B68" s="380"/>
      <c r="C68" s="55"/>
      <c r="D68" s="63">
        <f>'רשימת הסעיפים'!S20</f>
        <v>0</v>
      </c>
      <c r="E68" s="380"/>
      <c r="F68" s="57"/>
      <c r="G68" s="57"/>
      <c r="H68" s="57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</row>
    <row r="69" spans="1:19" outlineLevel="1">
      <c r="A69" s="60">
        <f>'רשימת הסעיפים'!C21</f>
        <v>0</v>
      </c>
      <c r="B69" s="380"/>
      <c r="C69" s="55"/>
      <c r="D69" s="60">
        <f>'רשימת הסעיפים'!S21</f>
        <v>0</v>
      </c>
      <c r="E69" s="380"/>
      <c r="F69" s="57"/>
      <c r="G69" s="57"/>
      <c r="H69" s="57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</row>
    <row r="70" spans="1:19">
      <c r="A70" s="58" t="str">
        <f>'רשימת הסעיפים'!D1</f>
        <v>תכולת בית</v>
      </c>
      <c r="B70" s="59">
        <f>SUM(B71:B90)</f>
        <v>0</v>
      </c>
      <c r="C70" s="55"/>
      <c r="D70" s="60"/>
      <c r="E70" s="61"/>
      <c r="F70" s="57"/>
      <c r="G70" s="57"/>
      <c r="H70" s="57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</row>
    <row r="71" spans="1:19" outlineLevel="1">
      <c r="A71" s="63" t="str">
        <f>'רשימת הסעיפים'!D2</f>
        <v>ריהוט</v>
      </c>
      <c r="B71" s="380"/>
      <c r="C71" s="55"/>
      <c r="D71" s="56"/>
      <c r="E71" s="61"/>
      <c r="F71" s="57"/>
      <c r="G71" s="57"/>
      <c r="H71" s="57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</row>
    <row r="72" spans="1:19" outlineLevel="1">
      <c r="A72" s="63" t="str">
        <f>'רשימת הסעיפים'!D3</f>
        <v>מוצרי חשמל ואלקטרוניקה</v>
      </c>
      <c r="B72" s="380"/>
      <c r="C72" s="55"/>
      <c r="D72" s="56"/>
      <c r="E72" s="61"/>
      <c r="F72" s="57"/>
      <c r="G72" s="57"/>
      <c r="H72" s="57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</row>
    <row r="73" spans="1:19" outlineLevel="1">
      <c r="A73" s="63" t="str">
        <f>'רשימת הסעיפים'!D4</f>
        <v>משחקים, צעצועים וספרים</v>
      </c>
      <c r="B73" s="380"/>
      <c r="C73" s="55"/>
      <c r="D73" s="56"/>
      <c r="E73" s="61"/>
      <c r="F73" s="57"/>
      <c r="G73" s="57"/>
      <c r="H73" s="57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</row>
    <row r="74" spans="1:19" outlineLevel="1">
      <c r="A74" s="63" t="str">
        <f>'רשימת הסעיפים'!D5</f>
        <v>כלי בית</v>
      </c>
      <c r="B74" s="380"/>
      <c r="C74" s="55"/>
      <c r="D74" s="56"/>
      <c r="E74" s="61"/>
      <c r="F74" s="57"/>
      <c r="G74" s="57"/>
      <c r="H74" s="57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</row>
    <row r="75" spans="1:19" outlineLevel="1">
      <c r="A75" s="63" t="str">
        <f>'רשימת הסעיפים'!D6</f>
        <v>תכולת בית - כללי</v>
      </c>
      <c r="B75" s="380"/>
      <c r="C75" s="55"/>
      <c r="D75" s="56"/>
      <c r="E75" s="61"/>
      <c r="F75" s="57"/>
      <c r="G75" s="57"/>
      <c r="H75" s="57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</row>
    <row r="76" spans="1:19" outlineLevel="1">
      <c r="A76" s="63">
        <f>'רשימת הסעיפים'!D7</f>
        <v>0</v>
      </c>
      <c r="B76" s="380"/>
      <c r="C76" s="55"/>
      <c r="D76" s="56"/>
      <c r="E76" s="61"/>
      <c r="F76" s="57"/>
      <c r="G76" s="57"/>
      <c r="H76" s="57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</row>
    <row r="77" spans="1:19" outlineLevel="1">
      <c r="A77" s="63">
        <f>'רשימת הסעיפים'!D8</f>
        <v>0</v>
      </c>
      <c r="B77" s="380"/>
      <c r="C77" s="55"/>
      <c r="D77" s="56"/>
      <c r="E77" s="61"/>
      <c r="F77" s="57"/>
      <c r="G77" s="57"/>
      <c r="H77" s="57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</row>
    <row r="78" spans="1:19" outlineLevel="1">
      <c r="A78" s="63">
        <f>'רשימת הסעיפים'!D9</f>
        <v>0</v>
      </c>
      <c r="B78" s="380"/>
      <c r="C78" s="55"/>
      <c r="D78" s="56"/>
      <c r="E78" s="61"/>
      <c r="F78" s="57"/>
      <c r="G78" s="57"/>
      <c r="H78" s="57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</row>
    <row r="79" spans="1:19" outlineLevel="1">
      <c r="A79" s="63">
        <f>'רשימת הסעיפים'!D10</f>
        <v>0</v>
      </c>
      <c r="B79" s="380"/>
      <c r="C79" s="55"/>
      <c r="D79" s="56"/>
      <c r="E79" s="61"/>
      <c r="F79" s="57"/>
      <c r="G79" s="57"/>
      <c r="H79" s="57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</row>
    <row r="80" spans="1:19" outlineLevel="1">
      <c r="A80" s="63">
        <f>'רשימת הסעיפים'!D11</f>
        <v>0</v>
      </c>
      <c r="B80" s="380"/>
      <c r="C80" s="55"/>
      <c r="D80" s="56"/>
      <c r="E80" s="61"/>
      <c r="F80" s="57"/>
      <c r="G80" s="57"/>
      <c r="H80" s="57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</row>
    <row r="81" spans="1:19" outlineLevel="1">
      <c r="A81" s="60">
        <f>'רשימת הסעיפים'!D12</f>
        <v>0</v>
      </c>
      <c r="B81" s="380"/>
      <c r="C81" s="55"/>
      <c r="D81" s="56"/>
      <c r="E81" s="61"/>
      <c r="F81" s="57"/>
      <c r="G81" s="57"/>
      <c r="H81" s="57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</row>
    <row r="82" spans="1:19" outlineLevel="1">
      <c r="A82" s="60">
        <f>'רשימת הסעיפים'!D13</f>
        <v>0</v>
      </c>
      <c r="B82" s="380"/>
      <c r="C82" s="55"/>
      <c r="D82" s="56"/>
      <c r="E82" s="61"/>
      <c r="F82" s="57"/>
      <c r="G82" s="57"/>
      <c r="H82" s="57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</row>
    <row r="83" spans="1:19" outlineLevel="1">
      <c r="A83" s="60">
        <f>'רשימת הסעיפים'!D14</f>
        <v>0</v>
      </c>
      <c r="B83" s="380"/>
      <c r="C83" s="55"/>
      <c r="D83" s="56"/>
      <c r="E83" s="61"/>
      <c r="F83" s="57"/>
      <c r="G83" s="57"/>
      <c r="H83" s="57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</row>
    <row r="84" spans="1:19" outlineLevel="1">
      <c r="A84" s="60">
        <f>'רשימת הסעיפים'!D15</f>
        <v>0</v>
      </c>
      <c r="B84" s="380"/>
      <c r="C84" s="55"/>
      <c r="D84" s="56"/>
      <c r="E84" s="61"/>
      <c r="F84" s="57"/>
      <c r="G84" s="57"/>
      <c r="H84" s="57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</row>
    <row r="85" spans="1:19" outlineLevel="1">
      <c r="A85" s="60">
        <f>'רשימת הסעיפים'!D16</f>
        <v>0</v>
      </c>
      <c r="B85" s="380"/>
      <c r="C85" s="55"/>
      <c r="D85" s="56"/>
      <c r="E85" s="61"/>
      <c r="F85" s="57"/>
      <c r="G85" s="57"/>
      <c r="H85" s="57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</row>
    <row r="86" spans="1:19" outlineLevel="1">
      <c r="A86" s="60">
        <f>'רשימת הסעיפים'!D17</f>
        <v>0</v>
      </c>
      <c r="B86" s="380"/>
      <c r="C86" s="55"/>
      <c r="D86" s="56"/>
      <c r="E86" s="61"/>
      <c r="F86" s="57"/>
      <c r="G86" s="57"/>
      <c r="H86" s="57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</row>
    <row r="87" spans="1:19" outlineLevel="1">
      <c r="A87" s="60">
        <f>'רשימת הסעיפים'!D18</f>
        <v>0</v>
      </c>
      <c r="B87" s="380"/>
      <c r="C87" s="55"/>
      <c r="D87" s="56"/>
      <c r="E87" s="61"/>
      <c r="F87" s="57"/>
      <c r="G87" s="57"/>
      <c r="H87" s="57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</row>
    <row r="88" spans="1:19" outlineLevel="1">
      <c r="A88" s="60">
        <f>'רשימת הסעיפים'!D19</f>
        <v>0</v>
      </c>
      <c r="B88" s="380"/>
      <c r="C88" s="55"/>
      <c r="D88" s="56"/>
      <c r="E88" s="61"/>
      <c r="F88" s="57"/>
      <c r="G88" s="57"/>
      <c r="H88" s="57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</row>
    <row r="89" spans="1:19" outlineLevel="1">
      <c r="A89" s="60">
        <f>'רשימת הסעיפים'!D20</f>
        <v>0</v>
      </c>
      <c r="B89" s="380"/>
      <c r="C89" s="55"/>
      <c r="D89" s="56"/>
      <c r="E89" s="61"/>
      <c r="F89" s="57"/>
      <c r="G89" s="57"/>
      <c r="H89" s="57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</row>
    <row r="90" spans="1:19" outlineLevel="1">
      <c r="A90" s="60">
        <f>'רשימת הסעיפים'!D21</f>
        <v>0</v>
      </c>
      <c r="B90" s="380"/>
      <c r="C90" s="55"/>
      <c r="D90" s="56"/>
      <c r="E90" s="61"/>
      <c r="F90" s="57"/>
      <c r="G90" s="57"/>
      <c r="H90" s="57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</row>
    <row r="91" spans="1:19">
      <c r="A91" s="58" t="str">
        <f>'רשימת הסעיפים'!E1</f>
        <v>אחזקת בית</v>
      </c>
      <c r="B91" s="59">
        <f>SUM(B92:B111)</f>
        <v>0</v>
      </c>
      <c r="C91" s="55"/>
      <c r="D91" s="56"/>
      <c r="E91" s="61"/>
      <c r="F91" s="57"/>
      <c r="G91" s="57"/>
      <c r="H91" s="57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</row>
    <row r="92" spans="1:19" outlineLevel="1">
      <c r="A92" s="63" t="str">
        <f>'רשימת הסעיפים'!E2</f>
        <v>חשמל</v>
      </c>
      <c r="B92" s="380"/>
      <c r="C92" s="55"/>
      <c r="D92" s="56"/>
      <c r="E92" s="61"/>
      <c r="F92" s="57"/>
      <c r="G92" s="57"/>
      <c r="H92" s="57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</row>
    <row r="93" spans="1:19" outlineLevel="1">
      <c r="A93" s="63" t="str">
        <f>'רשימת הסעיפים'!E3</f>
        <v>מים וביוב</v>
      </c>
      <c r="B93" s="380"/>
      <c r="C93" s="55"/>
      <c r="D93" s="56"/>
      <c r="E93" s="61"/>
      <c r="F93" s="57"/>
      <c r="G93" s="57"/>
      <c r="H93" s="57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</row>
    <row r="94" spans="1:19" outlineLevel="1">
      <c r="A94" s="63" t="str">
        <f>'רשימת הסעיפים'!E4</f>
        <v>גז</v>
      </c>
      <c r="B94" s="380"/>
      <c r="C94" s="55"/>
      <c r="D94" s="56"/>
      <c r="E94" s="61"/>
      <c r="F94" s="57"/>
      <c r="G94" s="57"/>
      <c r="H94" s="57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</row>
    <row r="95" spans="1:19" outlineLevel="1">
      <c r="A95" s="63" t="str">
        <f>'רשימת הסעיפים'!E5</f>
        <v>ניקיון</v>
      </c>
      <c r="B95" s="380"/>
      <c r="C95" s="55"/>
      <c r="D95" s="56"/>
      <c r="E95" s="61"/>
      <c r="F95" s="57"/>
      <c r="G95" s="57"/>
      <c r="H95" s="57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</row>
    <row r="96" spans="1:19" outlineLevel="1">
      <c r="A96" s="63" t="str">
        <f>'רשימת הסעיפים'!E6</f>
        <v>תיקונים בבית / במכשירים</v>
      </c>
      <c r="B96" s="380"/>
      <c r="C96" s="55"/>
      <c r="D96" s="56"/>
      <c r="E96" s="61"/>
      <c r="F96" s="57"/>
      <c r="G96" s="57"/>
      <c r="H96" s="57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</row>
    <row r="97" spans="1:19" outlineLevel="1">
      <c r="A97" s="60" t="str">
        <f>'רשימת הסעיפים'!E7</f>
        <v>גינה</v>
      </c>
      <c r="B97" s="380"/>
      <c r="C97" s="55"/>
      <c r="D97" s="56"/>
      <c r="E97" s="61"/>
      <c r="F97" s="57"/>
      <c r="G97" s="57"/>
      <c r="H97" s="57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</row>
    <row r="98" spans="1:19" outlineLevel="1">
      <c r="A98" s="60" t="str">
        <f>'רשימת הסעיפים'!E8</f>
        <v>אחזקת בית - כללי</v>
      </c>
      <c r="B98" s="380"/>
      <c r="C98" s="55"/>
      <c r="D98" s="56"/>
      <c r="E98" s="61"/>
      <c r="F98" s="57"/>
      <c r="G98" s="57"/>
      <c r="H98" s="57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</row>
    <row r="99" spans="1:19" outlineLevel="1">
      <c r="A99" s="60">
        <f>'רשימת הסעיפים'!E9</f>
        <v>0</v>
      </c>
      <c r="B99" s="380"/>
      <c r="C99" s="55"/>
      <c r="D99" s="56"/>
      <c r="E99" s="61"/>
      <c r="F99" s="57"/>
      <c r="G99" s="57"/>
      <c r="H99" s="57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</row>
    <row r="100" spans="1:19" outlineLevel="1">
      <c r="A100" s="60">
        <f>'רשימת הסעיפים'!E10</f>
        <v>0</v>
      </c>
      <c r="B100" s="380"/>
      <c r="C100" s="55"/>
      <c r="D100" s="56"/>
      <c r="E100" s="61"/>
      <c r="F100" s="57"/>
      <c r="G100" s="57"/>
      <c r="H100" s="57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</row>
    <row r="101" spans="1:19" outlineLevel="1">
      <c r="A101" s="60">
        <f>'רשימת הסעיפים'!E11</f>
        <v>0</v>
      </c>
      <c r="B101" s="380"/>
      <c r="C101" s="55"/>
      <c r="D101" s="56"/>
      <c r="E101" s="61"/>
      <c r="F101" s="57"/>
      <c r="G101" s="57"/>
      <c r="H101" s="57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</row>
    <row r="102" spans="1:19" outlineLevel="1">
      <c r="A102" s="60">
        <f>'רשימת הסעיפים'!E12</f>
        <v>0</v>
      </c>
      <c r="B102" s="380"/>
      <c r="C102" s="55"/>
      <c r="D102" s="56"/>
      <c r="E102" s="61"/>
      <c r="F102" s="57"/>
      <c r="G102" s="57"/>
      <c r="H102" s="57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</row>
    <row r="103" spans="1:19" outlineLevel="1">
      <c r="A103" s="60">
        <f>'רשימת הסעיפים'!E13</f>
        <v>0</v>
      </c>
      <c r="B103" s="380"/>
      <c r="C103" s="55"/>
      <c r="D103" s="56"/>
      <c r="E103" s="61"/>
      <c r="F103" s="57"/>
      <c r="G103" s="57"/>
      <c r="H103" s="57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</row>
    <row r="104" spans="1:19" outlineLevel="1">
      <c r="A104" s="60">
        <f>'רשימת הסעיפים'!E14</f>
        <v>0</v>
      </c>
      <c r="B104" s="380"/>
      <c r="C104" s="55"/>
      <c r="D104" s="56"/>
      <c r="E104" s="61"/>
      <c r="F104" s="57"/>
      <c r="G104" s="57"/>
      <c r="H104" s="57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</row>
    <row r="105" spans="1:19" outlineLevel="1">
      <c r="A105" s="60">
        <f>'רשימת הסעיפים'!E15</f>
        <v>0</v>
      </c>
      <c r="B105" s="380"/>
      <c r="C105" s="55"/>
      <c r="D105" s="56"/>
      <c r="E105" s="61"/>
      <c r="F105" s="57"/>
      <c r="G105" s="57"/>
      <c r="H105" s="57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</row>
    <row r="106" spans="1:19" outlineLevel="1">
      <c r="A106" s="60">
        <f>'רשימת הסעיפים'!E16</f>
        <v>0</v>
      </c>
      <c r="B106" s="380"/>
      <c r="C106" s="55"/>
      <c r="D106" s="56"/>
      <c r="E106" s="61"/>
      <c r="F106" s="57"/>
      <c r="G106" s="57"/>
      <c r="H106" s="57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</row>
    <row r="107" spans="1:19" outlineLevel="1">
      <c r="A107" s="60">
        <f>'רשימת הסעיפים'!E17</f>
        <v>0</v>
      </c>
      <c r="B107" s="380"/>
      <c r="C107" s="55"/>
      <c r="D107" s="56"/>
      <c r="E107" s="61"/>
      <c r="F107" s="57"/>
      <c r="G107" s="57"/>
      <c r="H107" s="57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</row>
    <row r="108" spans="1:19" outlineLevel="1">
      <c r="A108" s="60">
        <f>'רשימת הסעיפים'!E18</f>
        <v>0</v>
      </c>
      <c r="B108" s="380"/>
      <c r="C108" s="55"/>
      <c r="D108" s="56"/>
      <c r="E108" s="61"/>
      <c r="F108" s="57"/>
      <c r="G108" s="57"/>
      <c r="H108" s="57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</row>
    <row r="109" spans="1:19" outlineLevel="1">
      <c r="A109" s="60">
        <f>'רשימת הסעיפים'!E19</f>
        <v>0</v>
      </c>
      <c r="B109" s="380"/>
      <c r="C109" s="55"/>
      <c r="D109" s="56"/>
      <c r="E109" s="61"/>
      <c r="F109" s="57"/>
      <c r="G109" s="57"/>
      <c r="H109" s="57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</row>
    <row r="110" spans="1:19" outlineLevel="1">
      <c r="A110" s="60">
        <f>'רשימת הסעיפים'!E20</f>
        <v>0</v>
      </c>
      <c r="B110" s="380"/>
      <c r="C110" s="55"/>
      <c r="D110" s="56"/>
      <c r="E110" s="61"/>
      <c r="F110" s="57"/>
      <c r="G110" s="57"/>
      <c r="H110" s="57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</row>
    <row r="111" spans="1:19" outlineLevel="1">
      <c r="A111" s="60">
        <f>'רשימת הסעיפים'!E21</f>
        <v>0</v>
      </c>
      <c r="B111" s="380"/>
      <c r="C111" s="55"/>
      <c r="D111" s="56"/>
      <c r="E111" s="61"/>
      <c r="F111" s="57"/>
      <c r="G111" s="57"/>
      <c r="H111" s="57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</row>
    <row r="112" spans="1:19">
      <c r="A112" s="58" t="str">
        <f>'רשימת הסעיפים'!F1</f>
        <v>טיפוח</v>
      </c>
      <c r="B112" s="59">
        <f>SUM(B113:B132)</f>
        <v>0</v>
      </c>
      <c r="C112" s="55"/>
      <c r="D112" s="56"/>
      <c r="E112" s="61"/>
      <c r="F112" s="57"/>
      <c r="G112" s="57"/>
      <c r="H112" s="57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</row>
    <row r="113" spans="1:19" outlineLevel="1">
      <c r="A113" s="63" t="str">
        <f>'רשימת הסעיפים'!F2</f>
        <v>מספרה</v>
      </c>
      <c r="B113" s="380"/>
      <c r="C113" s="55"/>
      <c r="D113" s="56"/>
      <c r="E113" s="61"/>
      <c r="F113" s="57"/>
      <c r="G113" s="57"/>
      <c r="H113" s="57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</row>
    <row r="114" spans="1:19" outlineLevel="1">
      <c r="A114" s="63" t="str">
        <f>'רשימת הסעיפים'!F3</f>
        <v>קוסמטיקה</v>
      </c>
      <c r="B114" s="380"/>
      <c r="C114" s="55"/>
      <c r="D114" s="56"/>
      <c r="E114" s="61"/>
      <c r="F114" s="57"/>
      <c r="G114" s="57"/>
      <c r="H114" s="57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</row>
    <row r="115" spans="1:19" outlineLevel="1">
      <c r="A115" s="63" t="str">
        <f>'רשימת הסעיפים'!F4</f>
        <v>טיפוח - כללי</v>
      </c>
      <c r="B115" s="380"/>
      <c r="C115" s="55"/>
      <c r="D115" s="56"/>
      <c r="E115" s="61"/>
      <c r="F115" s="57"/>
      <c r="G115" s="57"/>
      <c r="H115" s="57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</row>
    <row r="116" spans="1:19" outlineLevel="1">
      <c r="A116" s="63">
        <f>'רשימת הסעיפים'!F5</f>
        <v>0</v>
      </c>
      <c r="B116" s="380"/>
      <c r="C116" s="55"/>
      <c r="D116" s="56"/>
      <c r="E116" s="61"/>
      <c r="F116" s="57"/>
      <c r="G116" s="57"/>
      <c r="H116" s="57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</row>
    <row r="117" spans="1:19" outlineLevel="1">
      <c r="A117" s="63">
        <f>'רשימת הסעיפים'!F6</f>
        <v>0</v>
      </c>
      <c r="B117" s="380"/>
      <c r="C117" s="55"/>
      <c r="D117" s="56"/>
      <c r="E117" s="61"/>
      <c r="F117" s="57"/>
      <c r="G117" s="57"/>
      <c r="H117" s="57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</row>
    <row r="118" spans="1:19" outlineLevel="1">
      <c r="A118" s="63">
        <f>'רשימת הסעיפים'!F7</f>
        <v>0</v>
      </c>
      <c r="B118" s="380"/>
      <c r="C118" s="55"/>
      <c r="D118" s="56"/>
      <c r="E118" s="61"/>
      <c r="F118" s="57"/>
      <c r="G118" s="57"/>
      <c r="H118" s="57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</row>
    <row r="119" spans="1:19" outlineLevel="1">
      <c r="A119" s="63">
        <f>'רשימת הסעיפים'!F8</f>
        <v>0</v>
      </c>
      <c r="B119" s="380"/>
      <c r="C119" s="55"/>
      <c r="D119" s="56"/>
      <c r="E119" s="61"/>
      <c r="F119" s="57"/>
      <c r="G119" s="57"/>
      <c r="H119" s="57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</row>
    <row r="120" spans="1:19" outlineLevel="1">
      <c r="A120" s="60">
        <f>'רשימת הסעיפים'!F9</f>
        <v>0</v>
      </c>
      <c r="B120" s="380"/>
      <c r="C120" s="55"/>
      <c r="D120" s="56"/>
      <c r="E120" s="61"/>
      <c r="F120" s="57"/>
      <c r="G120" s="57"/>
      <c r="H120" s="57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</row>
    <row r="121" spans="1:19" outlineLevel="1">
      <c r="A121" s="60">
        <f>'רשימת הסעיפים'!F10</f>
        <v>0</v>
      </c>
      <c r="B121" s="380"/>
      <c r="C121" s="55"/>
      <c r="D121" s="56"/>
      <c r="E121" s="61"/>
      <c r="F121" s="57"/>
      <c r="G121" s="57"/>
      <c r="H121" s="57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</row>
    <row r="122" spans="1:19" outlineLevel="1">
      <c r="A122" s="60">
        <f>'רשימת הסעיפים'!F11</f>
        <v>0</v>
      </c>
      <c r="B122" s="380"/>
      <c r="C122" s="55"/>
      <c r="D122" s="56"/>
      <c r="E122" s="61"/>
      <c r="F122" s="57"/>
      <c r="G122" s="57"/>
      <c r="H122" s="57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</row>
    <row r="123" spans="1:19" outlineLevel="1">
      <c r="A123" s="60">
        <f>'רשימת הסעיפים'!F12</f>
        <v>0</v>
      </c>
      <c r="B123" s="380"/>
      <c r="C123" s="55"/>
      <c r="D123" s="56"/>
      <c r="E123" s="61"/>
      <c r="F123" s="57"/>
      <c r="G123" s="57"/>
      <c r="H123" s="57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</row>
    <row r="124" spans="1:19" outlineLevel="1">
      <c r="A124" s="60">
        <f>'רשימת הסעיפים'!F13</f>
        <v>0</v>
      </c>
      <c r="B124" s="380"/>
      <c r="C124" s="55"/>
      <c r="D124" s="56"/>
      <c r="E124" s="61"/>
      <c r="F124" s="57"/>
      <c r="G124" s="57"/>
      <c r="H124" s="57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</row>
    <row r="125" spans="1:19" outlineLevel="1">
      <c r="A125" s="60">
        <f>'רשימת הסעיפים'!F14</f>
        <v>0</v>
      </c>
      <c r="B125" s="380"/>
      <c r="C125" s="55"/>
      <c r="D125" s="56"/>
      <c r="E125" s="61"/>
      <c r="F125" s="57"/>
      <c r="G125" s="57"/>
      <c r="H125" s="57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</row>
    <row r="126" spans="1:19" outlineLevel="1">
      <c r="A126" s="60">
        <f>'רשימת הסעיפים'!F15</f>
        <v>0</v>
      </c>
      <c r="B126" s="380"/>
      <c r="C126" s="55"/>
      <c r="D126" s="56"/>
      <c r="E126" s="61"/>
      <c r="F126" s="57"/>
      <c r="G126" s="57"/>
      <c r="H126" s="57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</row>
    <row r="127" spans="1:19" outlineLevel="1">
      <c r="A127" s="60">
        <f>'רשימת הסעיפים'!F16</f>
        <v>0</v>
      </c>
      <c r="B127" s="380"/>
      <c r="C127" s="55"/>
      <c r="D127" s="56"/>
      <c r="E127" s="61"/>
      <c r="F127" s="57"/>
      <c r="G127" s="57"/>
      <c r="H127" s="57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</row>
    <row r="128" spans="1:19" outlineLevel="1">
      <c r="A128" s="60">
        <f>'רשימת הסעיפים'!F17</f>
        <v>0</v>
      </c>
      <c r="B128" s="380"/>
      <c r="C128" s="55"/>
      <c r="D128" s="56"/>
      <c r="E128" s="61"/>
      <c r="F128" s="57"/>
      <c r="G128" s="57"/>
      <c r="H128" s="57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</row>
    <row r="129" spans="1:19" outlineLevel="1">
      <c r="A129" s="60">
        <f>'רשימת הסעיפים'!F18</f>
        <v>0</v>
      </c>
      <c r="B129" s="380"/>
      <c r="C129" s="55"/>
      <c r="D129" s="56"/>
      <c r="E129" s="61"/>
      <c r="F129" s="57"/>
      <c r="G129" s="57"/>
      <c r="H129" s="57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</row>
    <row r="130" spans="1:19" outlineLevel="1">
      <c r="A130" s="60">
        <f>'רשימת הסעיפים'!F19</f>
        <v>0</v>
      </c>
      <c r="B130" s="380"/>
      <c r="C130" s="55"/>
      <c r="D130" s="56"/>
      <c r="E130" s="61"/>
      <c r="F130" s="57"/>
      <c r="G130" s="57"/>
      <c r="H130" s="57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</row>
    <row r="131" spans="1:19" outlineLevel="1">
      <c r="A131" s="60">
        <f>'רשימת הסעיפים'!F20</f>
        <v>0</v>
      </c>
      <c r="B131" s="380"/>
      <c r="C131" s="55"/>
      <c r="D131" s="56"/>
      <c r="E131" s="61"/>
      <c r="F131" s="57"/>
      <c r="G131" s="57"/>
      <c r="H131" s="57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</row>
    <row r="132" spans="1:19" outlineLevel="1">
      <c r="A132" s="60">
        <f>'רשימת הסעיפים'!F21</f>
        <v>0</v>
      </c>
      <c r="B132" s="380"/>
      <c r="C132" s="55"/>
      <c r="D132" s="56"/>
      <c r="E132" s="61"/>
      <c r="F132" s="57"/>
      <c r="G132" s="57"/>
      <c r="H132" s="57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</row>
    <row r="133" spans="1:19">
      <c r="A133" s="58" t="str">
        <f>'רשימת הסעיפים'!G1</f>
        <v>חינוך</v>
      </c>
      <c r="B133" s="59">
        <f>SUM(B134:B153)</f>
        <v>0</v>
      </c>
      <c r="C133" s="55"/>
      <c r="D133" s="56"/>
      <c r="E133" s="61"/>
      <c r="F133" s="57"/>
      <c r="G133" s="57"/>
      <c r="H133" s="57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</row>
    <row r="134" spans="1:19" outlineLevel="1">
      <c r="A134" s="60" t="str">
        <f>'רשימת הסעיפים'!G2</f>
        <v>בית ספר</v>
      </c>
      <c r="B134" s="380"/>
      <c r="C134" s="55"/>
      <c r="D134" s="56"/>
      <c r="E134" s="61"/>
      <c r="F134" s="57"/>
      <c r="G134" s="57"/>
      <c r="H134" s="57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</row>
    <row r="135" spans="1:19" outlineLevel="1">
      <c r="A135" s="60" t="str">
        <f>'רשימת הסעיפים'!G3</f>
        <v>מסגרות צהריים</v>
      </c>
      <c r="B135" s="380"/>
      <c r="C135" s="55"/>
      <c r="D135" s="56"/>
      <c r="E135" s="61"/>
      <c r="F135" s="57"/>
      <c r="G135" s="57"/>
      <c r="H135" s="57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</row>
    <row r="136" spans="1:19" outlineLevel="1">
      <c r="A136" s="60" t="str">
        <f>'רשימת הסעיפים'!G4</f>
        <v>מסגרות יום</v>
      </c>
      <c r="B136" s="380"/>
      <c r="C136" s="55"/>
      <c r="D136" s="56"/>
      <c r="E136" s="61"/>
      <c r="F136" s="57"/>
      <c r="G136" s="57"/>
      <c r="H136" s="57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</row>
    <row r="137" spans="1:19" outlineLevel="1">
      <c r="A137" s="60" t="str">
        <f>'רשימת הסעיפים'!G5</f>
        <v>צהרון / מטפלת</v>
      </c>
      <c r="B137" s="380"/>
      <c r="C137" s="55"/>
      <c r="D137" s="56"/>
      <c r="E137" s="61"/>
      <c r="F137" s="57"/>
      <c r="G137" s="57"/>
      <c r="H137" s="57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</row>
    <row r="138" spans="1:19" outlineLevel="1">
      <c r="A138" s="60" t="str">
        <f>'רשימת הסעיפים'!G6</f>
        <v>הסעות</v>
      </c>
      <c r="B138" s="380"/>
      <c r="C138" s="55"/>
      <c r="D138" s="56"/>
      <c r="E138" s="61"/>
      <c r="F138" s="57"/>
      <c r="G138" s="57"/>
      <c r="H138" s="57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</row>
    <row r="139" spans="1:19" outlineLevel="1">
      <c r="A139" s="60" t="str">
        <f>'רשימת הסעיפים'!G7</f>
        <v>שיעור פרטי</v>
      </c>
      <c r="B139" s="380"/>
      <c r="C139" s="55"/>
      <c r="D139" s="56"/>
      <c r="E139" s="61"/>
      <c r="F139" s="57"/>
      <c r="G139" s="57"/>
      <c r="H139" s="57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</row>
    <row r="140" spans="1:19" outlineLevel="1">
      <c r="A140" s="60" t="str">
        <f>'רשימת הסעיפים'!G8</f>
        <v>מסגרות קיץ</v>
      </c>
      <c r="B140" s="380"/>
      <c r="C140" s="55"/>
      <c r="D140" s="56"/>
      <c r="E140" s="61"/>
      <c r="F140" s="57"/>
      <c r="G140" s="57"/>
      <c r="H140" s="57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</row>
    <row r="141" spans="1:19" outlineLevel="1">
      <c r="A141" s="60" t="str">
        <f>'רשימת הסעיפים'!G9</f>
        <v>חוגים ותנועת נוער</v>
      </c>
      <c r="B141" s="380"/>
      <c r="C141" s="55"/>
      <c r="D141" s="56"/>
      <c r="E141" s="61"/>
      <c r="F141" s="57"/>
      <c r="G141" s="57"/>
      <c r="H141" s="57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</row>
    <row r="142" spans="1:19" outlineLevel="1">
      <c r="A142" s="60" t="str">
        <f>'רשימת הסעיפים'!G10</f>
        <v>לימודים והשתלמות לבוגרים</v>
      </c>
      <c r="B142" s="380"/>
      <c r="C142" s="55"/>
      <c r="D142" s="56"/>
      <c r="E142" s="61"/>
      <c r="F142" s="57"/>
      <c r="G142" s="57"/>
      <c r="H142" s="57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</row>
    <row r="143" spans="1:19" outlineLevel="1">
      <c r="A143" s="60" t="str">
        <f>'רשימת הסעיפים'!G11</f>
        <v>חינוך - כללי</v>
      </c>
      <c r="B143" s="380"/>
      <c r="C143" s="55"/>
      <c r="D143" s="56"/>
      <c r="E143" s="61"/>
      <c r="F143" s="57"/>
      <c r="G143" s="57"/>
      <c r="H143" s="57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</row>
    <row r="144" spans="1:19" outlineLevel="1">
      <c r="A144" s="60">
        <f>'רשימת הסעיפים'!G12</f>
        <v>0</v>
      </c>
      <c r="B144" s="380"/>
      <c r="C144" s="55"/>
      <c r="D144" s="56"/>
      <c r="E144" s="61"/>
      <c r="F144" s="57"/>
      <c r="G144" s="57"/>
      <c r="H144" s="57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</row>
    <row r="145" spans="1:19" outlineLevel="1">
      <c r="A145" s="60">
        <f>'רשימת הסעיפים'!G13</f>
        <v>0</v>
      </c>
      <c r="B145" s="380"/>
      <c r="C145" s="55"/>
      <c r="D145" s="56"/>
      <c r="E145" s="61"/>
      <c r="F145" s="57"/>
      <c r="G145" s="57"/>
      <c r="H145" s="57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</row>
    <row r="146" spans="1:19" outlineLevel="1">
      <c r="A146" s="60">
        <f>'רשימת הסעיפים'!G14</f>
        <v>0</v>
      </c>
      <c r="B146" s="380"/>
      <c r="C146" s="55"/>
      <c r="D146" s="56"/>
      <c r="E146" s="61"/>
      <c r="F146" s="57"/>
      <c r="G146" s="57"/>
      <c r="H146" s="57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</row>
    <row r="147" spans="1:19" outlineLevel="1">
      <c r="A147" s="60">
        <f>'רשימת הסעיפים'!G15</f>
        <v>0</v>
      </c>
      <c r="B147" s="380"/>
      <c r="C147" s="55"/>
      <c r="D147" s="56"/>
      <c r="E147" s="61"/>
      <c r="F147" s="57"/>
      <c r="G147" s="57"/>
      <c r="H147" s="57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</row>
    <row r="148" spans="1:19" outlineLevel="1">
      <c r="A148" s="60">
        <f>'רשימת הסעיפים'!G16</f>
        <v>0</v>
      </c>
      <c r="B148" s="380"/>
      <c r="C148" s="55"/>
      <c r="D148" s="56"/>
      <c r="E148" s="61"/>
      <c r="F148" s="57"/>
      <c r="G148" s="57"/>
      <c r="H148" s="57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</row>
    <row r="149" spans="1:19" outlineLevel="1">
      <c r="A149" s="60">
        <f>'רשימת הסעיפים'!G17</f>
        <v>0</v>
      </c>
      <c r="B149" s="380"/>
      <c r="C149" s="55"/>
      <c r="D149" s="56"/>
      <c r="E149" s="61"/>
      <c r="F149" s="57"/>
      <c r="G149" s="57"/>
      <c r="H149" s="57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</row>
    <row r="150" spans="1:19" outlineLevel="1">
      <c r="A150" s="60">
        <f>'רשימת הסעיפים'!G18</f>
        <v>0</v>
      </c>
      <c r="B150" s="380"/>
      <c r="C150" s="55"/>
      <c r="D150" s="56"/>
      <c r="E150" s="61"/>
      <c r="F150" s="57"/>
      <c r="G150" s="57"/>
      <c r="H150" s="57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</row>
    <row r="151" spans="1:19" outlineLevel="1">
      <c r="A151" s="60">
        <f>'רשימת הסעיפים'!G19</f>
        <v>0</v>
      </c>
      <c r="B151" s="380"/>
      <c r="C151" s="55"/>
      <c r="D151" s="56"/>
      <c r="E151" s="61"/>
      <c r="F151" s="57"/>
      <c r="G151" s="57"/>
      <c r="H151" s="57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</row>
    <row r="152" spans="1:19" outlineLevel="1">
      <c r="A152" s="60">
        <f>'רשימת הסעיפים'!G20</f>
        <v>0</v>
      </c>
      <c r="B152" s="380"/>
      <c r="C152" s="55"/>
      <c r="D152" s="56"/>
      <c r="E152" s="61"/>
      <c r="F152" s="57"/>
      <c r="G152" s="57"/>
      <c r="H152" s="57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</row>
    <row r="153" spans="1:19" outlineLevel="1">
      <c r="A153" s="60">
        <f>'רשימת הסעיפים'!G21</f>
        <v>0</v>
      </c>
      <c r="B153" s="380"/>
      <c r="C153" s="55"/>
      <c r="D153" s="56"/>
      <c r="E153" s="61"/>
      <c r="F153" s="57"/>
      <c r="G153" s="57"/>
      <c r="H153" s="57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</row>
    <row r="154" spans="1:19">
      <c r="A154" s="58" t="str">
        <f>'רשימת הסעיפים'!H1</f>
        <v>אירועים, תרומות, צרכי דת</v>
      </c>
      <c r="B154" s="59">
        <f>SUM(B155:B174)</f>
        <v>0</v>
      </c>
      <c r="C154" s="55"/>
      <c r="D154" s="56"/>
      <c r="E154" s="61"/>
      <c r="F154" s="57"/>
      <c r="G154" s="57"/>
      <c r="H154" s="57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</row>
    <row r="155" spans="1:19" outlineLevel="1">
      <c r="A155" s="60" t="str">
        <f>'רשימת הסעיפים'!H2</f>
        <v>חגים וצרכי דת</v>
      </c>
      <c r="B155" s="380"/>
      <c r="C155" s="55"/>
      <c r="D155" s="56"/>
      <c r="E155" s="61"/>
      <c r="F155" s="57"/>
      <c r="G155" s="57"/>
      <c r="H155" s="57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</row>
    <row r="156" spans="1:19" outlineLevel="1">
      <c r="A156" s="60" t="str">
        <f>'רשימת הסעיפים'!H3</f>
        <v>אירוע בעבודה / לחברים</v>
      </c>
      <c r="B156" s="380"/>
      <c r="C156" s="55"/>
      <c r="D156" s="56"/>
      <c r="E156" s="61"/>
      <c r="F156" s="57"/>
      <c r="G156" s="57"/>
      <c r="H156" s="57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</row>
    <row r="157" spans="1:19" outlineLevel="1">
      <c r="A157" s="60" t="str">
        <f>'רשימת הסעיפים'!H4</f>
        <v>תרומות</v>
      </c>
      <c r="B157" s="380"/>
      <c r="C157" s="55"/>
      <c r="D157" s="56"/>
      <c r="E157" s="61"/>
      <c r="F157" s="57"/>
      <c r="G157" s="57"/>
      <c r="H157" s="57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</row>
    <row r="158" spans="1:19" outlineLevel="1">
      <c r="A158" s="60">
        <f>'רשימת הסעיפים'!H5</f>
        <v>0</v>
      </c>
      <c r="B158" s="380"/>
      <c r="C158" s="55"/>
      <c r="D158" s="56"/>
      <c r="E158" s="61"/>
      <c r="F158" s="57"/>
      <c r="G158" s="57"/>
      <c r="H158" s="57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</row>
    <row r="159" spans="1:19" outlineLevel="1">
      <c r="A159" s="60">
        <f>'רשימת הסעיפים'!H6</f>
        <v>0</v>
      </c>
      <c r="B159" s="380"/>
      <c r="C159" s="55"/>
      <c r="D159" s="56"/>
      <c r="E159" s="61"/>
      <c r="F159" s="57"/>
      <c r="G159" s="57"/>
      <c r="H159" s="57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</row>
    <row r="160" spans="1:19" outlineLevel="1">
      <c r="A160" s="60">
        <f>'רשימת הסעיפים'!H7</f>
        <v>0</v>
      </c>
      <c r="B160" s="380"/>
      <c r="C160" s="55"/>
      <c r="D160" s="56"/>
      <c r="E160" s="61"/>
      <c r="F160" s="57"/>
      <c r="G160" s="57"/>
      <c r="H160" s="57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</row>
    <row r="161" spans="1:19" outlineLevel="1">
      <c r="A161" s="60">
        <f>'רשימת הסעיפים'!H8</f>
        <v>0</v>
      </c>
      <c r="B161" s="380"/>
      <c r="C161" s="55"/>
      <c r="D161" s="56"/>
      <c r="E161" s="61"/>
      <c r="F161" s="57"/>
      <c r="G161" s="57"/>
      <c r="H161" s="57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</row>
    <row r="162" spans="1:19" outlineLevel="1">
      <c r="A162" s="60">
        <f>'רשימת הסעיפים'!H9</f>
        <v>0</v>
      </c>
      <c r="B162" s="380"/>
      <c r="C162" s="55"/>
      <c r="D162" s="56"/>
      <c r="E162" s="61"/>
      <c r="F162" s="57"/>
      <c r="G162" s="57"/>
      <c r="H162" s="57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</row>
    <row r="163" spans="1:19" outlineLevel="1">
      <c r="A163" s="60">
        <f>'רשימת הסעיפים'!H10</f>
        <v>0</v>
      </c>
      <c r="B163" s="380"/>
      <c r="C163" s="55"/>
      <c r="D163" s="56"/>
      <c r="E163" s="61"/>
      <c r="F163" s="57"/>
      <c r="G163" s="57"/>
      <c r="H163" s="57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</row>
    <row r="164" spans="1:19" outlineLevel="1">
      <c r="A164" s="60">
        <f>'רשימת הסעיפים'!H11</f>
        <v>0</v>
      </c>
      <c r="B164" s="380"/>
      <c r="C164" s="55"/>
      <c r="D164" s="56"/>
      <c r="E164" s="61"/>
      <c r="F164" s="57"/>
      <c r="G164" s="57"/>
      <c r="H164" s="57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</row>
    <row r="165" spans="1:19" outlineLevel="1">
      <c r="A165" s="60">
        <f>'רשימת הסעיפים'!H12</f>
        <v>0</v>
      </c>
      <c r="B165" s="380"/>
      <c r="C165" s="55"/>
      <c r="D165" s="56"/>
      <c r="E165" s="61"/>
      <c r="F165" s="57"/>
      <c r="G165" s="57"/>
      <c r="H165" s="57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</row>
    <row r="166" spans="1:19" outlineLevel="1">
      <c r="A166" s="60">
        <f>'רשימת הסעיפים'!H13</f>
        <v>0</v>
      </c>
      <c r="B166" s="380"/>
      <c r="C166" s="55"/>
      <c r="D166" s="56"/>
      <c r="E166" s="61"/>
      <c r="F166" s="57"/>
      <c r="G166" s="57"/>
      <c r="H166" s="57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</row>
    <row r="167" spans="1:19" outlineLevel="1">
      <c r="A167" s="60">
        <f>'רשימת הסעיפים'!H14</f>
        <v>0</v>
      </c>
      <c r="B167" s="380"/>
      <c r="C167" s="55"/>
      <c r="D167" s="56"/>
      <c r="E167" s="61"/>
      <c r="F167" s="57"/>
      <c r="G167" s="57"/>
      <c r="H167" s="57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</row>
    <row r="168" spans="1:19" outlineLevel="1">
      <c r="A168" s="60">
        <f>'רשימת הסעיפים'!H15</f>
        <v>0</v>
      </c>
      <c r="B168" s="380"/>
      <c r="C168" s="55"/>
      <c r="D168" s="56"/>
      <c r="E168" s="61"/>
      <c r="F168" s="57"/>
      <c r="G168" s="57"/>
      <c r="H168" s="57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</row>
    <row r="169" spans="1:19" outlineLevel="1">
      <c r="A169" s="60">
        <f>'רשימת הסעיפים'!H16</f>
        <v>0</v>
      </c>
      <c r="B169" s="380"/>
      <c r="C169" s="55"/>
      <c r="D169" s="56"/>
      <c r="E169" s="61"/>
      <c r="F169" s="57"/>
      <c r="G169" s="57"/>
      <c r="H169" s="57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</row>
    <row r="170" spans="1:19" outlineLevel="1">
      <c r="A170" s="60">
        <f>'רשימת הסעיפים'!H17</f>
        <v>0</v>
      </c>
      <c r="B170" s="380"/>
      <c r="C170" s="55"/>
      <c r="D170" s="56"/>
      <c r="E170" s="61"/>
      <c r="F170" s="57"/>
      <c r="G170" s="57"/>
      <c r="H170" s="57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</row>
    <row r="171" spans="1:19" outlineLevel="1">
      <c r="A171" s="60">
        <f>'רשימת הסעיפים'!H18</f>
        <v>0</v>
      </c>
      <c r="B171" s="380"/>
      <c r="C171" s="55"/>
      <c r="D171" s="56"/>
      <c r="E171" s="61"/>
      <c r="F171" s="57"/>
      <c r="G171" s="57"/>
      <c r="H171" s="57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</row>
    <row r="172" spans="1:19" outlineLevel="1">
      <c r="A172" s="60">
        <f>'רשימת הסעיפים'!H19</f>
        <v>0</v>
      </c>
      <c r="B172" s="380"/>
      <c r="C172" s="55"/>
      <c r="D172" s="56"/>
      <c r="E172" s="61"/>
      <c r="F172" s="57"/>
      <c r="G172" s="57"/>
      <c r="H172" s="57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</row>
    <row r="173" spans="1:19" outlineLevel="1">
      <c r="A173" s="60">
        <f>'רשימת הסעיפים'!H20</f>
        <v>0</v>
      </c>
      <c r="B173" s="380"/>
      <c r="C173" s="55"/>
      <c r="D173" s="56"/>
      <c r="E173" s="61"/>
      <c r="F173" s="57"/>
      <c r="G173" s="57"/>
      <c r="H173" s="57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</row>
    <row r="174" spans="1:19" outlineLevel="1">
      <c r="A174" s="60">
        <f>'רשימת הסעיפים'!H21</f>
        <v>0</v>
      </c>
      <c r="B174" s="380"/>
      <c r="C174" s="55"/>
      <c r="D174" s="56"/>
      <c r="E174" s="61"/>
      <c r="F174" s="57"/>
      <c r="G174" s="57"/>
      <c r="H174" s="57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</row>
    <row r="175" spans="1:19">
      <c r="A175" s="58" t="str">
        <f>'רשימת הסעיפים'!I1</f>
        <v>בריאות</v>
      </c>
      <c r="B175" s="59">
        <f>SUM(B176:B195)</f>
        <v>0</v>
      </c>
      <c r="C175" s="55"/>
      <c r="D175" s="56"/>
      <c r="E175" s="61"/>
      <c r="F175" s="57"/>
      <c r="G175" s="57"/>
      <c r="H175" s="57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</row>
    <row r="176" spans="1:19" outlineLevel="1">
      <c r="A176" s="60" t="str">
        <f>'רשימת הסעיפים'!I2</f>
        <v>קופ"ח תשלום קבוע</v>
      </c>
      <c r="B176" s="380"/>
      <c r="C176" s="55"/>
      <c r="D176" s="56"/>
      <c r="E176" s="61"/>
      <c r="F176" s="57"/>
      <c r="G176" s="57"/>
      <c r="H176" s="57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</row>
    <row r="177" spans="1:19" outlineLevel="1">
      <c r="A177" s="60" t="str">
        <f>'רשימת הסעיפים'!I3</f>
        <v>ביטוח רפואי נוסף</v>
      </c>
      <c r="B177" s="380"/>
      <c r="C177" s="55"/>
      <c r="D177" s="56"/>
      <c r="E177" s="61"/>
      <c r="F177" s="57"/>
      <c r="G177" s="57"/>
      <c r="H177" s="57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</row>
    <row r="178" spans="1:19" outlineLevel="1">
      <c r="A178" s="60" t="str">
        <f>'רשימת הסעיפים'!I4</f>
        <v>טיפולים פרטיים</v>
      </c>
      <c r="B178" s="380"/>
      <c r="C178" s="55"/>
      <c r="D178" s="56"/>
      <c r="E178" s="61"/>
      <c r="F178" s="57"/>
      <c r="G178" s="57"/>
      <c r="H178" s="57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</row>
    <row r="179" spans="1:19" outlineLevel="1">
      <c r="A179" s="60" t="str">
        <f>'רשימת הסעיפים'!I5</f>
        <v>תרופות</v>
      </c>
      <c r="B179" s="380"/>
      <c r="C179" s="55"/>
      <c r="D179" s="56"/>
      <c r="E179" s="61"/>
      <c r="F179" s="57"/>
      <c r="G179" s="57"/>
      <c r="H179" s="57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</row>
    <row r="180" spans="1:19" outlineLevel="1">
      <c r="A180" s="60" t="str">
        <f>'רשימת הסעיפים'!I6</f>
        <v>טיפולי שיניים</v>
      </c>
      <c r="B180" s="380"/>
      <c r="C180" s="55"/>
      <c r="D180" s="56"/>
      <c r="E180" s="61"/>
      <c r="F180" s="57"/>
      <c r="G180" s="57"/>
      <c r="H180" s="57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</row>
    <row r="181" spans="1:19" outlineLevel="1">
      <c r="A181" s="60" t="str">
        <f>'רשימת הסעיפים'!I7</f>
        <v>אופטיקה</v>
      </c>
      <c r="B181" s="380"/>
      <c r="C181" s="55"/>
      <c r="D181" s="56"/>
      <c r="E181" s="61"/>
      <c r="F181" s="57"/>
      <c r="G181" s="57"/>
      <c r="H181" s="57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</row>
    <row r="182" spans="1:19" outlineLevel="1">
      <c r="A182" s="60" t="str">
        <f>'רשימת הסעיפים'!I8</f>
        <v>בריאות - כללי</v>
      </c>
      <c r="B182" s="380"/>
      <c r="C182" s="55"/>
      <c r="D182" s="56"/>
      <c r="E182" s="61"/>
      <c r="F182" s="57"/>
      <c r="G182" s="57"/>
      <c r="H182" s="57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</row>
    <row r="183" spans="1:19" outlineLevel="1">
      <c r="A183" s="60">
        <f>'רשימת הסעיפים'!I9</f>
        <v>0</v>
      </c>
      <c r="B183" s="380"/>
      <c r="C183" s="55"/>
      <c r="D183" s="56"/>
      <c r="E183" s="61"/>
      <c r="F183" s="57"/>
      <c r="G183" s="57"/>
      <c r="H183" s="57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</row>
    <row r="184" spans="1:19" outlineLevel="1">
      <c r="A184" s="60">
        <f>'רשימת הסעיפים'!I10</f>
        <v>0</v>
      </c>
      <c r="B184" s="380"/>
      <c r="C184" s="55"/>
      <c r="D184" s="56"/>
      <c r="E184" s="61"/>
      <c r="F184" s="57"/>
      <c r="G184" s="57"/>
      <c r="H184" s="57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</row>
    <row r="185" spans="1:19" outlineLevel="1">
      <c r="A185" s="60">
        <f>'רשימת הסעיפים'!I11</f>
        <v>0</v>
      </c>
      <c r="B185" s="380"/>
      <c r="C185" s="55"/>
      <c r="D185" s="56"/>
      <c r="E185" s="61"/>
      <c r="F185" s="57"/>
      <c r="G185" s="57"/>
      <c r="H185" s="57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</row>
    <row r="186" spans="1:19" outlineLevel="1">
      <c r="A186" s="60">
        <f>'רשימת הסעיפים'!I12</f>
        <v>0</v>
      </c>
      <c r="B186" s="380"/>
      <c r="C186" s="55"/>
      <c r="D186" s="56"/>
      <c r="E186" s="61"/>
      <c r="F186" s="57"/>
      <c r="G186" s="57"/>
      <c r="H186" s="57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</row>
    <row r="187" spans="1:19" outlineLevel="1">
      <c r="A187" s="60">
        <f>'רשימת הסעיפים'!I13</f>
        <v>0</v>
      </c>
      <c r="B187" s="380"/>
      <c r="C187" s="55"/>
      <c r="D187" s="56"/>
      <c r="E187" s="61"/>
      <c r="F187" s="57"/>
      <c r="G187" s="57"/>
      <c r="H187" s="57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</row>
    <row r="188" spans="1:19" outlineLevel="1">
      <c r="A188" s="60">
        <f>'רשימת הסעיפים'!I14</f>
        <v>0</v>
      </c>
      <c r="B188" s="380"/>
      <c r="C188" s="55"/>
      <c r="D188" s="56"/>
      <c r="E188" s="61"/>
      <c r="F188" s="57"/>
      <c r="G188" s="57"/>
      <c r="H188" s="57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</row>
    <row r="189" spans="1:19" outlineLevel="1">
      <c r="A189" s="60">
        <f>'רשימת הסעיפים'!I15</f>
        <v>0</v>
      </c>
      <c r="B189" s="380"/>
      <c r="C189" s="55"/>
      <c r="D189" s="56"/>
      <c r="E189" s="61"/>
      <c r="F189" s="57"/>
      <c r="G189" s="57"/>
      <c r="H189" s="57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</row>
    <row r="190" spans="1:19" outlineLevel="1">
      <c r="A190" s="60">
        <f>'רשימת הסעיפים'!I16</f>
        <v>0</v>
      </c>
      <c r="B190" s="380"/>
      <c r="C190" s="55"/>
      <c r="D190" s="56"/>
      <c r="E190" s="61"/>
      <c r="F190" s="57"/>
      <c r="G190" s="57"/>
      <c r="H190" s="57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</row>
    <row r="191" spans="1:19" outlineLevel="1">
      <c r="A191" s="60">
        <f>'רשימת הסעיפים'!I17</f>
        <v>0</v>
      </c>
      <c r="B191" s="380"/>
      <c r="C191" s="55"/>
      <c r="D191" s="56"/>
      <c r="E191" s="61"/>
      <c r="F191" s="57"/>
      <c r="G191" s="57"/>
      <c r="H191" s="57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</row>
    <row r="192" spans="1:19" outlineLevel="1">
      <c r="A192" s="60">
        <f>'רשימת הסעיפים'!I18</f>
        <v>0</v>
      </c>
      <c r="B192" s="380"/>
      <c r="C192" s="55"/>
      <c r="D192" s="56"/>
      <c r="E192" s="61"/>
      <c r="F192" s="57"/>
      <c r="G192" s="57"/>
      <c r="H192" s="57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</row>
    <row r="193" spans="1:19" outlineLevel="1">
      <c r="A193" s="60">
        <f>'רשימת הסעיפים'!I19</f>
        <v>0</v>
      </c>
      <c r="B193" s="380"/>
      <c r="C193" s="55"/>
      <c r="D193" s="56"/>
      <c r="E193" s="61"/>
      <c r="F193" s="57"/>
      <c r="G193" s="57"/>
      <c r="H193" s="57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</row>
    <row r="194" spans="1:19" outlineLevel="1">
      <c r="A194" s="60">
        <f>'רשימת הסעיפים'!I20</f>
        <v>0</v>
      </c>
      <c r="B194" s="380"/>
      <c r="C194" s="55"/>
      <c r="D194" s="56"/>
      <c r="E194" s="61"/>
      <c r="F194" s="57"/>
      <c r="G194" s="57"/>
      <c r="H194" s="57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</row>
    <row r="195" spans="1:19" outlineLevel="1">
      <c r="A195" s="60">
        <f>'רשימת הסעיפים'!I21</f>
        <v>0</v>
      </c>
      <c r="B195" s="380"/>
      <c r="C195" s="55"/>
      <c r="D195" s="56"/>
      <c r="E195" s="61"/>
      <c r="F195" s="57"/>
      <c r="G195" s="57"/>
      <c r="H195" s="57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</row>
    <row r="196" spans="1:19">
      <c r="A196" s="58" t="str">
        <f>'רשימת הסעיפים'!J1</f>
        <v>תחבורה</v>
      </c>
      <c r="B196" s="59">
        <f>SUM(B197:B216)</f>
        <v>0</v>
      </c>
      <c r="C196" s="55"/>
      <c r="D196" s="56"/>
      <c r="E196" s="61"/>
      <c r="F196" s="57"/>
      <c r="G196" s="57"/>
      <c r="H196" s="57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</row>
    <row r="197" spans="1:19" outlineLevel="1">
      <c r="A197" s="60" t="str">
        <f>'רשימת הסעיפים'!J2</f>
        <v>דלק</v>
      </c>
      <c r="B197" s="380"/>
      <c r="C197" s="55"/>
      <c r="D197" s="56"/>
      <c r="E197" s="61"/>
      <c r="F197" s="57"/>
      <c r="G197" s="57"/>
      <c r="H197" s="57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</row>
    <row r="198" spans="1:19" outlineLevel="1">
      <c r="A198" s="60" t="str">
        <f>'רשימת הסעיפים'!J3</f>
        <v>חניה</v>
      </c>
      <c r="B198" s="380"/>
      <c r="C198" s="55"/>
      <c r="D198" s="56"/>
      <c r="E198" s="61"/>
      <c r="F198" s="57"/>
      <c r="G198" s="57"/>
      <c r="H198" s="57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</row>
    <row r="199" spans="1:19" outlineLevel="1">
      <c r="A199" s="60" t="str">
        <f>'רשימת הסעיפים'!J4</f>
        <v>כבישי אגרה</v>
      </c>
      <c r="B199" s="380"/>
      <c r="C199" s="55"/>
      <c r="D199" s="56"/>
      <c r="E199" s="61"/>
      <c r="F199" s="57"/>
      <c r="G199" s="57"/>
      <c r="H199" s="57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</row>
    <row r="200" spans="1:19" outlineLevel="1">
      <c r="A200" s="60" t="str">
        <f>'רשימת הסעיפים'!J5</f>
        <v>ביטוח רכב</v>
      </c>
      <c r="B200" s="380"/>
      <c r="C200" s="55"/>
      <c r="D200" s="56"/>
      <c r="E200" s="61"/>
      <c r="F200" s="57"/>
      <c r="G200" s="57"/>
      <c r="H200" s="57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</row>
    <row r="201" spans="1:19" outlineLevel="1">
      <c r="A201" s="60" t="str">
        <f>'רשימת הסעיפים'!J6</f>
        <v>תחזוקת רכב</v>
      </c>
      <c r="B201" s="380"/>
      <c r="C201" s="55"/>
      <c r="D201" s="56"/>
      <c r="E201" s="61"/>
      <c r="F201" s="57"/>
      <c r="G201" s="57"/>
      <c r="H201" s="57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</row>
    <row r="202" spans="1:19" outlineLevel="1">
      <c r="A202" s="60" t="str">
        <f>'רשימת הסעיפים'!J7</f>
        <v>תחבורה ציבורית</v>
      </c>
      <c r="B202" s="380"/>
      <c r="C202" s="55"/>
      <c r="D202" s="56"/>
      <c r="E202" s="61"/>
      <c r="F202" s="57"/>
      <c r="G202" s="57"/>
      <c r="H202" s="57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</row>
    <row r="203" spans="1:19" outlineLevel="1">
      <c r="A203" s="60" t="str">
        <f>'רשימת הסעיפים'!J8</f>
        <v>רישוי רכב</v>
      </c>
      <c r="B203" s="380"/>
      <c r="C203" s="55"/>
      <c r="D203" s="56"/>
      <c r="E203" s="61"/>
      <c r="F203" s="57"/>
      <c r="G203" s="57"/>
      <c r="H203" s="57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</row>
    <row r="204" spans="1:19" outlineLevel="1">
      <c r="A204" s="60" t="str">
        <f>'רשימת הסעיפים'!J9</f>
        <v>תחבורה שיתופית</v>
      </c>
      <c r="B204" s="380"/>
      <c r="C204" s="55"/>
      <c r="D204" s="56"/>
      <c r="E204" s="61"/>
      <c r="F204" s="57"/>
      <c r="G204" s="57"/>
      <c r="H204" s="57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</row>
    <row r="205" spans="1:19" outlineLevel="1">
      <c r="A205" s="60" t="str">
        <f>'רשימת הסעיפים'!J10</f>
        <v>ליסינג</v>
      </c>
      <c r="B205" s="380"/>
      <c r="C205" s="55"/>
      <c r="D205" s="56"/>
      <c r="E205" s="61"/>
      <c r="F205" s="57"/>
      <c r="G205" s="57"/>
      <c r="H205" s="57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</row>
    <row r="206" spans="1:19" outlineLevel="1">
      <c r="A206" s="60" t="str">
        <f>'רשימת הסעיפים'!J11</f>
        <v>תחבורה - כללי</v>
      </c>
      <c r="B206" s="380"/>
      <c r="C206" s="55"/>
      <c r="D206" s="56"/>
      <c r="E206" s="61"/>
      <c r="F206" s="57"/>
      <c r="G206" s="57"/>
      <c r="H206" s="57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</row>
    <row r="207" spans="1:19" outlineLevel="1">
      <c r="A207" s="60">
        <f>'רשימת הסעיפים'!J12</f>
        <v>0</v>
      </c>
      <c r="B207" s="380"/>
      <c r="C207" s="55"/>
      <c r="D207" s="56"/>
      <c r="E207" s="61"/>
      <c r="F207" s="57"/>
      <c r="G207" s="57"/>
      <c r="H207" s="57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</row>
    <row r="208" spans="1:19" outlineLevel="1">
      <c r="A208" s="60">
        <f>'רשימת הסעיפים'!J13</f>
        <v>0</v>
      </c>
      <c r="B208" s="380"/>
      <c r="C208" s="55"/>
      <c r="D208" s="56"/>
      <c r="E208" s="61"/>
      <c r="F208" s="57"/>
      <c r="G208" s="57"/>
      <c r="H208" s="57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</row>
    <row r="209" spans="1:19" outlineLevel="1">
      <c r="A209" s="60">
        <f>'רשימת הסעיפים'!J14</f>
        <v>0</v>
      </c>
      <c r="B209" s="380"/>
      <c r="C209" s="55"/>
      <c r="D209" s="56"/>
      <c r="E209" s="61"/>
      <c r="F209" s="57"/>
      <c r="G209" s="57"/>
      <c r="H209" s="57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</row>
    <row r="210" spans="1:19" outlineLevel="1">
      <c r="A210" s="60">
        <f>'רשימת הסעיפים'!J15</f>
        <v>0</v>
      </c>
      <c r="B210" s="380"/>
      <c r="C210" s="55"/>
      <c r="D210" s="56"/>
      <c r="E210" s="61"/>
      <c r="F210" s="57"/>
      <c r="G210" s="57"/>
      <c r="H210" s="57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</row>
    <row r="211" spans="1:19" outlineLevel="1">
      <c r="A211" s="60">
        <f>'רשימת הסעיפים'!J16</f>
        <v>0</v>
      </c>
      <c r="B211" s="380"/>
      <c r="C211" s="55"/>
      <c r="D211" s="56"/>
      <c r="E211" s="61"/>
      <c r="F211" s="57"/>
      <c r="G211" s="57"/>
      <c r="H211" s="57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</row>
    <row r="212" spans="1:19" outlineLevel="1">
      <c r="A212" s="60">
        <f>'רשימת הסעיפים'!J17</f>
        <v>0</v>
      </c>
      <c r="B212" s="380"/>
      <c r="C212" s="55"/>
      <c r="D212" s="56"/>
      <c r="E212" s="61"/>
      <c r="F212" s="57"/>
      <c r="G212" s="57"/>
      <c r="H212" s="57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</row>
    <row r="213" spans="1:19" outlineLevel="1">
      <c r="A213" s="60">
        <f>'רשימת הסעיפים'!J18</f>
        <v>0</v>
      </c>
      <c r="B213" s="380"/>
      <c r="C213" s="55"/>
      <c r="D213" s="56"/>
      <c r="E213" s="61"/>
      <c r="F213" s="57"/>
      <c r="G213" s="57"/>
      <c r="H213" s="57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</row>
    <row r="214" spans="1:19" outlineLevel="1">
      <c r="A214" s="60">
        <f>'רשימת הסעיפים'!J19</f>
        <v>0</v>
      </c>
      <c r="B214" s="380"/>
      <c r="C214" s="55"/>
      <c r="D214" s="56"/>
      <c r="E214" s="61"/>
      <c r="F214" s="57"/>
      <c r="G214" s="57"/>
      <c r="H214" s="57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</row>
    <row r="215" spans="1:19" outlineLevel="1">
      <c r="A215" s="60">
        <f>'רשימת הסעיפים'!J20</f>
        <v>0</v>
      </c>
      <c r="B215" s="380"/>
      <c r="C215" s="55"/>
      <c r="D215" s="56"/>
      <c r="E215" s="61"/>
      <c r="F215" s="57"/>
      <c r="G215" s="57"/>
      <c r="H215" s="57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</row>
    <row r="216" spans="1:19" outlineLevel="1">
      <c r="A216" s="60">
        <f>'רשימת הסעיפים'!J21</f>
        <v>0</v>
      </c>
      <c r="B216" s="380"/>
      <c r="C216" s="55"/>
      <c r="D216" s="56"/>
      <c r="E216" s="61"/>
      <c r="F216" s="57"/>
      <c r="G216" s="57"/>
      <c r="H216" s="57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</row>
    <row r="217" spans="1:19">
      <c r="A217" s="58" t="str">
        <f>'רשימת הסעיפים'!K1</f>
        <v>משפחה</v>
      </c>
      <c r="B217" s="59">
        <f>SUM(B218:B237)</f>
        <v>0</v>
      </c>
      <c r="C217" s="55"/>
      <c r="D217" s="56"/>
      <c r="E217" s="61"/>
      <c r="F217" s="57"/>
      <c r="G217" s="57"/>
      <c r="H217" s="57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</row>
    <row r="218" spans="1:19" outlineLevel="1">
      <c r="A218" s="60" t="str">
        <f>'רשימת הסעיפים'!K2</f>
        <v>ארועי שמחות במשפחה</v>
      </c>
      <c r="B218" s="380"/>
      <c r="C218" s="55"/>
      <c r="D218" s="56"/>
      <c r="E218" s="61"/>
      <c r="F218" s="57"/>
      <c r="G218" s="57"/>
      <c r="H218" s="57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</row>
    <row r="219" spans="1:19" outlineLevel="1">
      <c r="A219" s="60" t="str">
        <f>'רשימת הסעיפים'!K3</f>
        <v>דמי כיס</v>
      </c>
      <c r="B219" s="380"/>
      <c r="C219" s="55"/>
      <c r="D219" s="56"/>
      <c r="E219" s="61"/>
      <c r="F219" s="57"/>
      <c r="G219" s="57"/>
      <c r="H219" s="57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</row>
    <row r="220" spans="1:19" outlineLevel="1">
      <c r="A220" s="60" t="str">
        <f>'רשימת הסעיפים'!K4</f>
        <v>עזרה למשפחה</v>
      </c>
      <c r="B220" s="380"/>
      <c r="C220" s="55"/>
      <c r="D220" s="56"/>
      <c r="E220" s="61"/>
      <c r="F220" s="57"/>
      <c r="G220" s="57"/>
      <c r="H220" s="57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</row>
    <row r="221" spans="1:19" outlineLevel="1">
      <c r="A221" s="60" t="str">
        <f>'רשימת הסעיפים'!K5</f>
        <v>תשלום מזונות</v>
      </c>
      <c r="B221" s="380"/>
      <c r="C221" s="55"/>
      <c r="D221" s="56"/>
      <c r="E221" s="61"/>
      <c r="F221" s="57"/>
      <c r="G221" s="57"/>
      <c r="H221" s="57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</row>
    <row r="222" spans="1:19" outlineLevel="1">
      <c r="A222" s="60" t="str">
        <f>'רשימת הסעיפים'!K6</f>
        <v>משפחה - כללי</v>
      </c>
      <c r="B222" s="380"/>
      <c r="C222" s="55"/>
      <c r="D222" s="56"/>
      <c r="E222" s="61"/>
      <c r="F222" s="57"/>
      <c r="G222" s="57"/>
      <c r="H222" s="57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</row>
    <row r="223" spans="1:19" outlineLevel="1">
      <c r="A223" s="60">
        <f>'רשימת הסעיפים'!K7</f>
        <v>0</v>
      </c>
      <c r="B223" s="380"/>
      <c r="C223" s="55"/>
      <c r="D223" s="56"/>
      <c r="E223" s="61"/>
      <c r="F223" s="57"/>
      <c r="G223" s="57"/>
      <c r="H223" s="57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</row>
    <row r="224" spans="1:19" outlineLevel="1">
      <c r="A224" s="60">
        <f>'רשימת הסעיפים'!K8</f>
        <v>0</v>
      </c>
      <c r="B224" s="380"/>
      <c r="C224" s="55"/>
      <c r="D224" s="56"/>
      <c r="E224" s="61"/>
      <c r="F224" s="57"/>
      <c r="G224" s="57"/>
      <c r="H224" s="57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</row>
    <row r="225" spans="1:19" outlineLevel="1">
      <c r="A225" s="60">
        <f>'רשימת הסעיפים'!K9</f>
        <v>0</v>
      </c>
      <c r="B225" s="380"/>
      <c r="C225" s="55"/>
      <c r="D225" s="56"/>
      <c r="E225" s="61"/>
      <c r="F225" s="57"/>
      <c r="G225" s="57"/>
      <c r="H225" s="57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</row>
    <row r="226" spans="1:19" outlineLevel="1">
      <c r="A226" s="60">
        <f>'רשימת הסעיפים'!K10</f>
        <v>0</v>
      </c>
      <c r="B226" s="380"/>
      <c r="C226" s="55"/>
      <c r="D226" s="56"/>
      <c r="E226" s="61"/>
      <c r="F226" s="57"/>
      <c r="G226" s="57"/>
      <c r="H226" s="57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</row>
    <row r="227" spans="1:19" outlineLevel="1">
      <c r="A227" s="60">
        <f>'רשימת הסעיפים'!K11</f>
        <v>0</v>
      </c>
      <c r="B227" s="380"/>
      <c r="C227" s="55"/>
      <c r="D227" s="56"/>
      <c r="E227" s="61"/>
      <c r="F227" s="57"/>
      <c r="G227" s="57"/>
      <c r="H227" s="57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</row>
    <row r="228" spans="1:19" outlineLevel="1">
      <c r="A228" s="60">
        <f>'רשימת הסעיפים'!K12</f>
        <v>0</v>
      </c>
      <c r="B228" s="380"/>
      <c r="C228" s="55"/>
      <c r="D228" s="56"/>
      <c r="E228" s="61"/>
      <c r="F228" s="57"/>
      <c r="G228" s="57"/>
      <c r="H228" s="57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</row>
    <row r="229" spans="1:19" outlineLevel="1">
      <c r="A229" s="60">
        <f>'רשימת הסעיפים'!K13</f>
        <v>0</v>
      </c>
      <c r="B229" s="380"/>
      <c r="C229" s="55"/>
      <c r="D229" s="56"/>
      <c r="E229" s="61"/>
      <c r="F229" s="57"/>
      <c r="G229" s="57"/>
      <c r="H229" s="57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</row>
    <row r="230" spans="1:19" outlineLevel="1">
      <c r="A230" s="60">
        <f>'רשימת הסעיפים'!K14</f>
        <v>0</v>
      </c>
      <c r="B230" s="380"/>
      <c r="C230" s="55"/>
      <c r="D230" s="56"/>
      <c r="E230" s="61"/>
      <c r="F230" s="57"/>
      <c r="G230" s="57"/>
      <c r="H230" s="57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</row>
    <row r="231" spans="1:19" outlineLevel="1">
      <c r="A231" s="60">
        <f>'רשימת הסעיפים'!K15</f>
        <v>0</v>
      </c>
      <c r="B231" s="380"/>
      <c r="C231" s="55"/>
      <c r="D231" s="56"/>
      <c r="E231" s="61"/>
      <c r="F231" s="57"/>
      <c r="G231" s="57"/>
      <c r="H231" s="57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</row>
    <row r="232" spans="1:19" outlineLevel="1">
      <c r="A232" s="60">
        <f>'רשימת הסעיפים'!K16</f>
        <v>0</v>
      </c>
      <c r="B232" s="380"/>
      <c r="C232" s="55"/>
      <c r="D232" s="56"/>
      <c r="E232" s="61"/>
      <c r="F232" s="57"/>
      <c r="G232" s="57"/>
      <c r="H232" s="57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</row>
    <row r="233" spans="1:19" outlineLevel="1">
      <c r="A233" s="60">
        <f>'רשימת הסעיפים'!K17</f>
        <v>0</v>
      </c>
      <c r="B233" s="380"/>
      <c r="C233" s="55"/>
      <c r="D233" s="56"/>
      <c r="E233" s="61"/>
      <c r="F233" s="57"/>
      <c r="G233" s="57"/>
      <c r="H233" s="57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</row>
    <row r="234" spans="1:19" outlineLevel="1">
      <c r="A234" s="60">
        <f>'רשימת הסעיפים'!K18</f>
        <v>0</v>
      </c>
      <c r="B234" s="380"/>
      <c r="C234" s="55"/>
      <c r="D234" s="56"/>
      <c r="E234" s="61"/>
      <c r="F234" s="57"/>
      <c r="G234" s="57"/>
      <c r="H234" s="57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</row>
    <row r="235" spans="1:19" outlineLevel="1">
      <c r="A235" s="60">
        <f>'רשימת הסעיפים'!K19</f>
        <v>0</v>
      </c>
      <c r="B235" s="380"/>
      <c r="C235" s="55"/>
      <c r="D235" s="56"/>
      <c r="E235" s="61"/>
      <c r="F235" s="57"/>
      <c r="G235" s="57"/>
      <c r="H235" s="57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</row>
    <row r="236" spans="1:19" outlineLevel="1">
      <c r="A236" s="60">
        <f>'רשימת הסעיפים'!K20</f>
        <v>0</v>
      </c>
      <c r="B236" s="380"/>
      <c r="C236" s="55"/>
      <c r="D236" s="56"/>
      <c r="E236" s="61"/>
      <c r="F236" s="57"/>
      <c r="G236" s="57"/>
      <c r="H236" s="57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</row>
    <row r="237" spans="1:19" outlineLevel="1">
      <c r="A237" s="60">
        <f>'רשימת הסעיפים'!K21</f>
        <v>0</v>
      </c>
      <c r="B237" s="380"/>
      <c r="C237" s="55"/>
      <c r="D237" s="56"/>
      <c r="E237" s="61"/>
      <c r="F237" s="57"/>
      <c r="G237" s="57"/>
      <c r="H237" s="57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</row>
    <row r="238" spans="1:19">
      <c r="A238" s="58" t="str">
        <f>'רשימת הסעיפים'!L1</f>
        <v>תקשורת</v>
      </c>
      <c r="B238" s="59">
        <f>SUM(B239:B258)</f>
        <v>0</v>
      </c>
      <c r="C238" s="55"/>
      <c r="D238" s="56"/>
      <c r="E238" s="61"/>
      <c r="F238" s="57"/>
      <c r="G238" s="57"/>
      <c r="H238" s="57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</row>
    <row r="239" spans="1:19" outlineLevel="1">
      <c r="A239" s="60" t="str">
        <f>'רשימת הסעיפים'!L2</f>
        <v>טלפון נייד ונייח</v>
      </c>
      <c r="B239" s="380"/>
      <c r="C239" s="55"/>
      <c r="D239" s="56"/>
      <c r="E239" s="61"/>
      <c r="F239" s="57"/>
      <c r="G239" s="57"/>
      <c r="H239" s="57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</row>
    <row r="240" spans="1:19" outlineLevel="1">
      <c r="A240" s="60" t="str">
        <f>'רשימת הסעיפים'!L3</f>
        <v>טלויזיה ואינטרנט (ספק ותשתית)</v>
      </c>
      <c r="B240" s="380"/>
      <c r="C240" s="55"/>
      <c r="D240" s="56"/>
      <c r="E240" s="61"/>
      <c r="F240" s="57"/>
      <c r="G240" s="57"/>
      <c r="H240" s="57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</row>
    <row r="241" spans="1:19" outlineLevel="1">
      <c r="A241" s="60" t="str">
        <f>'רשימת הסעיפים'!L4</f>
        <v>שירותי תוכן</v>
      </c>
      <c r="B241" s="380"/>
      <c r="C241" s="55"/>
      <c r="D241" s="56"/>
      <c r="E241" s="61"/>
      <c r="F241" s="57"/>
      <c r="G241" s="57"/>
      <c r="H241" s="57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</row>
    <row r="242" spans="1:19" outlineLevel="1">
      <c r="A242" s="60" t="str">
        <f>'רשימת הסעיפים'!L5</f>
        <v>תקשורת - כללי</v>
      </c>
      <c r="B242" s="380"/>
      <c r="C242" s="55"/>
      <c r="D242" s="56"/>
      <c r="E242" s="61"/>
      <c r="F242" s="57"/>
      <c r="G242" s="57"/>
      <c r="H242" s="57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</row>
    <row r="243" spans="1:19" outlineLevel="1">
      <c r="A243" s="60">
        <f>'רשימת הסעיפים'!L6</f>
        <v>0</v>
      </c>
      <c r="B243" s="380"/>
      <c r="C243" s="55"/>
      <c r="D243" s="56"/>
      <c r="E243" s="61"/>
      <c r="F243" s="57"/>
      <c r="G243" s="57"/>
      <c r="H243" s="57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</row>
    <row r="244" spans="1:19" outlineLevel="1">
      <c r="A244" s="60">
        <f>'רשימת הסעיפים'!L7</f>
        <v>0</v>
      </c>
      <c r="B244" s="380"/>
      <c r="C244" s="55"/>
      <c r="D244" s="56"/>
      <c r="E244" s="61"/>
      <c r="F244" s="57"/>
      <c r="G244" s="57"/>
      <c r="H244" s="57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</row>
    <row r="245" spans="1:19" outlineLevel="1">
      <c r="A245" s="60">
        <f>'רשימת הסעיפים'!L8</f>
        <v>0</v>
      </c>
      <c r="B245" s="380"/>
      <c r="C245" s="55"/>
      <c r="D245" s="56"/>
      <c r="E245" s="61"/>
      <c r="F245" s="57"/>
      <c r="G245" s="57"/>
      <c r="H245" s="57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</row>
    <row r="246" spans="1:19" outlineLevel="1">
      <c r="A246" s="60">
        <f>'רשימת הסעיפים'!L9</f>
        <v>0</v>
      </c>
      <c r="B246" s="380"/>
      <c r="C246" s="55"/>
      <c r="D246" s="56"/>
      <c r="E246" s="61"/>
      <c r="F246" s="57"/>
      <c r="G246" s="57"/>
      <c r="H246" s="57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</row>
    <row r="247" spans="1:19" outlineLevel="1">
      <c r="A247" s="60">
        <f>'רשימת הסעיפים'!L10</f>
        <v>0</v>
      </c>
      <c r="B247" s="380"/>
      <c r="C247" s="55"/>
      <c r="D247" s="56"/>
      <c r="E247" s="61"/>
      <c r="F247" s="57"/>
      <c r="G247" s="57"/>
      <c r="H247" s="57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</row>
    <row r="248" spans="1:19" outlineLevel="1">
      <c r="A248" s="60">
        <f>'רשימת הסעיפים'!L11</f>
        <v>0</v>
      </c>
      <c r="B248" s="380"/>
      <c r="C248" s="55"/>
      <c r="D248" s="56"/>
      <c r="E248" s="61"/>
      <c r="F248" s="57"/>
      <c r="G248" s="57"/>
      <c r="H248" s="57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</row>
    <row r="249" spans="1:19" outlineLevel="1">
      <c r="A249" s="60">
        <f>'רשימת הסעיפים'!L12</f>
        <v>0</v>
      </c>
      <c r="B249" s="380"/>
      <c r="C249" s="55"/>
      <c r="D249" s="56"/>
      <c r="E249" s="61"/>
      <c r="F249" s="57"/>
      <c r="G249" s="57"/>
      <c r="H249" s="57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</row>
    <row r="250" spans="1:19" outlineLevel="1">
      <c r="A250" s="60">
        <f>'רשימת הסעיפים'!L13</f>
        <v>0</v>
      </c>
      <c r="B250" s="380"/>
      <c r="C250" s="55"/>
      <c r="D250" s="56"/>
      <c r="E250" s="61"/>
      <c r="F250" s="57"/>
      <c r="G250" s="57"/>
      <c r="H250" s="57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</row>
    <row r="251" spans="1:19" outlineLevel="1">
      <c r="A251" s="60">
        <f>'רשימת הסעיפים'!L14</f>
        <v>0</v>
      </c>
      <c r="B251" s="380"/>
      <c r="C251" s="55"/>
      <c r="D251" s="56"/>
      <c r="E251" s="61"/>
      <c r="F251" s="57"/>
      <c r="G251" s="57"/>
      <c r="H251" s="57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</row>
    <row r="252" spans="1:19" outlineLevel="1">
      <c r="A252" s="60">
        <f>'רשימת הסעיפים'!L15</f>
        <v>0</v>
      </c>
      <c r="B252" s="380"/>
      <c r="C252" s="55"/>
      <c r="D252" s="56"/>
      <c r="E252" s="61"/>
      <c r="F252" s="57"/>
      <c r="G252" s="57"/>
      <c r="H252" s="57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</row>
    <row r="253" spans="1:19" outlineLevel="1">
      <c r="A253" s="60">
        <f>'רשימת הסעיפים'!L16</f>
        <v>0</v>
      </c>
      <c r="B253" s="380"/>
      <c r="C253" s="55"/>
      <c r="D253" s="56"/>
      <c r="E253" s="61"/>
      <c r="F253" s="57"/>
      <c r="G253" s="57"/>
      <c r="H253" s="57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</row>
    <row r="254" spans="1:19" outlineLevel="1">
      <c r="A254" s="60">
        <f>'רשימת הסעיפים'!L17</f>
        <v>0</v>
      </c>
      <c r="B254" s="380"/>
      <c r="C254" s="55"/>
      <c r="D254" s="56"/>
      <c r="E254" s="61"/>
      <c r="F254" s="57"/>
      <c r="G254" s="57"/>
      <c r="H254" s="57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</row>
    <row r="255" spans="1:19" outlineLevel="1">
      <c r="A255" s="60">
        <f>'רשימת הסעיפים'!L18</f>
        <v>0</v>
      </c>
      <c r="B255" s="380"/>
      <c r="C255" s="55"/>
      <c r="D255" s="56"/>
      <c r="E255" s="61"/>
      <c r="F255" s="57"/>
      <c r="G255" s="57"/>
      <c r="H255" s="57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</row>
    <row r="256" spans="1:19" outlineLevel="1">
      <c r="A256" s="60">
        <f>'רשימת הסעיפים'!L19</f>
        <v>0</v>
      </c>
      <c r="B256" s="380"/>
      <c r="C256" s="55"/>
      <c r="D256" s="56"/>
      <c r="E256" s="61"/>
      <c r="F256" s="57"/>
      <c r="G256" s="57"/>
      <c r="H256" s="57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</row>
    <row r="257" spans="1:19" outlineLevel="1">
      <c r="A257" s="60">
        <f>'רשימת הסעיפים'!L20</f>
        <v>0</v>
      </c>
      <c r="B257" s="380"/>
      <c r="C257" s="55"/>
      <c r="D257" s="56"/>
      <c r="E257" s="61"/>
      <c r="F257" s="57"/>
      <c r="G257" s="57"/>
      <c r="H257" s="57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</row>
    <row r="258" spans="1:19" outlineLevel="1">
      <c r="A258" s="60">
        <f>'רשימת הסעיפים'!L21</f>
        <v>0</v>
      </c>
      <c r="B258" s="380"/>
      <c r="C258" s="55"/>
      <c r="D258" s="56"/>
      <c r="E258" s="61"/>
      <c r="F258" s="57"/>
      <c r="G258" s="57"/>
      <c r="H258" s="57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</row>
    <row r="259" spans="1:19">
      <c r="A259" s="58" t="str">
        <f>'רשימת הסעיפים'!M1</f>
        <v>דיור</v>
      </c>
      <c r="B259" s="59">
        <f>SUM(B260:B279)</f>
        <v>0</v>
      </c>
      <c r="C259" s="55"/>
      <c r="D259" s="56"/>
      <c r="E259" s="61"/>
      <c r="F259" s="57"/>
      <c r="G259" s="57"/>
      <c r="H259" s="57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</row>
    <row r="260" spans="1:19" outlineLevel="1">
      <c r="A260" s="60" t="str">
        <f>'רשימת הסעיפים'!M2</f>
        <v>משכנתה</v>
      </c>
      <c r="B260" s="380"/>
      <c r="C260" s="55"/>
      <c r="D260" s="56"/>
      <c r="E260" s="61"/>
      <c r="F260" s="57"/>
      <c r="G260" s="57"/>
      <c r="H260" s="57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</row>
    <row r="261" spans="1:19" outlineLevel="1">
      <c r="A261" s="60" t="str">
        <f>'רשימת הסעיפים'!M3</f>
        <v>שכר דירה</v>
      </c>
      <c r="B261" s="380"/>
      <c r="C261" s="55"/>
      <c r="D261" s="56"/>
      <c r="E261" s="61"/>
      <c r="F261" s="57"/>
      <c r="G261" s="57"/>
      <c r="H261" s="57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</row>
    <row r="262" spans="1:19" outlineLevel="1">
      <c r="A262" s="60" t="str">
        <f>'רשימת הסעיפים'!M4</f>
        <v>מיסי ישוב / ועד בית</v>
      </c>
      <c r="B262" s="380"/>
      <c r="C262" s="55"/>
      <c r="D262" s="56"/>
      <c r="E262" s="61"/>
      <c r="F262" s="57"/>
      <c r="G262" s="57"/>
      <c r="H262" s="57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</row>
    <row r="263" spans="1:19" outlineLevel="1">
      <c r="A263" s="60" t="str">
        <f>'רשימת הסעיפים'!M5</f>
        <v>ארנונה</v>
      </c>
      <c r="B263" s="380"/>
      <c r="C263" s="55"/>
      <c r="D263" s="56"/>
      <c r="E263" s="61"/>
      <c r="F263" s="57"/>
      <c r="G263" s="57"/>
      <c r="H263" s="57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</row>
    <row r="264" spans="1:19" outlineLevel="1">
      <c r="A264" s="60" t="str">
        <f>'רשימת הסעיפים'!M6</f>
        <v>ביטוח נכס ותכולה</v>
      </c>
      <c r="B264" s="380"/>
      <c r="C264" s="55"/>
      <c r="D264" s="56"/>
      <c r="E264" s="61"/>
      <c r="F264" s="57"/>
      <c r="G264" s="57"/>
      <c r="H264" s="57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</row>
    <row r="265" spans="1:19" outlineLevel="1">
      <c r="A265" s="60" t="str">
        <f>'רשימת הסעיפים'!M7</f>
        <v>דיור - כללי</v>
      </c>
      <c r="B265" s="380"/>
      <c r="C265" s="55"/>
      <c r="D265" s="56"/>
      <c r="E265" s="61"/>
      <c r="F265" s="57"/>
      <c r="G265" s="57"/>
      <c r="H265" s="57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</row>
    <row r="266" spans="1:19" outlineLevel="1">
      <c r="A266" s="60">
        <f>'רשימת הסעיפים'!M8</f>
        <v>0</v>
      </c>
      <c r="B266" s="380"/>
      <c r="C266" s="55"/>
      <c r="D266" s="56"/>
      <c r="E266" s="61"/>
      <c r="F266" s="57"/>
      <c r="G266" s="57"/>
      <c r="H266" s="57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</row>
    <row r="267" spans="1:19" outlineLevel="1">
      <c r="A267" s="60">
        <f>'רשימת הסעיפים'!M9</f>
        <v>0</v>
      </c>
      <c r="B267" s="380"/>
      <c r="C267" s="55"/>
      <c r="D267" s="56"/>
      <c r="E267" s="61"/>
      <c r="F267" s="57"/>
      <c r="G267" s="57"/>
      <c r="H267" s="57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</row>
    <row r="268" spans="1:19" outlineLevel="1">
      <c r="A268" s="60">
        <f>'רשימת הסעיפים'!M10</f>
        <v>0</v>
      </c>
      <c r="B268" s="380"/>
      <c r="C268" s="55"/>
      <c r="D268" s="56"/>
      <c r="E268" s="61"/>
      <c r="F268" s="57"/>
      <c r="G268" s="57"/>
      <c r="H268" s="57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</row>
    <row r="269" spans="1:19" outlineLevel="1">
      <c r="A269" s="60">
        <f>'רשימת הסעיפים'!M11</f>
        <v>0</v>
      </c>
      <c r="B269" s="380"/>
      <c r="C269" s="55"/>
      <c r="D269" s="56"/>
      <c r="E269" s="61"/>
      <c r="F269" s="57"/>
      <c r="G269" s="57"/>
      <c r="H269" s="57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</row>
    <row r="270" spans="1:19" outlineLevel="1">
      <c r="A270" s="60">
        <f>'רשימת הסעיפים'!M12</f>
        <v>0</v>
      </c>
      <c r="B270" s="380"/>
      <c r="C270" s="55"/>
      <c r="D270" s="56"/>
      <c r="E270" s="61"/>
      <c r="F270" s="57"/>
      <c r="G270" s="57"/>
      <c r="H270" s="57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</row>
    <row r="271" spans="1:19" outlineLevel="1">
      <c r="A271" s="60">
        <f>'רשימת הסעיפים'!M13</f>
        <v>0</v>
      </c>
      <c r="B271" s="380"/>
      <c r="C271" s="55"/>
      <c r="D271" s="56"/>
      <c r="E271" s="61"/>
      <c r="F271" s="57"/>
      <c r="G271" s="57"/>
      <c r="H271" s="57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</row>
    <row r="272" spans="1:19" outlineLevel="1">
      <c r="A272" s="60">
        <f>'רשימת הסעיפים'!M14</f>
        <v>0</v>
      </c>
      <c r="B272" s="380"/>
      <c r="C272" s="55"/>
      <c r="D272" s="56"/>
      <c r="E272" s="61"/>
      <c r="F272" s="57"/>
      <c r="G272" s="57"/>
      <c r="H272" s="57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</row>
    <row r="273" spans="1:19" outlineLevel="1">
      <c r="A273" s="60">
        <f>'רשימת הסעיפים'!M15</f>
        <v>0</v>
      </c>
      <c r="B273" s="380"/>
      <c r="C273" s="55"/>
      <c r="D273" s="56"/>
      <c r="E273" s="61"/>
      <c r="F273" s="57"/>
      <c r="G273" s="57"/>
      <c r="H273" s="57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</row>
    <row r="274" spans="1:19" outlineLevel="1">
      <c r="A274" s="60">
        <f>'רשימת הסעיפים'!M16</f>
        <v>0</v>
      </c>
      <c r="B274" s="380"/>
      <c r="C274" s="55"/>
      <c r="D274" s="56"/>
      <c r="E274" s="61"/>
      <c r="F274" s="57"/>
      <c r="G274" s="57"/>
      <c r="H274" s="57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</row>
    <row r="275" spans="1:19" outlineLevel="1">
      <c r="A275" s="60">
        <f>'רשימת הסעיפים'!M17</f>
        <v>0</v>
      </c>
      <c r="B275" s="380"/>
      <c r="C275" s="55"/>
      <c r="D275" s="56"/>
      <c r="E275" s="61"/>
      <c r="F275" s="57"/>
      <c r="G275" s="57"/>
      <c r="H275" s="57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</row>
    <row r="276" spans="1:19" outlineLevel="1">
      <c r="A276" s="60">
        <f>'רשימת הסעיפים'!M18</f>
        <v>0</v>
      </c>
      <c r="B276" s="380"/>
      <c r="C276" s="55"/>
      <c r="D276" s="56"/>
      <c r="E276" s="61"/>
      <c r="F276" s="57"/>
      <c r="G276" s="57"/>
      <c r="H276" s="57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</row>
    <row r="277" spans="1:19" outlineLevel="1">
      <c r="A277" s="60">
        <f>'רשימת הסעיפים'!M19</f>
        <v>0</v>
      </c>
      <c r="B277" s="380"/>
      <c r="C277" s="55"/>
      <c r="D277" s="56"/>
      <c r="E277" s="61"/>
      <c r="F277" s="57"/>
      <c r="G277" s="57"/>
      <c r="H277" s="57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</row>
    <row r="278" spans="1:19" outlineLevel="1">
      <c r="A278" s="60">
        <f>'רשימת הסעיפים'!M20</f>
        <v>0</v>
      </c>
      <c r="B278" s="380"/>
      <c r="C278" s="55"/>
      <c r="D278" s="56"/>
      <c r="E278" s="61"/>
      <c r="F278" s="57"/>
      <c r="G278" s="57"/>
      <c r="H278" s="57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</row>
    <row r="279" spans="1:19" outlineLevel="1">
      <c r="A279" s="60">
        <f>'רשימת הסעיפים'!M21</f>
        <v>0</v>
      </c>
      <c r="B279" s="380"/>
      <c r="C279" s="55"/>
      <c r="D279" s="56"/>
      <c r="E279" s="61"/>
      <c r="F279" s="57"/>
      <c r="G279" s="57"/>
      <c r="H279" s="57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</row>
    <row r="280" spans="1:19">
      <c r="A280" s="62" t="str">
        <f>'רשימת הסעיפים'!N1</f>
        <v>התחייבויות</v>
      </c>
      <c r="B280" s="59">
        <f>SUM(B281:B300)</f>
        <v>0</v>
      </c>
      <c r="C280" s="55"/>
      <c r="D280" s="56"/>
      <c r="E280" s="61"/>
      <c r="F280" s="57"/>
      <c r="G280" s="57"/>
      <c r="H280" s="57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</row>
    <row r="281" spans="1:19" outlineLevel="1">
      <c r="A281" s="60" t="str">
        <f>'רשימת הסעיפים'!N2</f>
        <v>החזר חובות חודשי (למעט משכנתה) - כללי</v>
      </c>
      <c r="B281" s="380"/>
      <c r="C281" s="55"/>
      <c r="D281" s="56"/>
      <c r="E281" s="61"/>
      <c r="F281" s="57"/>
      <c r="G281" s="57"/>
      <c r="H281" s="57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</row>
    <row r="282" spans="1:19" outlineLevel="1">
      <c r="A282" s="60" t="str">
        <f>'רשימת הסעיפים'!N3</f>
        <v>ריביות משיכת יתר</v>
      </c>
      <c r="B282" s="380"/>
      <c r="C282" s="55"/>
      <c r="D282" s="56"/>
      <c r="E282" s="61"/>
      <c r="F282" s="57"/>
      <c r="G282" s="57"/>
      <c r="H282" s="57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</row>
    <row r="283" spans="1:19" outlineLevel="1">
      <c r="A283" s="60">
        <f>'רשימת הסעיפים'!N4</f>
        <v>0</v>
      </c>
      <c r="B283" s="380"/>
      <c r="C283" s="55"/>
      <c r="D283" s="56"/>
      <c r="E283" s="61"/>
      <c r="F283" s="57"/>
      <c r="G283" s="57"/>
      <c r="H283" s="57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</row>
    <row r="284" spans="1:19" outlineLevel="1">
      <c r="A284" s="60">
        <f>'רשימת הסעיפים'!N5</f>
        <v>0</v>
      </c>
      <c r="B284" s="380"/>
      <c r="C284" s="55"/>
      <c r="D284" s="56"/>
      <c r="E284" s="61"/>
      <c r="F284" s="57"/>
      <c r="G284" s="57"/>
      <c r="H284" s="57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</row>
    <row r="285" spans="1:19" outlineLevel="1">
      <c r="A285" s="60">
        <f>'רשימת הסעיפים'!N6</f>
        <v>0</v>
      </c>
      <c r="B285" s="380"/>
      <c r="C285" s="55"/>
      <c r="D285" s="56"/>
      <c r="E285" s="61"/>
      <c r="F285" s="57"/>
      <c r="G285" s="57"/>
      <c r="H285" s="57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</row>
    <row r="286" spans="1:19" outlineLevel="1">
      <c r="A286" s="60">
        <f>'רשימת הסעיפים'!N7</f>
        <v>0</v>
      </c>
      <c r="B286" s="380"/>
      <c r="C286" s="55"/>
      <c r="D286" s="56"/>
      <c r="E286" s="61"/>
      <c r="F286" s="57"/>
      <c r="G286" s="57"/>
      <c r="H286" s="57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</row>
    <row r="287" spans="1:19" outlineLevel="1">
      <c r="A287" s="60">
        <f>'רשימת הסעיפים'!N8</f>
        <v>0</v>
      </c>
      <c r="B287" s="380"/>
      <c r="C287" s="55"/>
      <c r="D287" s="56"/>
      <c r="E287" s="61"/>
      <c r="F287" s="57"/>
      <c r="G287" s="57"/>
      <c r="H287" s="57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</row>
    <row r="288" spans="1:19" outlineLevel="1">
      <c r="A288" s="60">
        <f>'רשימת הסעיפים'!N9</f>
        <v>0</v>
      </c>
      <c r="B288" s="380"/>
      <c r="C288" s="55"/>
      <c r="D288" s="56"/>
      <c r="E288" s="61"/>
      <c r="F288" s="57"/>
      <c r="G288" s="57"/>
      <c r="H288" s="57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</row>
    <row r="289" spans="1:19" outlineLevel="1">
      <c r="A289" s="60">
        <f>'רשימת הסעיפים'!N10</f>
        <v>0</v>
      </c>
      <c r="B289" s="380"/>
      <c r="C289" s="55"/>
      <c r="D289" s="56"/>
      <c r="E289" s="61"/>
      <c r="F289" s="57"/>
      <c r="G289" s="57"/>
      <c r="H289" s="57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</row>
    <row r="290" spans="1:19" outlineLevel="1">
      <c r="A290" s="60">
        <f>'רשימת הסעיפים'!N11</f>
        <v>0</v>
      </c>
      <c r="B290" s="380"/>
      <c r="C290" s="55"/>
      <c r="D290" s="56"/>
      <c r="E290" s="61"/>
      <c r="F290" s="57"/>
      <c r="G290" s="57"/>
      <c r="H290" s="57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</row>
    <row r="291" spans="1:19" outlineLevel="1">
      <c r="A291" s="60">
        <f>'רשימת הסעיפים'!N12</f>
        <v>0</v>
      </c>
      <c r="B291" s="380"/>
      <c r="C291" s="55"/>
      <c r="D291" s="56"/>
      <c r="E291" s="61"/>
      <c r="F291" s="57"/>
      <c r="G291" s="57"/>
      <c r="H291" s="57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</row>
    <row r="292" spans="1:19" outlineLevel="1">
      <c r="A292" s="60">
        <f>'רשימת הסעיפים'!N13</f>
        <v>0</v>
      </c>
      <c r="B292" s="380"/>
      <c r="C292" s="55"/>
      <c r="D292" s="56"/>
      <c r="E292" s="61"/>
      <c r="F292" s="57"/>
      <c r="G292" s="57"/>
      <c r="H292" s="57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</row>
    <row r="293" spans="1:19" outlineLevel="1">
      <c r="A293" s="60">
        <f>'רשימת הסעיפים'!N14</f>
        <v>0</v>
      </c>
      <c r="B293" s="380"/>
      <c r="C293" s="55"/>
      <c r="D293" s="56"/>
      <c r="E293" s="61"/>
      <c r="F293" s="57"/>
      <c r="G293" s="57"/>
      <c r="H293" s="57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</row>
    <row r="294" spans="1:19" outlineLevel="1">
      <c r="A294" s="60">
        <f>'רשימת הסעיפים'!N15</f>
        <v>0</v>
      </c>
      <c r="B294" s="380"/>
      <c r="C294" s="55"/>
      <c r="D294" s="56"/>
      <c r="E294" s="61"/>
      <c r="F294" s="57"/>
      <c r="G294" s="57"/>
      <c r="H294" s="57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</row>
    <row r="295" spans="1:19" outlineLevel="1">
      <c r="A295" s="60">
        <f>'רשימת הסעיפים'!N16</f>
        <v>0</v>
      </c>
      <c r="B295" s="380"/>
      <c r="C295" s="55"/>
      <c r="D295" s="56"/>
      <c r="E295" s="61"/>
      <c r="F295" s="57"/>
      <c r="G295" s="57"/>
      <c r="H295" s="57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</row>
    <row r="296" spans="1:19" outlineLevel="1">
      <c r="A296" s="60">
        <f>'רשימת הסעיפים'!N17</f>
        <v>0</v>
      </c>
      <c r="B296" s="380"/>
      <c r="C296" s="55"/>
      <c r="D296" s="56"/>
      <c r="E296" s="61"/>
      <c r="F296" s="57"/>
      <c r="G296" s="57"/>
      <c r="H296" s="57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</row>
    <row r="297" spans="1:19" outlineLevel="1">
      <c r="A297" s="60">
        <f>'רשימת הסעיפים'!N18</f>
        <v>0</v>
      </c>
      <c r="B297" s="380"/>
      <c r="C297" s="55"/>
      <c r="D297" s="56"/>
      <c r="E297" s="61"/>
      <c r="F297" s="57"/>
      <c r="G297" s="57"/>
      <c r="H297" s="57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</row>
    <row r="298" spans="1:19" outlineLevel="1">
      <c r="A298" s="60">
        <f>'רשימת הסעיפים'!N19</f>
        <v>0</v>
      </c>
      <c r="B298" s="380"/>
      <c r="C298" s="55"/>
      <c r="D298" s="56"/>
      <c r="E298" s="61"/>
      <c r="F298" s="57"/>
      <c r="G298" s="57"/>
      <c r="H298" s="57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</row>
    <row r="299" spans="1:19" outlineLevel="1">
      <c r="A299" s="60">
        <f>'רשימת הסעיפים'!N20</f>
        <v>0</v>
      </c>
      <c r="B299" s="380"/>
      <c r="C299" s="55"/>
      <c r="D299" s="56"/>
      <c r="E299" s="61"/>
      <c r="F299" s="57"/>
      <c r="G299" s="57"/>
      <c r="H299" s="57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</row>
    <row r="300" spans="1:19" outlineLevel="1">
      <c r="A300" s="60">
        <f>'רשימת הסעיפים'!N21</f>
        <v>0</v>
      </c>
      <c r="B300" s="380"/>
      <c r="C300" s="55"/>
      <c r="D300" s="56"/>
      <c r="E300" s="61"/>
      <c r="F300" s="57"/>
      <c r="G300" s="57"/>
      <c r="H300" s="57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</row>
    <row r="301" spans="1:19">
      <c r="A301" s="58" t="str">
        <f>'רשימת הסעיפים'!O1</f>
        <v>נכסים</v>
      </c>
      <c r="B301" s="59">
        <f>SUM(B302:B321)</f>
        <v>0</v>
      </c>
      <c r="C301" s="55"/>
      <c r="D301" s="56"/>
      <c r="E301" s="61"/>
      <c r="F301" s="57"/>
      <c r="G301" s="57"/>
      <c r="H301" s="57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</row>
    <row r="302" spans="1:19" outlineLevel="1">
      <c r="A302" s="60" t="str">
        <f>'רשימת הסעיפים'!O2</f>
        <v>הפקדות לחסכונות - כללי</v>
      </c>
      <c r="B302" s="380"/>
      <c r="C302" s="55"/>
      <c r="D302" s="56"/>
      <c r="E302" s="61"/>
      <c r="F302" s="57"/>
      <c r="G302" s="57"/>
      <c r="H302" s="57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</row>
    <row r="303" spans="1:19" outlineLevel="1">
      <c r="A303" s="60">
        <f>'רשימת הסעיפים'!O3</f>
        <v>0</v>
      </c>
      <c r="B303" s="380"/>
      <c r="C303" s="55"/>
      <c r="D303" s="56"/>
      <c r="E303" s="61"/>
      <c r="F303" s="57"/>
      <c r="G303" s="57"/>
      <c r="H303" s="57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</row>
    <row r="304" spans="1:19" outlineLevel="1">
      <c r="A304" s="60">
        <f>'רשימת הסעיפים'!O4</f>
        <v>0</v>
      </c>
      <c r="B304" s="380"/>
      <c r="C304" s="55"/>
      <c r="D304" s="56"/>
      <c r="E304" s="61"/>
      <c r="F304" s="57"/>
      <c r="G304" s="57"/>
      <c r="H304" s="57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</row>
    <row r="305" spans="1:19" outlineLevel="1">
      <c r="A305" s="60">
        <f>'רשימת הסעיפים'!O5</f>
        <v>0</v>
      </c>
      <c r="B305" s="380"/>
      <c r="C305" s="55"/>
      <c r="D305" s="56"/>
      <c r="E305" s="61"/>
      <c r="F305" s="57"/>
      <c r="G305" s="57"/>
      <c r="H305" s="57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</row>
    <row r="306" spans="1:19" outlineLevel="1">
      <c r="A306" s="60">
        <f>'רשימת הסעיפים'!O6</f>
        <v>0</v>
      </c>
      <c r="B306" s="380"/>
      <c r="C306" s="55"/>
      <c r="D306" s="56"/>
      <c r="E306" s="61"/>
      <c r="F306" s="57"/>
      <c r="G306" s="57"/>
      <c r="H306" s="57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</row>
    <row r="307" spans="1:19" outlineLevel="1">
      <c r="A307" s="60">
        <f>'רשימת הסעיפים'!O7</f>
        <v>0</v>
      </c>
      <c r="B307" s="380"/>
      <c r="C307" s="55"/>
      <c r="D307" s="56"/>
      <c r="E307" s="61"/>
      <c r="F307" s="57"/>
      <c r="G307" s="57"/>
      <c r="H307" s="57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</row>
    <row r="308" spans="1:19" outlineLevel="1">
      <c r="A308" s="60">
        <f>'רשימת הסעיפים'!O8</f>
        <v>0</v>
      </c>
      <c r="B308" s="380"/>
      <c r="C308" s="55"/>
      <c r="D308" s="56"/>
      <c r="E308" s="61"/>
      <c r="F308" s="57"/>
      <c r="G308" s="57"/>
      <c r="H308" s="57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</row>
    <row r="309" spans="1:19" outlineLevel="1">
      <c r="A309" s="60">
        <f>'רשימת הסעיפים'!O9</f>
        <v>0</v>
      </c>
      <c r="B309" s="380"/>
      <c r="C309" s="55"/>
      <c r="D309" s="56"/>
      <c r="E309" s="61"/>
      <c r="F309" s="57"/>
      <c r="G309" s="57"/>
      <c r="H309" s="57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</row>
    <row r="310" spans="1:19" outlineLevel="1">
      <c r="A310" s="60">
        <f>'רשימת הסעיפים'!O10</f>
        <v>0</v>
      </c>
      <c r="B310" s="380"/>
      <c r="C310" s="55"/>
      <c r="D310" s="56"/>
      <c r="E310" s="61"/>
      <c r="F310" s="57"/>
      <c r="G310" s="57"/>
      <c r="H310" s="57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</row>
    <row r="311" spans="1:19" outlineLevel="1">
      <c r="A311" s="60">
        <f>'רשימת הסעיפים'!O11</f>
        <v>0</v>
      </c>
      <c r="B311" s="380"/>
      <c r="C311" s="55"/>
      <c r="D311" s="56"/>
      <c r="E311" s="61"/>
      <c r="F311" s="57"/>
      <c r="G311" s="57"/>
      <c r="H311" s="57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</row>
    <row r="312" spans="1:19" outlineLevel="1">
      <c r="A312" s="60">
        <f>'רשימת הסעיפים'!O12</f>
        <v>0</v>
      </c>
      <c r="B312" s="380"/>
      <c r="C312" s="55"/>
      <c r="D312" s="56"/>
      <c r="E312" s="61"/>
      <c r="F312" s="57"/>
      <c r="G312" s="57"/>
      <c r="H312" s="57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</row>
    <row r="313" spans="1:19" outlineLevel="1">
      <c r="A313" s="60">
        <f>'רשימת הסעיפים'!O13</f>
        <v>0</v>
      </c>
      <c r="B313" s="380"/>
      <c r="C313" s="55"/>
      <c r="D313" s="56"/>
      <c r="E313" s="61"/>
      <c r="F313" s="57"/>
      <c r="G313" s="57"/>
      <c r="H313" s="57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</row>
    <row r="314" spans="1:19" outlineLevel="1">
      <c r="A314" s="60">
        <f>'רשימת הסעיפים'!O14</f>
        <v>0</v>
      </c>
      <c r="B314" s="380"/>
      <c r="C314" s="55"/>
      <c r="D314" s="56"/>
      <c r="E314" s="61"/>
      <c r="F314" s="57"/>
      <c r="G314" s="57"/>
      <c r="H314" s="57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</row>
    <row r="315" spans="1:19" outlineLevel="1">
      <c r="A315" s="60">
        <f>'רשימת הסעיפים'!O15</f>
        <v>0</v>
      </c>
      <c r="B315" s="380"/>
      <c r="C315" s="55"/>
      <c r="D315" s="56"/>
      <c r="E315" s="61"/>
      <c r="F315" s="57"/>
      <c r="G315" s="57"/>
      <c r="H315" s="57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</row>
    <row r="316" spans="1:19" outlineLevel="1">
      <c r="A316" s="60">
        <f>'רשימת הסעיפים'!O16</f>
        <v>0</v>
      </c>
      <c r="B316" s="380"/>
      <c r="C316" s="55"/>
      <c r="D316" s="56"/>
      <c r="E316" s="61"/>
      <c r="F316" s="57"/>
      <c r="G316" s="57"/>
      <c r="H316" s="57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</row>
    <row r="317" spans="1:19" outlineLevel="1">
      <c r="A317" s="60">
        <f>'רשימת הסעיפים'!O17</f>
        <v>0</v>
      </c>
      <c r="B317" s="380"/>
      <c r="C317" s="55"/>
      <c r="D317" s="56"/>
      <c r="E317" s="61"/>
      <c r="F317" s="57"/>
      <c r="G317" s="57"/>
      <c r="H317" s="57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</row>
    <row r="318" spans="1:19" outlineLevel="1">
      <c r="A318" s="60">
        <f>'רשימת הסעיפים'!O18</f>
        <v>0</v>
      </c>
      <c r="B318" s="380"/>
      <c r="C318" s="55"/>
      <c r="D318" s="56"/>
      <c r="E318" s="61"/>
      <c r="F318" s="57"/>
      <c r="G318" s="57"/>
      <c r="H318" s="57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</row>
    <row r="319" spans="1:19" outlineLevel="1">
      <c r="A319" s="60">
        <f>'רשימת הסעיפים'!O19</f>
        <v>0</v>
      </c>
      <c r="B319" s="380"/>
      <c r="C319" s="55"/>
      <c r="D319" s="56"/>
      <c r="E319" s="61"/>
      <c r="F319" s="57"/>
      <c r="G319" s="57"/>
      <c r="H319" s="57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</row>
    <row r="320" spans="1:19" outlineLevel="1">
      <c r="A320" s="60">
        <f>'רשימת הסעיפים'!O20</f>
        <v>0</v>
      </c>
      <c r="B320" s="380"/>
      <c r="C320" s="55"/>
      <c r="D320" s="56"/>
      <c r="E320" s="61"/>
      <c r="F320" s="57"/>
      <c r="G320" s="57"/>
      <c r="H320" s="57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</row>
    <row r="321" spans="1:19" outlineLevel="1">
      <c r="A321" s="60">
        <f>'רשימת הסעיפים'!O21</f>
        <v>0</v>
      </c>
      <c r="B321" s="380"/>
      <c r="C321" s="55"/>
      <c r="D321" s="56"/>
      <c r="E321" s="61"/>
      <c r="F321" s="57"/>
      <c r="G321" s="57"/>
      <c r="H321" s="57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</row>
    <row r="322" spans="1:19">
      <c r="A322" s="58" t="str">
        <f>'רשימת הסעיפים'!P1</f>
        <v>פיננסים</v>
      </c>
      <c r="B322" s="59">
        <f>SUM(B323:B342)</f>
        <v>0</v>
      </c>
      <c r="C322" s="55"/>
      <c r="D322" s="56"/>
      <c r="E322" s="61"/>
      <c r="F322" s="57"/>
      <c r="G322" s="57"/>
      <c r="H322" s="57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</row>
    <row r="323" spans="1:19" outlineLevel="1">
      <c r="A323" s="60" t="str">
        <f>'רשימת הסעיפים'!P2</f>
        <v>עמלות</v>
      </c>
      <c r="B323" s="380"/>
      <c r="C323" s="55"/>
      <c r="D323" s="56"/>
      <c r="E323" s="61"/>
      <c r="F323" s="57"/>
      <c r="G323" s="57"/>
      <c r="H323" s="57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</row>
    <row r="324" spans="1:19" outlineLevel="1">
      <c r="A324" s="60" t="str">
        <f>'רשימת הסעיפים'!P3</f>
        <v>ביטוח חיים</v>
      </c>
      <c r="B324" s="380"/>
      <c r="C324" s="55"/>
      <c r="D324" s="56"/>
      <c r="E324" s="61"/>
      <c r="F324" s="57"/>
      <c r="G324" s="57"/>
      <c r="H324" s="57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</row>
    <row r="325" spans="1:19" outlineLevel="1">
      <c r="A325" s="60" t="str">
        <f>'רשימת הסעיפים'!P4</f>
        <v>ביטוח לאומי (למי שלא עובד)</v>
      </c>
      <c r="B325" s="380"/>
      <c r="C325" s="55"/>
      <c r="D325" s="56"/>
      <c r="E325" s="61"/>
      <c r="F325" s="57"/>
      <c r="G325" s="57"/>
      <c r="H325" s="57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</row>
    <row r="326" spans="1:19" outlineLevel="1">
      <c r="A326" s="60" t="str">
        <f>'רשימת הסעיפים'!P5</f>
        <v>פיננסים - כללי</v>
      </c>
      <c r="B326" s="380"/>
      <c r="C326" s="55"/>
      <c r="D326" s="56"/>
      <c r="E326" s="61"/>
      <c r="F326" s="57"/>
      <c r="G326" s="57"/>
      <c r="H326" s="57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</row>
    <row r="327" spans="1:19" outlineLevel="1">
      <c r="A327" s="60">
        <f>'רשימת הסעיפים'!P6</f>
        <v>0</v>
      </c>
      <c r="B327" s="380"/>
      <c r="C327" s="55"/>
      <c r="D327" s="56"/>
      <c r="E327" s="61"/>
      <c r="F327" s="57"/>
      <c r="G327" s="57"/>
      <c r="H327" s="57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</row>
    <row r="328" spans="1:19" outlineLevel="1">
      <c r="A328" s="60">
        <f>'רשימת הסעיפים'!P7</f>
        <v>0</v>
      </c>
      <c r="B328" s="380"/>
      <c r="C328" s="55"/>
      <c r="D328" s="56"/>
      <c r="E328" s="61"/>
      <c r="F328" s="57"/>
      <c r="G328" s="57"/>
      <c r="H328" s="57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</row>
    <row r="329" spans="1:19" outlineLevel="1">
      <c r="A329" s="60">
        <f>'רשימת הסעיפים'!P8</f>
        <v>0</v>
      </c>
      <c r="B329" s="380"/>
      <c r="C329" s="55"/>
      <c r="D329" s="56"/>
      <c r="E329" s="61"/>
      <c r="F329" s="57"/>
      <c r="G329" s="57"/>
      <c r="H329" s="57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</row>
    <row r="330" spans="1:19" outlineLevel="1">
      <c r="A330" s="60">
        <f>'רשימת הסעיפים'!P9</f>
        <v>0</v>
      </c>
      <c r="B330" s="380"/>
      <c r="C330" s="55"/>
      <c r="D330" s="56"/>
      <c r="E330" s="61"/>
      <c r="F330" s="57"/>
      <c r="G330" s="57"/>
      <c r="H330" s="57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</row>
    <row r="331" spans="1:19" outlineLevel="1">
      <c r="A331" s="60">
        <f>'רשימת הסעיפים'!P10</f>
        <v>0</v>
      </c>
      <c r="B331" s="380"/>
      <c r="C331" s="55"/>
      <c r="D331" s="56"/>
      <c r="E331" s="55"/>
      <c r="F331" s="57"/>
      <c r="G331" s="57"/>
      <c r="H331" s="57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</row>
    <row r="332" spans="1:19" outlineLevel="1">
      <c r="A332" s="60">
        <f>'רשימת הסעיפים'!P11</f>
        <v>0</v>
      </c>
      <c r="B332" s="380"/>
      <c r="C332" s="55"/>
      <c r="D332" s="56"/>
      <c r="E332" s="55"/>
      <c r="F332" s="57"/>
      <c r="G332" s="57"/>
      <c r="H332" s="57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</row>
    <row r="333" spans="1:19" outlineLevel="1">
      <c r="A333" s="60">
        <f>'רשימת הסעיפים'!P12</f>
        <v>0</v>
      </c>
      <c r="B333" s="380"/>
      <c r="C333" s="55"/>
      <c r="D333" s="56"/>
      <c r="E333" s="55"/>
      <c r="F333" s="57"/>
      <c r="G333" s="57"/>
      <c r="H333" s="57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</row>
    <row r="334" spans="1:19" outlineLevel="1">
      <c r="A334" s="60">
        <f>'רשימת הסעיפים'!P13</f>
        <v>0</v>
      </c>
      <c r="B334" s="380"/>
      <c r="C334" s="55"/>
      <c r="D334" s="56"/>
      <c r="E334" s="55"/>
      <c r="F334" s="57"/>
      <c r="G334" s="57"/>
      <c r="H334" s="57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</row>
    <row r="335" spans="1:19" outlineLevel="1">
      <c r="A335" s="60">
        <f>'רשימת הסעיפים'!P14</f>
        <v>0</v>
      </c>
      <c r="B335" s="380"/>
      <c r="C335" s="55"/>
      <c r="D335" s="56"/>
      <c r="E335" s="55"/>
      <c r="F335" s="57"/>
      <c r="G335" s="57"/>
      <c r="H335" s="57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</row>
    <row r="336" spans="1:19" outlineLevel="1">
      <c r="A336" s="60">
        <f>'רשימת הסעיפים'!P15</f>
        <v>0</v>
      </c>
      <c r="B336" s="380"/>
      <c r="C336" s="55"/>
      <c r="D336" s="56"/>
      <c r="E336" s="55"/>
      <c r="F336" s="57"/>
      <c r="G336" s="57"/>
      <c r="H336" s="57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</row>
    <row r="337" spans="1:19" outlineLevel="1">
      <c r="A337" s="60">
        <f>'רשימת הסעיפים'!P16</f>
        <v>0</v>
      </c>
      <c r="B337" s="380"/>
      <c r="C337" s="55"/>
      <c r="D337" s="56"/>
      <c r="E337" s="55"/>
      <c r="F337" s="57"/>
      <c r="G337" s="57"/>
      <c r="H337" s="57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</row>
    <row r="338" spans="1:19" outlineLevel="1">
      <c r="A338" s="60">
        <f>'רשימת הסעיפים'!P17</f>
        <v>0</v>
      </c>
      <c r="B338" s="380"/>
      <c r="C338" s="55"/>
      <c r="D338" s="56"/>
      <c r="E338" s="55"/>
      <c r="F338" s="57"/>
      <c r="G338" s="57"/>
      <c r="H338" s="57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</row>
    <row r="339" spans="1:19" outlineLevel="1">
      <c r="A339" s="60">
        <f>'רשימת הסעיפים'!P18</f>
        <v>0</v>
      </c>
      <c r="B339" s="380"/>
      <c r="C339" s="55"/>
      <c r="D339" s="56"/>
      <c r="E339" s="55"/>
      <c r="F339" s="57"/>
      <c r="G339" s="57"/>
      <c r="H339" s="57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</row>
    <row r="340" spans="1:19" outlineLevel="1">
      <c r="A340" s="60">
        <f>'רשימת הסעיפים'!P19</f>
        <v>0</v>
      </c>
      <c r="B340" s="380"/>
      <c r="C340" s="55"/>
      <c r="D340" s="56"/>
      <c r="E340" s="55"/>
      <c r="F340" s="57"/>
      <c r="G340" s="57"/>
      <c r="H340" s="57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</row>
    <row r="341" spans="1:19" outlineLevel="1">
      <c r="A341" s="60">
        <f>'רשימת הסעיפים'!P20</f>
        <v>0</v>
      </c>
      <c r="B341" s="380"/>
      <c r="C341" s="55"/>
      <c r="D341" s="56"/>
      <c r="E341" s="55"/>
      <c r="F341" s="57"/>
      <c r="G341" s="57"/>
      <c r="H341" s="57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</row>
    <row r="342" spans="1:19" outlineLevel="1">
      <c r="A342" s="60">
        <f>'רשימת הסעיפים'!P21</f>
        <v>0</v>
      </c>
      <c r="B342" s="380"/>
      <c r="C342" s="55"/>
      <c r="D342" s="56"/>
      <c r="E342" s="55"/>
      <c r="F342" s="57"/>
      <c r="G342" s="57"/>
      <c r="H342" s="57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</row>
    <row r="343" spans="1:19">
      <c r="A343" s="60"/>
      <c r="B343" s="55"/>
      <c r="C343" s="55"/>
      <c r="D343" s="56"/>
      <c r="E343" s="55"/>
      <c r="F343" s="57"/>
      <c r="G343" s="57"/>
      <c r="H343" s="57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</row>
    <row r="344" spans="1:19">
      <c r="A344" s="17"/>
      <c r="B344" s="18"/>
      <c r="C344" s="18"/>
      <c r="D344" s="19"/>
      <c r="E344" s="18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</row>
    <row r="345" spans="1:19">
      <c r="A345" s="17"/>
      <c r="B345" s="18"/>
      <c r="C345" s="18"/>
      <c r="D345" s="19"/>
      <c r="E345" s="18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</row>
    <row r="346" spans="1:19">
      <c r="A346" s="17"/>
      <c r="B346" s="18"/>
      <c r="C346" s="18"/>
      <c r="D346" s="19"/>
      <c r="E346" s="18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</row>
    <row r="347" spans="1:19">
      <c r="A347" s="17"/>
      <c r="B347" s="18"/>
      <c r="C347" s="18"/>
      <c r="D347" s="19"/>
      <c r="E347" s="18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</row>
    <row r="348" spans="1:19">
      <c r="A348" s="17"/>
      <c r="B348" s="18"/>
      <c r="C348" s="18"/>
      <c r="D348" s="19"/>
      <c r="E348" s="18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</row>
    <row r="349" spans="1:19">
      <c r="A349" s="17"/>
      <c r="B349" s="18"/>
      <c r="C349" s="18"/>
      <c r="D349" s="19"/>
      <c r="E349" s="18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</row>
    <row r="350" spans="1:19">
      <c r="A350" s="17"/>
      <c r="B350" s="18"/>
      <c r="C350" s="18"/>
      <c r="D350" s="19"/>
      <c r="E350" s="18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</row>
    <row r="351" spans="1:19">
      <c r="A351" s="17"/>
      <c r="B351" s="18"/>
      <c r="C351" s="18"/>
      <c r="D351" s="19"/>
      <c r="E351" s="18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</row>
    <row r="352" spans="1:19">
      <c r="A352" s="17"/>
      <c r="B352" s="18"/>
      <c r="C352" s="18"/>
      <c r="D352" s="19"/>
      <c r="E352" s="18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</row>
    <row r="353" spans="1:19">
      <c r="A353" s="17"/>
      <c r="B353" s="18"/>
      <c r="C353" s="18"/>
      <c r="D353" s="19"/>
      <c r="E353" s="18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</row>
    <row r="354" spans="1:19">
      <c r="A354" s="17"/>
      <c r="B354" s="18"/>
      <c r="C354" s="18"/>
      <c r="D354" s="19"/>
      <c r="E354" s="18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</row>
    <row r="355" spans="1:19">
      <c r="A355" s="17"/>
      <c r="B355" s="18"/>
      <c r="C355" s="18"/>
      <c r="D355" s="19"/>
      <c r="E355" s="18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</row>
    <row r="356" spans="1:19">
      <c r="A356" s="17"/>
      <c r="B356" s="18"/>
      <c r="C356" s="18"/>
      <c r="D356" s="19"/>
      <c r="E356" s="18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</row>
    <row r="357" spans="1:19" s="20" customFormat="1">
      <c r="A357" s="17"/>
      <c r="B357" s="18"/>
      <c r="C357" s="18"/>
      <c r="D357" s="19"/>
      <c r="E357" s="18"/>
    </row>
    <row r="358" spans="1:19" s="20" customFormat="1">
      <c r="A358" s="17"/>
      <c r="B358" s="18"/>
      <c r="C358" s="18"/>
      <c r="D358" s="19"/>
      <c r="E358" s="18"/>
    </row>
    <row r="359" spans="1:19" s="20" customFormat="1">
      <c r="A359" s="17"/>
      <c r="B359" s="18"/>
      <c r="C359" s="18"/>
      <c r="D359" s="19"/>
      <c r="E359" s="18"/>
    </row>
    <row r="360" spans="1:19" s="20" customFormat="1">
      <c r="A360" s="17"/>
      <c r="B360" s="18"/>
      <c r="C360" s="18"/>
      <c r="D360" s="19"/>
      <c r="E360" s="18"/>
    </row>
    <row r="361" spans="1:19" s="20" customFormat="1">
      <c r="A361" s="17"/>
      <c r="B361" s="18"/>
      <c r="C361" s="18"/>
      <c r="D361" s="19"/>
      <c r="E361" s="18"/>
    </row>
    <row r="362" spans="1:19" s="20" customFormat="1">
      <c r="A362" s="17"/>
      <c r="B362" s="18"/>
      <c r="C362" s="18"/>
      <c r="D362" s="19"/>
      <c r="E362" s="18"/>
    </row>
    <row r="363" spans="1:19" s="20" customFormat="1">
      <c r="A363" s="17"/>
      <c r="B363" s="18"/>
      <c r="C363" s="18"/>
      <c r="D363" s="19"/>
      <c r="E363" s="18"/>
    </row>
    <row r="364" spans="1:19" s="20" customFormat="1">
      <c r="A364" s="17"/>
      <c r="B364" s="18"/>
      <c r="C364" s="18"/>
      <c r="D364" s="19"/>
      <c r="E364" s="18"/>
    </row>
    <row r="365" spans="1:19" s="20" customFormat="1">
      <c r="A365" s="17"/>
      <c r="B365" s="18"/>
      <c r="C365" s="18"/>
      <c r="D365" s="19"/>
      <c r="E365" s="18"/>
    </row>
    <row r="366" spans="1:19" s="20" customFormat="1">
      <c r="A366" s="17"/>
      <c r="B366" s="18"/>
      <c r="C366" s="18"/>
      <c r="D366" s="19"/>
      <c r="E366" s="18"/>
    </row>
    <row r="367" spans="1:19" s="20" customFormat="1">
      <c r="A367" s="17"/>
      <c r="B367" s="18"/>
      <c r="C367" s="18"/>
      <c r="D367" s="19"/>
      <c r="E367" s="18"/>
    </row>
    <row r="368" spans="1:19" s="20" customFormat="1">
      <c r="A368" s="17"/>
      <c r="B368" s="18"/>
      <c r="C368" s="18"/>
      <c r="D368" s="19"/>
      <c r="E368" s="18"/>
    </row>
    <row r="369" spans="1:5" s="20" customFormat="1">
      <c r="A369" s="17"/>
      <c r="B369" s="18"/>
      <c r="C369" s="18"/>
      <c r="D369" s="19"/>
      <c r="E369" s="18"/>
    </row>
    <row r="370" spans="1:5" s="20" customFormat="1">
      <c r="A370" s="17"/>
      <c r="B370" s="18"/>
      <c r="C370" s="18"/>
      <c r="D370" s="19"/>
      <c r="E370" s="18"/>
    </row>
    <row r="371" spans="1:5" s="20" customFormat="1">
      <c r="A371" s="17"/>
      <c r="B371" s="18"/>
      <c r="C371" s="18"/>
      <c r="D371" s="19"/>
      <c r="E371" s="18"/>
    </row>
    <row r="372" spans="1:5" s="20" customFormat="1">
      <c r="A372" s="17"/>
      <c r="B372" s="18"/>
      <c r="C372" s="18"/>
      <c r="D372" s="19"/>
      <c r="E372" s="18"/>
    </row>
    <row r="373" spans="1:5" s="20" customFormat="1">
      <c r="A373" s="17"/>
      <c r="B373" s="18"/>
      <c r="C373" s="18"/>
      <c r="D373" s="19"/>
      <c r="E373" s="18"/>
    </row>
    <row r="374" spans="1:5" s="20" customFormat="1">
      <c r="A374" s="17"/>
      <c r="B374" s="18"/>
      <c r="C374" s="18"/>
      <c r="D374" s="19"/>
      <c r="E374" s="18"/>
    </row>
    <row r="375" spans="1:5" s="20" customFormat="1">
      <c r="A375" s="17"/>
      <c r="B375" s="18"/>
      <c r="C375" s="18"/>
      <c r="D375" s="19"/>
      <c r="E375" s="18"/>
    </row>
    <row r="376" spans="1:5" s="20" customFormat="1">
      <c r="A376" s="17"/>
      <c r="B376" s="18"/>
      <c r="C376" s="18"/>
      <c r="D376" s="19"/>
      <c r="E376" s="18"/>
    </row>
    <row r="377" spans="1:5" s="20" customFormat="1">
      <c r="A377" s="17"/>
      <c r="B377" s="18"/>
      <c r="C377" s="18"/>
      <c r="D377" s="19"/>
      <c r="E377" s="18"/>
    </row>
    <row r="378" spans="1:5" s="20" customFormat="1">
      <c r="A378" s="17"/>
      <c r="B378" s="18"/>
      <c r="C378" s="18"/>
      <c r="D378" s="19"/>
      <c r="E378" s="18"/>
    </row>
    <row r="379" spans="1:5" s="20" customFormat="1">
      <c r="A379" s="17"/>
      <c r="B379" s="18"/>
      <c r="C379" s="18"/>
      <c r="D379" s="19"/>
      <c r="E379" s="18"/>
    </row>
    <row r="380" spans="1:5" s="20" customFormat="1">
      <c r="A380" s="17"/>
      <c r="B380" s="18"/>
      <c r="C380" s="18"/>
      <c r="D380" s="19"/>
      <c r="E380" s="18"/>
    </row>
    <row r="381" spans="1:5" s="20" customFormat="1">
      <c r="A381" s="17"/>
      <c r="B381" s="18"/>
      <c r="C381" s="18"/>
      <c r="D381" s="19"/>
      <c r="E381" s="18"/>
    </row>
    <row r="382" spans="1:5" s="20" customFormat="1">
      <c r="A382" s="17"/>
      <c r="B382" s="18"/>
      <c r="C382" s="18"/>
      <c r="D382" s="19"/>
      <c r="E382" s="18"/>
    </row>
    <row r="383" spans="1:5" s="20" customFormat="1">
      <c r="A383" s="17"/>
      <c r="B383" s="18"/>
      <c r="C383" s="18"/>
      <c r="D383" s="19"/>
      <c r="E383" s="18"/>
    </row>
    <row r="384" spans="1:5" s="20" customFormat="1">
      <c r="A384" s="17"/>
      <c r="B384" s="18"/>
      <c r="C384" s="18"/>
      <c r="D384" s="19"/>
      <c r="E384" s="18"/>
    </row>
    <row r="385" spans="1:5" s="20" customFormat="1">
      <c r="A385" s="17"/>
      <c r="B385" s="18"/>
      <c r="C385" s="18"/>
      <c r="D385" s="19"/>
      <c r="E385" s="18"/>
    </row>
    <row r="386" spans="1:5" s="20" customFormat="1">
      <c r="A386" s="17"/>
      <c r="B386" s="18"/>
      <c r="C386" s="18"/>
      <c r="D386" s="19"/>
      <c r="E386" s="18"/>
    </row>
    <row r="387" spans="1:5" s="20" customFormat="1">
      <c r="A387" s="17"/>
      <c r="B387" s="18"/>
      <c r="C387" s="18"/>
      <c r="D387" s="19"/>
      <c r="E387" s="18"/>
    </row>
    <row r="388" spans="1:5" s="20" customFormat="1">
      <c r="A388" s="17"/>
      <c r="B388" s="18"/>
      <c r="C388" s="18"/>
      <c r="D388" s="19"/>
      <c r="E388" s="18"/>
    </row>
    <row r="389" spans="1:5" s="20" customFormat="1">
      <c r="A389" s="17"/>
      <c r="B389" s="18"/>
      <c r="C389" s="18"/>
      <c r="D389" s="19"/>
      <c r="E389" s="18"/>
    </row>
    <row r="390" spans="1:5" s="20" customFormat="1">
      <c r="A390" s="17"/>
      <c r="B390" s="18"/>
      <c r="C390" s="18"/>
      <c r="D390" s="19"/>
      <c r="E390" s="18"/>
    </row>
    <row r="391" spans="1:5" s="20" customFormat="1">
      <c r="A391" s="17"/>
      <c r="B391" s="18"/>
      <c r="C391" s="18"/>
      <c r="D391" s="19"/>
      <c r="E391" s="18"/>
    </row>
    <row r="392" spans="1:5" s="20" customFormat="1">
      <c r="A392" s="17"/>
      <c r="B392" s="18"/>
      <c r="C392" s="18"/>
      <c r="D392" s="19"/>
      <c r="E392" s="18"/>
    </row>
    <row r="393" spans="1:5" s="20" customFormat="1">
      <c r="A393" s="17"/>
      <c r="B393" s="18"/>
      <c r="C393" s="18"/>
      <c r="D393" s="19"/>
      <c r="E393" s="18"/>
    </row>
    <row r="394" spans="1:5" s="20" customFormat="1">
      <c r="A394" s="17"/>
      <c r="B394" s="18"/>
      <c r="C394" s="18"/>
      <c r="D394" s="19"/>
      <c r="E394" s="18"/>
    </row>
    <row r="395" spans="1:5" s="20" customFormat="1">
      <c r="A395" s="17"/>
      <c r="B395" s="18"/>
      <c r="C395" s="18"/>
      <c r="D395" s="19"/>
      <c r="E395" s="18"/>
    </row>
    <row r="396" spans="1:5" s="20" customFormat="1">
      <c r="A396" s="17"/>
      <c r="B396" s="18"/>
      <c r="C396" s="18"/>
      <c r="D396" s="19"/>
      <c r="E396" s="18"/>
    </row>
    <row r="397" spans="1:5" s="20" customFormat="1">
      <c r="A397" s="17"/>
      <c r="B397" s="18"/>
      <c r="C397" s="18"/>
      <c r="D397" s="19"/>
      <c r="E397" s="18"/>
    </row>
    <row r="398" spans="1:5" s="20" customFormat="1">
      <c r="A398" s="17"/>
      <c r="B398" s="18"/>
      <c r="C398" s="18"/>
      <c r="D398" s="19"/>
      <c r="E398" s="18"/>
    </row>
    <row r="399" spans="1:5" s="20" customFormat="1">
      <c r="A399" s="17"/>
      <c r="B399" s="18"/>
      <c r="C399" s="18"/>
      <c r="D399" s="19"/>
      <c r="E399" s="18"/>
    </row>
    <row r="400" spans="1:5" s="20" customFormat="1">
      <c r="A400" s="17"/>
      <c r="B400" s="18"/>
      <c r="C400" s="18"/>
      <c r="D400" s="19"/>
      <c r="E400" s="18"/>
    </row>
    <row r="401" spans="1:5" s="20" customFormat="1">
      <c r="A401" s="17"/>
      <c r="B401" s="18"/>
      <c r="C401" s="18"/>
      <c r="D401" s="19"/>
      <c r="E401" s="18"/>
    </row>
    <row r="402" spans="1:5" s="20" customFormat="1">
      <c r="A402" s="17"/>
      <c r="B402" s="18"/>
      <c r="C402" s="18"/>
      <c r="D402" s="19"/>
      <c r="E402" s="18"/>
    </row>
  </sheetData>
  <sheetProtection algorithmName="SHA-512" hashValue="7Yj34XCAcOHAeG71+4JWsWpdoHl3ADMzC48XGuvInR+YZgaEeE+eNguVJM4P1/DkTHOs0EoSxlOyK7DM4ek87w==" saltValue="azFAG4EVmE8gcxaRi43w2Q==" spinCount="100000" sheet="1" scenarios="1" formatCells="0" formatColumns="0" formatRows="0" insertColumns="0" insertRows="0" sort="0" autoFilter="0"/>
  <autoFilter ref="A7:E7"/>
  <mergeCells count="2">
    <mergeCell ref="M2:P2"/>
    <mergeCell ref="B2:H4"/>
  </mergeCells>
  <conditionalFormatting sqref="O4">
    <cfRule type="cellIs" dxfId="87" priority="2" operator="lessThan">
      <formula>0</formula>
    </cfRule>
  </conditionalFormatting>
  <conditionalFormatting sqref="P4">
    <cfRule type="cellIs" dxfId="86" priority="1" stopIfTrue="1" operator="lessThan">
      <formula>0</formula>
    </cfRule>
  </conditionalFormatting>
  <dataValidations count="1">
    <dataValidation type="custom" allowBlank="1" showInputMessage="1" showErrorMessage="1" errorTitle="שגיאה" error="לא ניתן להזין סכום כשאין לצידו שם סעיף." sqref="B14:B27 B38:B48 B54:B69 B76:B90 B99:B111 B116:B132 B144:B153 B158:B174 B183:B195 B207:B216 B223:B237 B243:B258 B266:B279 B283:B300 B303:B321 B327:B342 E13:E27 E34:E48 E54:E69">
      <formula1>A13&lt;&gt;0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rgb="FFDBEEF9"/>
  </sheetPr>
  <dimension ref="A1:KZ132"/>
  <sheetViews>
    <sheetView showGridLines="0" rightToLeft="1" zoomScaleNormal="100" workbookViewId="0">
      <pane ySplit="6" topLeftCell="A7" activePane="bottomLeft" state="frozen"/>
      <selection pane="bottomLeft" activeCell="I2" sqref="I2:K2"/>
    </sheetView>
  </sheetViews>
  <sheetFormatPr defaultColWidth="0" defaultRowHeight="0" customHeight="1" zeroHeight="1"/>
  <cols>
    <col min="1" max="1" width="18.296875" style="66" customWidth="1"/>
    <col min="2" max="6" width="13.8984375" style="66" customWidth="1"/>
    <col min="7" max="7" width="20.5" style="66" customWidth="1"/>
    <col min="8" max="8" width="2.19921875" style="66" customWidth="1"/>
    <col min="9" max="9" width="10.296875" style="66" customWidth="1"/>
    <col min="10" max="10" width="9.69921875" style="66" customWidth="1"/>
    <col min="11" max="11" width="12.09765625" style="66" bestFit="1" customWidth="1"/>
    <col min="12" max="12" width="9.69921875" style="66" customWidth="1"/>
    <col min="13" max="13" width="1.59765625" style="66" customWidth="1"/>
    <col min="14" max="18" width="9.69921875" style="66" customWidth="1"/>
    <col min="19" max="28" width="9.69921875" style="215" hidden="1" customWidth="1"/>
    <col min="29" max="280" width="9.69921875" style="215" customWidth="1"/>
    <col min="281" max="312" width="9.69921875" style="66" customWidth="1"/>
    <col min="313" max="16384" width="9.69921875" style="66" hidden="1"/>
  </cols>
  <sheetData>
    <row r="1" spans="1:280" s="215" customFormat="1" ht="8.1" customHeight="1" thickBot="1"/>
    <row r="2" spans="1:280" s="215" customFormat="1" ht="15.9" customHeight="1" thickBot="1">
      <c r="B2" s="216" t="s">
        <v>243</v>
      </c>
      <c r="I2" s="411" t="s">
        <v>244</v>
      </c>
      <c r="J2" s="412"/>
      <c r="K2" s="413"/>
    </row>
    <row r="3" spans="1:280" s="215" customFormat="1" ht="15.9" customHeight="1">
      <c r="B3" s="414" t="s">
        <v>302</v>
      </c>
      <c r="C3" s="414"/>
      <c r="D3" s="414"/>
      <c r="E3" s="414"/>
      <c r="F3" s="414"/>
      <c r="G3" s="414"/>
      <c r="I3" s="217" t="s">
        <v>113</v>
      </c>
      <c r="J3" s="218" t="s">
        <v>15</v>
      </c>
      <c r="K3" s="219" t="s">
        <v>141</v>
      </c>
    </row>
    <row r="4" spans="1:280" s="215" customFormat="1" ht="15.9" customHeight="1" thickBot="1">
      <c r="B4" s="414"/>
      <c r="C4" s="414"/>
      <c r="D4" s="414"/>
      <c r="E4" s="414"/>
      <c r="F4" s="414"/>
      <c r="G4" s="414"/>
      <c r="I4" s="220">
        <f>D50</f>
        <v>0</v>
      </c>
      <c r="J4" s="221">
        <f>S29+T29</f>
        <v>0</v>
      </c>
      <c r="K4" s="222">
        <f>I4-J4</f>
        <v>0</v>
      </c>
    </row>
    <row r="5" spans="1:280" s="215" customFormat="1" ht="15.9" customHeight="1">
      <c r="B5" s="414"/>
      <c r="C5" s="414"/>
      <c r="D5" s="414"/>
      <c r="E5" s="414"/>
      <c r="F5" s="414"/>
      <c r="G5" s="414"/>
    </row>
    <row r="6" spans="1:280" s="215" customFormat="1" ht="8.1" customHeight="1"/>
    <row r="7" spans="1:280" ht="16.5" customHeight="1" thickBot="1">
      <c r="A7" s="415" t="s">
        <v>245</v>
      </c>
      <c r="B7" s="415"/>
      <c r="C7" s="415"/>
      <c r="D7" s="415"/>
      <c r="E7" s="415"/>
      <c r="F7" s="415"/>
      <c r="G7" s="415"/>
      <c r="H7" s="223"/>
      <c r="I7" s="416" t="s">
        <v>246</v>
      </c>
      <c r="J7" s="416"/>
      <c r="K7" s="416"/>
      <c r="L7" s="416"/>
      <c r="M7" s="416"/>
      <c r="S7" s="224" t="s">
        <v>327</v>
      </c>
      <c r="T7" s="224"/>
      <c r="U7" s="224"/>
      <c r="V7" s="224"/>
      <c r="W7" s="224"/>
      <c r="X7" s="224"/>
      <c r="Y7" s="224"/>
      <c r="Z7" s="224"/>
      <c r="AA7" s="224"/>
      <c r="AB7" s="224"/>
      <c r="AE7" s="215" t="s">
        <v>247</v>
      </c>
    </row>
    <row r="8" spans="1:280" ht="28.2" thickBot="1">
      <c r="A8" s="225" t="s">
        <v>177</v>
      </c>
      <c r="B8" s="226" t="s">
        <v>178</v>
      </c>
      <c r="C8" s="226" t="s">
        <v>179</v>
      </c>
      <c r="D8" s="226" t="s">
        <v>180</v>
      </c>
      <c r="E8" s="226" t="s">
        <v>181</v>
      </c>
      <c r="F8" s="226" t="s">
        <v>182</v>
      </c>
      <c r="G8" s="227" t="s">
        <v>7</v>
      </c>
      <c r="H8" s="223"/>
      <c r="I8" s="416"/>
      <c r="J8" s="416"/>
      <c r="K8" s="416"/>
      <c r="L8" s="416"/>
      <c r="M8" s="416"/>
      <c r="S8" s="228" t="s">
        <v>328</v>
      </c>
      <c r="T8" s="229" t="s">
        <v>329</v>
      </c>
      <c r="U8" s="230"/>
      <c r="V8" s="231"/>
      <c r="W8" s="232"/>
      <c r="X8" s="232"/>
      <c r="Y8" s="233"/>
      <c r="Z8" s="232"/>
      <c r="AA8" s="232"/>
      <c r="AB8" s="232"/>
      <c r="AE8" s="215">
        <v>1</v>
      </c>
      <c r="AF8" s="215">
        <f>AE8+1</f>
        <v>2</v>
      </c>
      <c r="AG8" s="215">
        <f t="shared" ref="AG8:CR8" si="0">AF8+1</f>
        <v>3</v>
      </c>
      <c r="AH8" s="215">
        <f t="shared" si="0"/>
        <v>4</v>
      </c>
      <c r="AI8" s="215">
        <f t="shared" si="0"/>
        <v>5</v>
      </c>
      <c r="AJ8" s="215">
        <f t="shared" si="0"/>
        <v>6</v>
      </c>
      <c r="AK8" s="215">
        <f t="shared" si="0"/>
        <v>7</v>
      </c>
      <c r="AL8" s="215">
        <f t="shared" si="0"/>
        <v>8</v>
      </c>
      <c r="AM8" s="215">
        <f t="shared" si="0"/>
        <v>9</v>
      </c>
      <c r="AN8" s="215">
        <f t="shared" si="0"/>
        <v>10</v>
      </c>
      <c r="AO8" s="215">
        <f t="shared" si="0"/>
        <v>11</v>
      </c>
      <c r="AP8" s="215">
        <f t="shared" si="0"/>
        <v>12</v>
      </c>
      <c r="AQ8" s="215">
        <f t="shared" si="0"/>
        <v>13</v>
      </c>
      <c r="AR8" s="215">
        <f t="shared" si="0"/>
        <v>14</v>
      </c>
      <c r="AS8" s="215">
        <f t="shared" si="0"/>
        <v>15</v>
      </c>
      <c r="AT8" s="215">
        <f t="shared" si="0"/>
        <v>16</v>
      </c>
      <c r="AU8" s="215">
        <f t="shared" si="0"/>
        <v>17</v>
      </c>
      <c r="AV8" s="215">
        <f t="shared" si="0"/>
        <v>18</v>
      </c>
      <c r="AW8" s="215">
        <f t="shared" si="0"/>
        <v>19</v>
      </c>
      <c r="AX8" s="215">
        <f t="shared" si="0"/>
        <v>20</v>
      </c>
      <c r="AY8" s="215">
        <f t="shared" si="0"/>
        <v>21</v>
      </c>
      <c r="AZ8" s="215">
        <f t="shared" si="0"/>
        <v>22</v>
      </c>
      <c r="BA8" s="215">
        <f t="shared" si="0"/>
        <v>23</v>
      </c>
      <c r="BB8" s="215">
        <f t="shared" si="0"/>
        <v>24</v>
      </c>
      <c r="BC8" s="215">
        <f t="shared" si="0"/>
        <v>25</v>
      </c>
      <c r="BD8" s="215">
        <f t="shared" si="0"/>
        <v>26</v>
      </c>
      <c r="BE8" s="215">
        <f t="shared" si="0"/>
        <v>27</v>
      </c>
      <c r="BF8" s="215">
        <f t="shared" si="0"/>
        <v>28</v>
      </c>
      <c r="BG8" s="215">
        <f t="shared" si="0"/>
        <v>29</v>
      </c>
      <c r="BH8" s="215">
        <f t="shared" si="0"/>
        <v>30</v>
      </c>
      <c r="BI8" s="215">
        <f t="shared" si="0"/>
        <v>31</v>
      </c>
      <c r="BJ8" s="215">
        <f t="shared" si="0"/>
        <v>32</v>
      </c>
      <c r="BK8" s="215">
        <f t="shared" si="0"/>
        <v>33</v>
      </c>
      <c r="BL8" s="215">
        <f t="shared" si="0"/>
        <v>34</v>
      </c>
      <c r="BM8" s="215">
        <f t="shared" si="0"/>
        <v>35</v>
      </c>
      <c r="BN8" s="215">
        <f t="shared" si="0"/>
        <v>36</v>
      </c>
      <c r="BO8" s="215">
        <f t="shared" si="0"/>
        <v>37</v>
      </c>
      <c r="BP8" s="215">
        <f t="shared" si="0"/>
        <v>38</v>
      </c>
      <c r="BQ8" s="215">
        <f t="shared" si="0"/>
        <v>39</v>
      </c>
      <c r="BR8" s="215">
        <f t="shared" si="0"/>
        <v>40</v>
      </c>
      <c r="BS8" s="215">
        <f t="shared" si="0"/>
        <v>41</v>
      </c>
      <c r="BT8" s="215">
        <f t="shared" si="0"/>
        <v>42</v>
      </c>
      <c r="BU8" s="215">
        <f t="shared" si="0"/>
        <v>43</v>
      </c>
      <c r="BV8" s="215">
        <f t="shared" si="0"/>
        <v>44</v>
      </c>
      <c r="BW8" s="215">
        <f t="shared" si="0"/>
        <v>45</v>
      </c>
      <c r="BX8" s="215">
        <f t="shared" si="0"/>
        <v>46</v>
      </c>
      <c r="BY8" s="215">
        <f t="shared" si="0"/>
        <v>47</v>
      </c>
      <c r="BZ8" s="215">
        <f t="shared" si="0"/>
        <v>48</v>
      </c>
      <c r="CA8" s="215">
        <f t="shared" si="0"/>
        <v>49</v>
      </c>
      <c r="CB8" s="215">
        <f t="shared" si="0"/>
        <v>50</v>
      </c>
      <c r="CC8" s="215">
        <f t="shared" si="0"/>
        <v>51</v>
      </c>
      <c r="CD8" s="215">
        <f t="shared" si="0"/>
        <v>52</v>
      </c>
      <c r="CE8" s="215">
        <f t="shared" si="0"/>
        <v>53</v>
      </c>
      <c r="CF8" s="215">
        <f t="shared" si="0"/>
        <v>54</v>
      </c>
      <c r="CG8" s="215">
        <f t="shared" si="0"/>
        <v>55</v>
      </c>
      <c r="CH8" s="215">
        <f t="shared" si="0"/>
        <v>56</v>
      </c>
      <c r="CI8" s="215">
        <f t="shared" si="0"/>
        <v>57</v>
      </c>
      <c r="CJ8" s="215">
        <f t="shared" si="0"/>
        <v>58</v>
      </c>
      <c r="CK8" s="215">
        <f t="shared" si="0"/>
        <v>59</v>
      </c>
      <c r="CL8" s="215">
        <f t="shared" si="0"/>
        <v>60</v>
      </c>
      <c r="CM8" s="215">
        <f t="shared" si="0"/>
        <v>61</v>
      </c>
      <c r="CN8" s="215">
        <f t="shared" si="0"/>
        <v>62</v>
      </c>
      <c r="CO8" s="215">
        <f t="shared" si="0"/>
        <v>63</v>
      </c>
      <c r="CP8" s="215">
        <f t="shared" si="0"/>
        <v>64</v>
      </c>
      <c r="CQ8" s="215">
        <f t="shared" si="0"/>
        <v>65</v>
      </c>
      <c r="CR8" s="215">
        <f t="shared" si="0"/>
        <v>66</v>
      </c>
      <c r="CS8" s="215">
        <f t="shared" ref="CS8:FD8" si="1">CR8+1</f>
        <v>67</v>
      </c>
      <c r="CT8" s="215">
        <f t="shared" si="1"/>
        <v>68</v>
      </c>
      <c r="CU8" s="215">
        <f t="shared" si="1"/>
        <v>69</v>
      </c>
      <c r="CV8" s="215">
        <f t="shared" si="1"/>
        <v>70</v>
      </c>
      <c r="CW8" s="215">
        <f t="shared" si="1"/>
        <v>71</v>
      </c>
      <c r="CX8" s="215">
        <f t="shared" si="1"/>
        <v>72</v>
      </c>
      <c r="CY8" s="215">
        <f t="shared" si="1"/>
        <v>73</v>
      </c>
      <c r="CZ8" s="215">
        <f t="shared" si="1"/>
        <v>74</v>
      </c>
      <c r="DA8" s="215">
        <f t="shared" si="1"/>
        <v>75</v>
      </c>
      <c r="DB8" s="215">
        <f t="shared" si="1"/>
        <v>76</v>
      </c>
      <c r="DC8" s="215">
        <f t="shared" si="1"/>
        <v>77</v>
      </c>
      <c r="DD8" s="215">
        <f t="shared" si="1"/>
        <v>78</v>
      </c>
      <c r="DE8" s="215">
        <f t="shared" si="1"/>
        <v>79</v>
      </c>
      <c r="DF8" s="215">
        <f t="shared" si="1"/>
        <v>80</v>
      </c>
      <c r="DG8" s="215">
        <f t="shared" si="1"/>
        <v>81</v>
      </c>
      <c r="DH8" s="215">
        <f t="shared" si="1"/>
        <v>82</v>
      </c>
      <c r="DI8" s="215">
        <f t="shared" si="1"/>
        <v>83</v>
      </c>
      <c r="DJ8" s="215">
        <f t="shared" si="1"/>
        <v>84</v>
      </c>
      <c r="DK8" s="215">
        <f t="shared" si="1"/>
        <v>85</v>
      </c>
      <c r="DL8" s="215">
        <f t="shared" si="1"/>
        <v>86</v>
      </c>
      <c r="DM8" s="215">
        <f t="shared" si="1"/>
        <v>87</v>
      </c>
      <c r="DN8" s="215">
        <f t="shared" si="1"/>
        <v>88</v>
      </c>
      <c r="DO8" s="215">
        <f t="shared" si="1"/>
        <v>89</v>
      </c>
      <c r="DP8" s="215">
        <f t="shared" si="1"/>
        <v>90</v>
      </c>
      <c r="DQ8" s="215">
        <f t="shared" si="1"/>
        <v>91</v>
      </c>
      <c r="DR8" s="215">
        <f t="shared" si="1"/>
        <v>92</v>
      </c>
      <c r="DS8" s="215">
        <f t="shared" si="1"/>
        <v>93</v>
      </c>
      <c r="DT8" s="215">
        <f t="shared" si="1"/>
        <v>94</v>
      </c>
      <c r="DU8" s="215">
        <f t="shared" si="1"/>
        <v>95</v>
      </c>
      <c r="DV8" s="215">
        <f t="shared" si="1"/>
        <v>96</v>
      </c>
      <c r="DW8" s="215">
        <f t="shared" si="1"/>
        <v>97</v>
      </c>
      <c r="DX8" s="215">
        <f t="shared" si="1"/>
        <v>98</v>
      </c>
      <c r="DY8" s="215">
        <f t="shared" si="1"/>
        <v>99</v>
      </c>
      <c r="DZ8" s="215">
        <f t="shared" si="1"/>
        <v>100</v>
      </c>
      <c r="EA8" s="215">
        <f t="shared" si="1"/>
        <v>101</v>
      </c>
      <c r="EB8" s="215">
        <f t="shared" si="1"/>
        <v>102</v>
      </c>
      <c r="EC8" s="215">
        <f t="shared" si="1"/>
        <v>103</v>
      </c>
      <c r="ED8" s="215">
        <f t="shared" si="1"/>
        <v>104</v>
      </c>
      <c r="EE8" s="215">
        <f t="shared" si="1"/>
        <v>105</v>
      </c>
      <c r="EF8" s="215">
        <f t="shared" si="1"/>
        <v>106</v>
      </c>
      <c r="EG8" s="215">
        <f t="shared" si="1"/>
        <v>107</v>
      </c>
      <c r="EH8" s="215">
        <f t="shared" si="1"/>
        <v>108</v>
      </c>
      <c r="EI8" s="215">
        <f t="shared" si="1"/>
        <v>109</v>
      </c>
      <c r="EJ8" s="215">
        <f t="shared" si="1"/>
        <v>110</v>
      </c>
      <c r="EK8" s="215">
        <f t="shared" si="1"/>
        <v>111</v>
      </c>
      <c r="EL8" s="215">
        <f t="shared" si="1"/>
        <v>112</v>
      </c>
      <c r="EM8" s="215">
        <f t="shared" si="1"/>
        <v>113</v>
      </c>
      <c r="EN8" s="215">
        <f t="shared" si="1"/>
        <v>114</v>
      </c>
      <c r="EO8" s="215">
        <f t="shared" si="1"/>
        <v>115</v>
      </c>
      <c r="EP8" s="215">
        <f t="shared" si="1"/>
        <v>116</v>
      </c>
      <c r="EQ8" s="215">
        <f t="shared" si="1"/>
        <v>117</v>
      </c>
      <c r="ER8" s="215">
        <f t="shared" si="1"/>
        <v>118</v>
      </c>
      <c r="ES8" s="215">
        <f t="shared" si="1"/>
        <v>119</v>
      </c>
      <c r="ET8" s="215">
        <f t="shared" si="1"/>
        <v>120</v>
      </c>
      <c r="EU8" s="215">
        <f t="shared" si="1"/>
        <v>121</v>
      </c>
      <c r="EV8" s="215">
        <f t="shared" si="1"/>
        <v>122</v>
      </c>
      <c r="EW8" s="215">
        <f t="shared" si="1"/>
        <v>123</v>
      </c>
      <c r="EX8" s="215">
        <f t="shared" si="1"/>
        <v>124</v>
      </c>
      <c r="EY8" s="215">
        <f t="shared" si="1"/>
        <v>125</v>
      </c>
      <c r="EZ8" s="215">
        <f t="shared" si="1"/>
        <v>126</v>
      </c>
      <c r="FA8" s="215">
        <f t="shared" si="1"/>
        <v>127</v>
      </c>
      <c r="FB8" s="215">
        <f t="shared" si="1"/>
        <v>128</v>
      </c>
      <c r="FC8" s="215">
        <f t="shared" si="1"/>
        <v>129</v>
      </c>
      <c r="FD8" s="215">
        <f t="shared" si="1"/>
        <v>130</v>
      </c>
      <c r="FE8" s="215">
        <f t="shared" ref="FE8:HP8" si="2">FD8+1</f>
        <v>131</v>
      </c>
      <c r="FF8" s="215">
        <f t="shared" si="2"/>
        <v>132</v>
      </c>
      <c r="FG8" s="215">
        <f t="shared" si="2"/>
        <v>133</v>
      </c>
      <c r="FH8" s="215">
        <f t="shared" si="2"/>
        <v>134</v>
      </c>
      <c r="FI8" s="215">
        <f t="shared" si="2"/>
        <v>135</v>
      </c>
      <c r="FJ8" s="215">
        <f t="shared" si="2"/>
        <v>136</v>
      </c>
      <c r="FK8" s="215">
        <f t="shared" si="2"/>
        <v>137</v>
      </c>
      <c r="FL8" s="215">
        <f t="shared" si="2"/>
        <v>138</v>
      </c>
      <c r="FM8" s="215">
        <f t="shared" si="2"/>
        <v>139</v>
      </c>
      <c r="FN8" s="215">
        <f t="shared" si="2"/>
        <v>140</v>
      </c>
      <c r="FO8" s="215">
        <f t="shared" si="2"/>
        <v>141</v>
      </c>
      <c r="FP8" s="215">
        <f t="shared" si="2"/>
        <v>142</v>
      </c>
      <c r="FQ8" s="215">
        <f t="shared" si="2"/>
        <v>143</v>
      </c>
      <c r="FR8" s="215">
        <f t="shared" si="2"/>
        <v>144</v>
      </c>
      <c r="FS8" s="215">
        <f t="shared" si="2"/>
        <v>145</v>
      </c>
      <c r="FT8" s="215">
        <f t="shared" si="2"/>
        <v>146</v>
      </c>
      <c r="FU8" s="215">
        <f t="shared" si="2"/>
        <v>147</v>
      </c>
      <c r="FV8" s="215">
        <f t="shared" si="2"/>
        <v>148</v>
      </c>
      <c r="FW8" s="215">
        <f t="shared" si="2"/>
        <v>149</v>
      </c>
      <c r="FX8" s="215">
        <f t="shared" si="2"/>
        <v>150</v>
      </c>
      <c r="FY8" s="215">
        <f t="shared" si="2"/>
        <v>151</v>
      </c>
      <c r="FZ8" s="215">
        <f t="shared" si="2"/>
        <v>152</v>
      </c>
      <c r="GA8" s="215">
        <f t="shared" si="2"/>
        <v>153</v>
      </c>
      <c r="GB8" s="215">
        <f t="shared" si="2"/>
        <v>154</v>
      </c>
      <c r="GC8" s="215">
        <f t="shared" si="2"/>
        <v>155</v>
      </c>
      <c r="GD8" s="215">
        <f t="shared" si="2"/>
        <v>156</v>
      </c>
      <c r="GE8" s="215">
        <f t="shared" si="2"/>
        <v>157</v>
      </c>
      <c r="GF8" s="215">
        <f t="shared" si="2"/>
        <v>158</v>
      </c>
      <c r="GG8" s="215">
        <f t="shared" si="2"/>
        <v>159</v>
      </c>
      <c r="GH8" s="215">
        <f t="shared" si="2"/>
        <v>160</v>
      </c>
      <c r="GI8" s="215">
        <f t="shared" si="2"/>
        <v>161</v>
      </c>
      <c r="GJ8" s="215">
        <f t="shared" si="2"/>
        <v>162</v>
      </c>
      <c r="GK8" s="215">
        <f t="shared" si="2"/>
        <v>163</v>
      </c>
      <c r="GL8" s="215">
        <f t="shared" si="2"/>
        <v>164</v>
      </c>
      <c r="GM8" s="215">
        <f t="shared" si="2"/>
        <v>165</v>
      </c>
      <c r="GN8" s="215">
        <f t="shared" si="2"/>
        <v>166</v>
      </c>
      <c r="GO8" s="215">
        <f t="shared" si="2"/>
        <v>167</v>
      </c>
      <c r="GP8" s="215">
        <f t="shared" si="2"/>
        <v>168</v>
      </c>
      <c r="GQ8" s="215">
        <f t="shared" si="2"/>
        <v>169</v>
      </c>
      <c r="GR8" s="215">
        <f t="shared" si="2"/>
        <v>170</v>
      </c>
      <c r="GS8" s="215">
        <f t="shared" si="2"/>
        <v>171</v>
      </c>
      <c r="GT8" s="215">
        <f t="shared" si="2"/>
        <v>172</v>
      </c>
      <c r="GU8" s="215">
        <f t="shared" si="2"/>
        <v>173</v>
      </c>
      <c r="GV8" s="215">
        <f t="shared" si="2"/>
        <v>174</v>
      </c>
      <c r="GW8" s="215">
        <f t="shared" si="2"/>
        <v>175</v>
      </c>
      <c r="GX8" s="215">
        <f t="shared" si="2"/>
        <v>176</v>
      </c>
      <c r="GY8" s="215">
        <f t="shared" si="2"/>
        <v>177</v>
      </c>
      <c r="GZ8" s="215">
        <f t="shared" si="2"/>
        <v>178</v>
      </c>
      <c r="HA8" s="215">
        <f t="shared" si="2"/>
        <v>179</v>
      </c>
      <c r="HB8" s="215">
        <f t="shared" si="2"/>
        <v>180</v>
      </c>
      <c r="HC8" s="215">
        <f t="shared" si="2"/>
        <v>181</v>
      </c>
      <c r="HD8" s="215">
        <f t="shared" si="2"/>
        <v>182</v>
      </c>
      <c r="HE8" s="215">
        <f t="shared" si="2"/>
        <v>183</v>
      </c>
      <c r="HF8" s="215">
        <f t="shared" si="2"/>
        <v>184</v>
      </c>
      <c r="HG8" s="215">
        <f t="shared" si="2"/>
        <v>185</v>
      </c>
      <c r="HH8" s="215">
        <f t="shared" si="2"/>
        <v>186</v>
      </c>
      <c r="HI8" s="215">
        <f t="shared" si="2"/>
        <v>187</v>
      </c>
      <c r="HJ8" s="215">
        <f t="shared" si="2"/>
        <v>188</v>
      </c>
      <c r="HK8" s="215">
        <f t="shared" si="2"/>
        <v>189</v>
      </c>
      <c r="HL8" s="215">
        <f t="shared" si="2"/>
        <v>190</v>
      </c>
      <c r="HM8" s="215">
        <f t="shared" si="2"/>
        <v>191</v>
      </c>
      <c r="HN8" s="215">
        <f t="shared" si="2"/>
        <v>192</v>
      </c>
      <c r="HO8" s="215">
        <f t="shared" si="2"/>
        <v>193</v>
      </c>
      <c r="HP8" s="215">
        <f t="shared" si="2"/>
        <v>194</v>
      </c>
      <c r="HQ8" s="215">
        <f t="shared" ref="HQ8:JT8" si="3">HP8+1</f>
        <v>195</v>
      </c>
      <c r="HR8" s="215">
        <f t="shared" si="3"/>
        <v>196</v>
      </c>
      <c r="HS8" s="215">
        <f t="shared" si="3"/>
        <v>197</v>
      </c>
      <c r="HT8" s="215">
        <f t="shared" si="3"/>
        <v>198</v>
      </c>
      <c r="HU8" s="215">
        <f t="shared" si="3"/>
        <v>199</v>
      </c>
      <c r="HV8" s="215">
        <f t="shared" si="3"/>
        <v>200</v>
      </c>
      <c r="HW8" s="215">
        <f t="shared" si="3"/>
        <v>201</v>
      </c>
      <c r="HX8" s="215">
        <f t="shared" si="3"/>
        <v>202</v>
      </c>
      <c r="HY8" s="215">
        <f t="shared" si="3"/>
        <v>203</v>
      </c>
      <c r="HZ8" s="215">
        <f t="shared" si="3"/>
        <v>204</v>
      </c>
      <c r="IA8" s="215">
        <f t="shared" si="3"/>
        <v>205</v>
      </c>
      <c r="IB8" s="215">
        <f t="shared" si="3"/>
        <v>206</v>
      </c>
      <c r="IC8" s="215">
        <f t="shared" si="3"/>
        <v>207</v>
      </c>
      <c r="ID8" s="215">
        <f t="shared" si="3"/>
        <v>208</v>
      </c>
      <c r="IE8" s="215">
        <f t="shared" si="3"/>
        <v>209</v>
      </c>
      <c r="IF8" s="215">
        <f t="shared" si="3"/>
        <v>210</v>
      </c>
      <c r="IG8" s="215">
        <f t="shared" si="3"/>
        <v>211</v>
      </c>
      <c r="IH8" s="215">
        <f t="shared" si="3"/>
        <v>212</v>
      </c>
      <c r="II8" s="215">
        <f t="shared" si="3"/>
        <v>213</v>
      </c>
      <c r="IJ8" s="215">
        <f t="shared" si="3"/>
        <v>214</v>
      </c>
      <c r="IK8" s="215">
        <f t="shared" si="3"/>
        <v>215</v>
      </c>
      <c r="IL8" s="215">
        <f t="shared" si="3"/>
        <v>216</v>
      </c>
      <c r="IM8" s="215">
        <f t="shared" si="3"/>
        <v>217</v>
      </c>
      <c r="IN8" s="215">
        <f t="shared" si="3"/>
        <v>218</v>
      </c>
      <c r="IO8" s="215">
        <f t="shared" si="3"/>
        <v>219</v>
      </c>
      <c r="IP8" s="215">
        <f t="shared" si="3"/>
        <v>220</v>
      </c>
      <c r="IQ8" s="215">
        <f t="shared" si="3"/>
        <v>221</v>
      </c>
      <c r="IR8" s="215">
        <f t="shared" si="3"/>
        <v>222</v>
      </c>
      <c r="IS8" s="215">
        <f t="shared" si="3"/>
        <v>223</v>
      </c>
      <c r="IT8" s="215">
        <f t="shared" si="3"/>
        <v>224</v>
      </c>
      <c r="IU8" s="215">
        <f t="shared" si="3"/>
        <v>225</v>
      </c>
      <c r="IV8" s="215">
        <f t="shared" si="3"/>
        <v>226</v>
      </c>
      <c r="IW8" s="215">
        <f t="shared" si="3"/>
        <v>227</v>
      </c>
      <c r="IX8" s="215">
        <f t="shared" si="3"/>
        <v>228</v>
      </c>
      <c r="IY8" s="215">
        <f t="shared" si="3"/>
        <v>229</v>
      </c>
      <c r="IZ8" s="215">
        <f t="shared" si="3"/>
        <v>230</v>
      </c>
      <c r="JA8" s="215">
        <f t="shared" si="3"/>
        <v>231</v>
      </c>
      <c r="JB8" s="215">
        <f t="shared" si="3"/>
        <v>232</v>
      </c>
      <c r="JC8" s="215">
        <f t="shared" si="3"/>
        <v>233</v>
      </c>
      <c r="JD8" s="215">
        <f t="shared" si="3"/>
        <v>234</v>
      </c>
      <c r="JE8" s="215">
        <f t="shared" si="3"/>
        <v>235</v>
      </c>
      <c r="JF8" s="215">
        <f t="shared" si="3"/>
        <v>236</v>
      </c>
      <c r="JG8" s="215">
        <f t="shared" si="3"/>
        <v>237</v>
      </c>
      <c r="JH8" s="215">
        <f t="shared" si="3"/>
        <v>238</v>
      </c>
      <c r="JI8" s="215">
        <f t="shared" si="3"/>
        <v>239</v>
      </c>
      <c r="JJ8" s="215">
        <f t="shared" si="3"/>
        <v>240</v>
      </c>
      <c r="JK8" s="215">
        <f t="shared" si="3"/>
        <v>241</v>
      </c>
      <c r="JL8" s="215">
        <f t="shared" si="3"/>
        <v>242</v>
      </c>
      <c r="JM8" s="215">
        <f t="shared" si="3"/>
        <v>243</v>
      </c>
      <c r="JN8" s="215">
        <f t="shared" si="3"/>
        <v>244</v>
      </c>
      <c r="JO8" s="215">
        <f t="shared" si="3"/>
        <v>245</v>
      </c>
      <c r="JP8" s="215">
        <f t="shared" si="3"/>
        <v>246</v>
      </c>
      <c r="JQ8" s="215">
        <f t="shared" si="3"/>
        <v>247</v>
      </c>
      <c r="JR8" s="215">
        <f t="shared" si="3"/>
        <v>248</v>
      </c>
      <c r="JS8" s="215">
        <f t="shared" si="3"/>
        <v>249</v>
      </c>
      <c r="JT8" s="215">
        <f t="shared" si="3"/>
        <v>250</v>
      </c>
    </row>
    <row r="9" spans="1:280" ht="15">
      <c r="A9" s="234"/>
      <c r="B9" s="235"/>
      <c r="C9" s="236"/>
      <c r="D9" s="237"/>
      <c r="E9" s="235"/>
      <c r="F9" s="238">
        <f t="shared" ref="F9:F28" si="4">IF(D9="",B9,D9*E9)</f>
        <v>0</v>
      </c>
      <c r="G9" s="239"/>
      <c r="H9" s="223"/>
      <c r="I9" s="416"/>
      <c r="J9" s="416"/>
      <c r="K9" s="416"/>
      <c r="L9" s="416"/>
      <c r="M9" s="416"/>
      <c r="S9" s="402">
        <f t="shared" ref="S9:S28" si="5">IF(D9="",0,F9)</f>
        <v>0</v>
      </c>
      <c r="T9" s="403">
        <f t="shared" ref="T9:T28" si="6">IF(D9="",F9,0)</f>
        <v>0</v>
      </c>
      <c r="U9" s="230"/>
      <c r="V9" s="240"/>
      <c r="W9" s="241"/>
      <c r="X9" s="240"/>
      <c r="Y9" s="242"/>
      <c r="Z9" s="243"/>
      <c r="AA9" s="244"/>
      <c r="AB9" s="245"/>
      <c r="AE9" s="215">
        <f>IF(AE$8&lt;=טבלה2[[#This Row],[מס'' תשלומים נותרים]],טבלה2[[#This Row],[סכום החזר החודש]],0)</f>
        <v>0</v>
      </c>
      <c r="AF9" s="215">
        <f>IF(AF$8&lt;=טבלה2[[#This Row],[מס'' תשלומים נותרים]],טבלה2[[#This Row],[סכום החזר החודש]],0)</f>
        <v>0</v>
      </c>
      <c r="AG9" s="215">
        <f>IF(AG$8&lt;=טבלה2[[#This Row],[מס'' תשלומים נותרים]],טבלה2[[#This Row],[סכום החזר החודש]],0)</f>
        <v>0</v>
      </c>
      <c r="AH9" s="215">
        <f>IF(AH$8&lt;=טבלה2[[#This Row],[מס'' תשלומים נותרים]],טבלה2[[#This Row],[סכום החזר החודש]],0)</f>
        <v>0</v>
      </c>
      <c r="AI9" s="215">
        <f>IF(AI$8&lt;=טבלה2[[#This Row],[מס'' תשלומים נותרים]],טבלה2[[#This Row],[סכום החזר החודש]],0)</f>
        <v>0</v>
      </c>
      <c r="AJ9" s="215">
        <f>IF(AJ$8&lt;=טבלה2[[#This Row],[מס'' תשלומים נותרים]],טבלה2[[#This Row],[סכום החזר החודש]],0)</f>
        <v>0</v>
      </c>
      <c r="AK9" s="215">
        <f>IF(AK$8&lt;=טבלה2[[#This Row],[מס'' תשלומים נותרים]],טבלה2[[#This Row],[סכום החזר החודש]],0)</f>
        <v>0</v>
      </c>
      <c r="AL9" s="215">
        <f>IF(AL$8&lt;=טבלה2[[#This Row],[מס'' תשלומים נותרים]],טבלה2[[#This Row],[סכום החזר החודש]],0)</f>
        <v>0</v>
      </c>
      <c r="AM9" s="215">
        <f>IF(AM$8&lt;=טבלה2[[#This Row],[מס'' תשלומים נותרים]],טבלה2[[#This Row],[סכום החזר החודש]],0)</f>
        <v>0</v>
      </c>
      <c r="AN9" s="215">
        <f>IF(AN$8&lt;=טבלה2[[#This Row],[מס'' תשלומים נותרים]],טבלה2[[#This Row],[סכום החזר החודש]],0)</f>
        <v>0</v>
      </c>
      <c r="AO9" s="215">
        <f>IF(AO$8&lt;=טבלה2[[#This Row],[מס'' תשלומים נותרים]],טבלה2[[#This Row],[סכום החזר החודש]],0)</f>
        <v>0</v>
      </c>
      <c r="AP9" s="215">
        <f>IF(AP$8&lt;=טבלה2[[#This Row],[מס'' תשלומים נותרים]],טבלה2[[#This Row],[סכום החזר החודש]],0)</f>
        <v>0</v>
      </c>
      <c r="AQ9" s="215">
        <f>IF(AQ$8&lt;=טבלה2[[#This Row],[מס'' תשלומים נותרים]],טבלה2[[#This Row],[סכום החזר החודש]],0)</f>
        <v>0</v>
      </c>
      <c r="AR9" s="215">
        <f>IF(AR$8&lt;=טבלה2[[#This Row],[מס'' תשלומים נותרים]],טבלה2[[#This Row],[סכום החזר החודש]],0)</f>
        <v>0</v>
      </c>
      <c r="AS9" s="215">
        <f>IF(AS$8&lt;=טבלה2[[#This Row],[מס'' תשלומים נותרים]],טבלה2[[#This Row],[סכום החזר החודש]],0)</f>
        <v>0</v>
      </c>
      <c r="AT9" s="215">
        <f>IF(AT$8&lt;=טבלה2[[#This Row],[מס'' תשלומים נותרים]],טבלה2[[#This Row],[סכום החזר החודש]],0)</f>
        <v>0</v>
      </c>
      <c r="AU9" s="215">
        <f>IF(AU$8&lt;=טבלה2[[#This Row],[מס'' תשלומים נותרים]],טבלה2[[#This Row],[סכום החזר החודש]],0)</f>
        <v>0</v>
      </c>
      <c r="AV9" s="215">
        <f>IF(AV$8&lt;=טבלה2[[#This Row],[מס'' תשלומים נותרים]],טבלה2[[#This Row],[סכום החזר החודש]],0)</f>
        <v>0</v>
      </c>
      <c r="AW9" s="215">
        <f>IF(AW$8&lt;=טבלה2[[#This Row],[מס'' תשלומים נותרים]],טבלה2[[#This Row],[סכום החזר החודש]],0)</f>
        <v>0</v>
      </c>
      <c r="AX9" s="215">
        <f>IF(AX$8&lt;=טבלה2[[#This Row],[מס'' תשלומים נותרים]],טבלה2[[#This Row],[סכום החזר החודש]],0)</f>
        <v>0</v>
      </c>
      <c r="AY9" s="215">
        <f>IF(AY$8&lt;=טבלה2[[#This Row],[מס'' תשלומים נותרים]],טבלה2[[#This Row],[סכום החזר החודש]],0)</f>
        <v>0</v>
      </c>
      <c r="AZ9" s="215">
        <f>IF(AZ$8&lt;=טבלה2[[#This Row],[מס'' תשלומים נותרים]],טבלה2[[#This Row],[סכום החזר החודש]],0)</f>
        <v>0</v>
      </c>
      <c r="BA9" s="215">
        <f>IF(BA$8&lt;=טבלה2[[#This Row],[מס'' תשלומים נותרים]],טבלה2[[#This Row],[סכום החזר החודש]],0)</f>
        <v>0</v>
      </c>
      <c r="BB9" s="215">
        <f>IF(BB$8&lt;=טבלה2[[#This Row],[מס'' תשלומים נותרים]],טבלה2[[#This Row],[סכום החזר החודש]],0)</f>
        <v>0</v>
      </c>
      <c r="BC9" s="215">
        <f>IF(BC$8&lt;=טבלה2[[#This Row],[מס'' תשלומים נותרים]],טבלה2[[#This Row],[סכום החזר החודש]],0)</f>
        <v>0</v>
      </c>
      <c r="BD9" s="215">
        <f>IF(BD$8&lt;=טבלה2[[#This Row],[מס'' תשלומים נותרים]],טבלה2[[#This Row],[סכום החזר החודש]],0)</f>
        <v>0</v>
      </c>
      <c r="BE9" s="215">
        <f>IF(BE$8&lt;=טבלה2[[#This Row],[מס'' תשלומים נותרים]],טבלה2[[#This Row],[סכום החזר החודש]],0)</f>
        <v>0</v>
      </c>
      <c r="BF9" s="215">
        <f>IF(BF$8&lt;=טבלה2[[#This Row],[מס'' תשלומים נותרים]],טבלה2[[#This Row],[סכום החזר החודש]],0)</f>
        <v>0</v>
      </c>
      <c r="BG9" s="215">
        <f>IF(BG$8&lt;=טבלה2[[#This Row],[מס'' תשלומים נותרים]],טבלה2[[#This Row],[סכום החזר החודש]],0)</f>
        <v>0</v>
      </c>
      <c r="BH9" s="215">
        <f>IF(BH$8&lt;=טבלה2[[#This Row],[מס'' תשלומים נותרים]],טבלה2[[#This Row],[סכום החזר החודש]],0)</f>
        <v>0</v>
      </c>
      <c r="BI9" s="215">
        <f>IF(BI$8&lt;=טבלה2[[#This Row],[מס'' תשלומים נותרים]],טבלה2[[#This Row],[סכום החזר החודש]],0)</f>
        <v>0</v>
      </c>
      <c r="BJ9" s="215">
        <f>IF(BJ$8&lt;=טבלה2[[#This Row],[מס'' תשלומים נותרים]],טבלה2[[#This Row],[סכום החזר החודש]],0)</f>
        <v>0</v>
      </c>
      <c r="BK9" s="215">
        <f>IF(BK$8&lt;=טבלה2[[#This Row],[מס'' תשלומים נותרים]],טבלה2[[#This Row],[סכום החזר החודש]],0)</f>
        <v>0</v>
      </c>
      <c r="BL9" s="215">
        <f>IF(BL$8&lt;=טבלה2[[#This Row],[מס'' תשלומים נותרים]],טבלה2[[#This Row],[סכום החזר החודש]],0)</f>
        <v>0</v>
      </c>
      <c r="BM9" s="215">
        <f>IF(BM$8&lt;=טבלה2[[#This Row],[מס'' תשלומים נותרים]],טבלה2[[#This Row],[סכום החזר החודש]],0)</f>
        <v>0</v>
      </c>
      <c r="BN9" s="215">
        <f>IF(BN$8&lt;=טבלה2[[#This Row],[מס'' תשלומים נותרים]],טבלה2[[#This Row],[סכום החזר החודש]],0)</f>
        <v>0</v>
      </c>
      <c r="BO9" s="215">
        <f>IF(BO$8&lt;=טבלה2[[#This Row],[מס'' תשלומים נותרים]],טבלה2[[#This Row],[סכום החזר החודש]],0)</f>
        <v>0</v>
      </c>
      <c r="BP9" s="215">
        <f>IF(BP$8&lt;=טבלה2[[#This Row],[מס'' תשלומים נותרים]],טבלה2[[#This Row],[סכום החזר החודש]],0)</f>
        <v>0</v>
      </c>
      <c r="BQ9" s="215">
        <f>IF(BQ$8&lt;=טבלה2[[#This Row],[מס'' תשלומים נותרים]],טבלה2[[#This Row],[סכום החזר החודש]],0)</f>
        <v>0</v>
      </c>
      <c r="BR9" s="215">
        <f>IF(BR$8&lt;=טבלה2[[#This Row],[מס'' תשלומים נותרים]],טבלה2[[#This Row],[סכום החזר החודש]],0)</f>
        <v>0</v>
      </c>
      <c r="BS9" s="215">
        <f>IF(BS$8&lt;=טבלה2[[#This Row],[מס'' תשלומים נותרים]],טבלה2[[#This Row],[סכום החזר החודש]],0)</f>
        <v>0</v>
      </c>
      <c r="BT9" s="215">
        <f>IF(BT$8&lt;=טבלה2[[#This Row],[מס'' תשלומים נותרים]],טבלה2[[#This Row],[סכום החזר החודש]],0)</f>
        <v>0</v>
      </c>
      <c r="BU9" s="215">
        <f>IF(BU$8&lt;=טבלה2[[#This Row],[מס'' תשלומים נותרים]],טבלה2[[#This Row],[סכום החזר החודש]],0)</f>
        <v>0</v>
      </c>
      <c r="BV9" s="215">
        <f>IF(BV$8&lt;=טבלה2[[#This Row],[מס'' תשלומים נותרים]],טבלה2[[#This Row],[סכום החזר החודש]],0)</f>
        <v>0</v>
      </c>
      <c r="BW9" s="215">
        <f>IF(BW$8&lt;=טבלה2[[#This Row],[מס'' תשלומים נותרים]],טבלה2[[#This Row],[סכום החזר החודש]],0)</f>
        <v>0</v>
      </c>
      <c r="BX9" s="215">
        <f>IF(BX$8&lt;=טבלה2[[#This Row],[מס'' תשלומים נותרים]],טבלה2[[#This Row],[סכום החזר החודש]],0)</f>
        <v>0</v>
      </c>
      <c r="BY9" s="215">
        <f>IF(BY$8&lt;=טבלה2[[#This Row],[מס'' תשלומים נותרים]],טבלה2[[#This Row],[סכום החזר החודש]],0)</f>
        <v>0</v>
      </c>
      <c r="BZ9" s="215">
        <f>IF(BZ$8&lt;=טבלה2[[#This Row],[מס'' תשלומים נותרים]],טבלה2[[#This Row],[סכום החזר החודש]],0)</f>
        <v>0</v>
      </c>
      <c r="CA9" s="215">
        <f>IF(CA$8&lt;=טבלה2[[#This Row],[מס'' תשלומים נותרים]],טבלה2[[#This Row],[סכום החזר החודש]],0)</f>
        <v>0</v>
      </c>
      <c r="CB9" s="215">
        <f>IF(CB$8&lt;=טבלה2[[#This Row],[מס'' תשלומים נותרים]],טבלה2[[#This Row],[סכום החזר החודש]],0)</f>
        <v>0</v>
      </c>
      <c r="CC9" s="215">
        <f>IF(CC$8&lt;=טבלה2[[#This Row],[מס'' תשלומים נותרים]],טבלה2[[#This Row],[סכום החזר החודש]],0)</f>
        <v>0</v>
      </c>
      <c r="CD9" s="215">
        <f>IF(CD$8&lt;=טבלה2[[#This Row],[מס'' תשלומים נותרים]],טבלה2[[#This Row],[סכום החזר החודש]],0)</f>
        <v>0</v>
      </c>
      <c r="CE9" s="215">
        <f>IF(CE$8&lt;=טבלה2[[#This Row],[מס'' תשלומים נותרים]],טבלה2[[#This Row],[סכום החזר החודש]],0)</f>
        <v>0</v>
      </c>
      <c r="CF9" s="215">
        <f>IF(CF$8&lt;=טבלה2[[#This Row],[מס'' תשלומים נותרים]],טבלה2[[#This Row],[סכום החזר החודש]],0)</f>
        <v>0</v>
      </c>
      <c r="CG9" s="215">
        <f>IF(CG$8&lt;=טבלה2[[#This Row],[מס'' תשלומים נותרים]],טבלה2[[#This Row],[סכום החזר החודש]],0)</f>
        <v>0</v>
      </c>
      <c r="CH9" s="215">
        <f>IF(CH$8&lt;=טבלה2[[#This Row],[מס'' תשלומים נותרים]],טבלה2[[#This Row],[סכום החזר החודש]],0)</f>
        <v>0</v>
      </c>
      <c r="CI9" s="215">
        <f>IF(CI$8&lt;=טבלה2[[#This Row],[מס'' תשלומים נותרים]],טבלה2[[#This Row],[סכום החזר החודש]],0)</f>
        <v>0</v>
      </c>
      <c r="CJ9" s="215">
        <f>IF(CJ$8&lt;=טבלה2[[#This Row],[מס'' תשלומים נותרים]],טבלה2[[#This Row],[סכום החזר החודש]],0)</f>
        <v>0</v>
      </c>
      <c r="CK9" s="215">
        <f>IF(CK$8&lt;=טבלה2[[#This Row],[מס'' תשלומים נותרים]],טבלה2[[#This Row],[סכום החזר החודש]],0)</f>
        <v>0</v>
      </c>
      <c r="CL9" s="215">
        <f>IF(CL$8&lt;=טבלה2[[#This Row],[מס'' תשלומים נותרים]],טבלה2[[#This Row],[סכום החזר החודש]],0)</f>
        <v>0</v>
      </c>
      <c r="CM9" s="215">
        <f>IF(CM$8&lt;=טבלה2[[#This Row],[מס'' תשלומים נותרים]],טבלה2[[#This Row],[סכום החזר החודש]],0)</f>
        <v>0</v>
      </c>
      <c r="CN9" s="215">
        <f>IF(CN$8&lt;=טבלה2[[#This Row],[מס'' תשלומים נותרים]],טבלה2[[#This Row],[סכום החזר החודש]],0)</f>
        <v>0</v>
      </c>
      <c r="CO9" s="215">
        <f>IF(CO$8&lt;=טבלה2[[#This Row],[מס'' תשלומים נותרים]],טבלה2[[#This Row],[סכום החזר החודש]],0)</f>
        <v>0</v>
      </c>
      <c r="CP9" s="215">
        <f>IF(CP$8&lt;=טבלה2[[#This Row],[מס'' תשלומים נותרים]],טבלה2[[#This Row],[סכום החזר החודש]],0)</f>
        <v>0</v>
      </c>
      <c r="CQ9" s="215">
        <f>IF(CQ$8&lt;=טבלה2[[#This Row],[מס'' תשלומים נותרים]],טבלה2[[#This Row],[סכום החזר החודש]],0)</f>
        <v>0</v>
      </c>
      <c r="CR9" s="215">
        <f>IF(CR$8&lt;=טבלה2[[#This Row],[מס'' תשלומים נותרים]],טבלה2[[#This Row],[סכום החזר החודש]],0)</f>
        <v>0</v>
      </c>
      <c r="CS9" s="215">
        <f>IF(CS$8&lt;=טבלה2[[#This Row],[מס'' תשלומים נותרים]],טבלה2[[#This Row],[סכום החזר החודש]],0)</f>
        <v>0</v>
      </c>
      <c r="CT9" s="215">
        <f>IF(CT$8&lt;=טבלה2[[#This Row],[מס'' תשלומים נותרים]],טבלה2[[#This Row],[סכום החזר החודש]],0)</f>
        <v>0</v>
      </c>
      <c r="CU9" s="215">
        <f>IF(CU$8&lt;=טבלה2[[#This Row],[מס'' תשלומים נותרים]],טבלה2[[#This Row],[סכום החזר החודש]],0)</f>
        <v>0</v>
      </c>
      <c r="CV9" s="215">
        <f>IF(CV$8&lt;=טבלה2[[#This Row],[מס'' תשלומים נותרים]],טבלה2[[#This Row],[סכום החזר החודש]],0)</f>
        <v>0</v>
      </c>
      <c r="CW9" s="215">
        <f>IF(CW$8&lt;=טבלה2[[#This Row],[מס'' תשלומים נותרים]],טבלה2[[#This Row],[סכום החזר החודש]],0)</f>
        <v>0</v>
      </c>
      <c r="CX9" s="215">
        <f>IF(CX$8&lt;=טבלה2[[#This Row],[מס'' תשלומים נותרים]],טבלה2[[#This Row],[סכום החזר החודש]],0)</f>
        <v>0</v>
      </c>
      <c r="CY9" s="215">
        <f>IF(CY$8&lt;=טבלה2[[#This Row],[מס'' תשלומים נותרים]],טבלה2[[#This Row],[סכום החזר החודש]],0)</f>
        <v>0</v>
      </c>
      <c r="CZ9" s="215">
        <f>IF(CZ$8&lt;=טבלה2[[#This Row],[מס'' תשלומים נותרים]],טבלה2[[#This Row],[סכום החזר החודש]],0)</f>
        <v>0</v>
      </c>
      <c r="DA9" s="215">
        <f>IF(DA$8&lt;=טבלה2[[#This Row],[מס'' תשלומים נותרים]],טבלה2[[#This Row],[סכום החזר החודש]],0)</f>
        <v>0</v>
      </c>
      <c r="DB9" s="215">
        <f>IF(DB$8&lt;=טבלה2[[#This Row],[מס'' תשלומים נותרים]],טבלה2[[#This Row],[סכום החזר החודש]],0)</f>
        <v>0</v>
      </c>
      <c r="DC9" s="215">
        <f>IF(DC$8&lt;=טבלה2[[#This Row],[מס'' תשלומים נותרים]],טבלה2[[#This Row],[סכום החזר החודש]],0)</f>
        <v>0</v>
      </c>
      <c r="DD9" s="215">
        <f>IF(DD$8&lt;=טבלה2[[#This Row],[מס'' תשלומים נותרים]],טבלה2[[#This Row],[סכום החזר החודש]],0)</f>
        <v>0</v>
      </c>
      <c r="DE9" s="215">
        <f>IF(DE$8&lt;=טבלה2[[#This Row],[מס'' תשלומים נותרים]],טבלה2[[#This Row],[סכום החזר החודש]],0)</f>
        <v>0</v>
      </c>
      <c r="DF9" s="215">
        <f>IF(DF$8&lt;=טבלה2[[#This Row],[מס'' תשלומים נותרים]],טבלה2[[#This Row],[סכום החזר החודש]],0)</f>
        <v>0</v>
      </c>
      <c r="DG9" s="215">
        <f>IF(DG$8&lt;=טבלה2[[#This Row],[מס'' תשלומים נותרים]],טבלה2[[#This Row],[סכום החזר החודש]],0)</f>
        <v>0</v>
      </c>
      <c r="DH9" s="215">
        <f>IF(DH$8&lt;=טבלה2[[#This Row],[מס'' תשלומים נותרים]],טבלה2[[#This Row],[סכום החזר החודש]],0)</f>
        <v>0</v>
      </c>
      <c r="DI9" s="215">
        <f>IF(DI$8&lt;=טבלה2[[#This Row],[מס'' תשלומים נותרים]],טבלה2[[#This Row],[סכום החזר החודש]],0)</f>
        <v>0</v>
      </c>
      <c r="DJ9" s="215">
        <f>IF(DJ$8&lt;=טבלה2[[#This Row],[מס'' תשלומים נותרים]],טבלה2[[#This Row],[סכום החזר החודש]],0)</f>
        <v>0</v>
      </c>
      <c r="DK9" s="215">
        <f>IF(DK$8&lt;=טבלה2[[#This Row],[מס'' תשלומים נותרים]],טבלה2[[#This Row],[סכום החזר החודש]],0)</f>
        <v>0</v>
      </c>
      <c r="DL9" s="215">
        <f>IF(DL$8&lt;=טבלה2[[#This Row],[מס'' תשלומים נותרים]],טבלה2[[#This Row],[סכום החזר החודש]],0)</f>
        <v>0</v>
      </c>
      <c r="DM9" s="215">
        <f>IF(DM$8&lt;=טבלה2[[#This Row],[מס'' תשלומים נותרים]],טבלה2[[#This Row],[סכום החזר החודש]],0)</f>
        <v>0</v>
      </c>
      <c r="DN9" s="215">
        <f>IF(DN$8&lt;=טבלה2[[#This Row],[מס'' תשלומים נותרים]],טבלה2[[#This Row],[סכום החזר החודש]],0)</f>
        <v>0</v>
      </c>
      <c r="DO9" s="215">
        <f>IF(DO$8&lt;=טבלה2[[#This Row],[מס'' תשלומים נותרים]],טבלה2[[#This Row],[סכום החזר החודש]],0)</f>
        <v>0</v>
      </c>
      <c r="DP9" s="215">
        <f>IF(DP$8&lt;=טבלה2[[#This Row],[מס'' תשלומים נותרים]],טבלה2[[#This Row],[סכום החזר החודש]],0)</f>
        <v>0</v>
      </c>
      <c r="DQ9" s="215">
        <f>IF(DQ$8&lt;=טבלה2[[#This Row],[מס'' תשלומים נותרים]],טבלה2[[#This Row],[סכום החזר החודש]],0)</f>
        <v>0</v>
      </c>
      <c r="DR9" s="215">
        <f>IF(DR$8&lt;=טבלה2[[#This Row],[מס'' תשלומים נותרים]],טבלה2[[#This Row],[סכום החזר החודש]],0)</f>
        <v>0</v>
      </c>
      <c r="DS9" s="215">
        <f>IF(DS$8&lt;=טבלה2[[#This Row],[מס'' תשלומים נותרים]],טבלה2[[#This Row],[סכום החזר החודש]],0)</f>
        <v>0</v>
      </c>
      <c r="DT9" s="215">
        <f>IF(DT$8&lt;=טבלה2[[#This Row],[מס'' תשלומים נותרים]],טבלה2[[#This Row],[סכום החזר החודש]],0)</f>
        <v>0</v>
      </c>
      <c r="DU9" s="215">
        <f>IF(DU$8&lt;=טבלה2[[#This Row],[מס'' תשלומים נותרים]],טבלה2[[#This Row],[סכום החזר החודש]],0)</f>
        <v>0</v>
      </c>
      <c r="DV9" s="215">
        <f>IF(DV$8&lt;=טבלה2[[#This Row],[מס'' תשלומים נותרים]],טבלה2[[#This Row],[סכום החזר החודש]],0)</f>
        <v>0</v>
      </c>
      <c r="DW9" s="215">
        <f>IF(DW$8&lt;=טבלה2[[#This Row],[מס'' תשלומים נותרים]],טבלה2[[#This Row],[סכום החזר החודש]],0)</f>
        <v>0</v>
      </c>
      <c r="DX9" s="215">
        <f>IF(DX$8&lt;=טבלה2[[#This Row],[מס'' תשלומים נותרים]],טבלה2[[#This Row],[סכום החזר החודש]],0)</f>
        <v>0</v>
      </c>
      <c r="DY9" s="215">
        <f>IF(DY$8&lt;=טבלה2[[#This Row],[מס'' תשלומים נותרים]],טבלה2[[#This Row],[סכום החזר החודש]],0)</f>
        <v>0</v>
      </c>
      <c r="DZ9" s="215">
        <f>IF(DZ$8&lt;=טבלה2[[#This Row],[מס'' תשלומים נותרים]],טבלה2[[#This Row],[סכום החזר החודש]],0)</f>
        <v>0</v>
      </c>
      <c r="EA9" s="215">
        <f>IF(EA$8&lt;=טבלה2[[#This Row],[מס'' תשלומים נותרים]],טבלה2[[#This Row],[סכום החזר החודש]],0)</f>
        <v>0</v>
      </c>
      <c r="EB9" s="215">
        <f>IF(EB$8&lt;=טבלה2[[#This Row],[מס'' תשלומים נותרים]],טבלה2[[#This Row],[סכום החזר החודש]],0)</f>
        <v>0</v>
      </c>
      <c r="EC9" s="215">
        <f>IF(EC$8&lt;=טבלה2[[#This Row],[מס'' תשלומים נותרים]],טבלה2[[#This Row],[סכום החזר החודש]],0)</f>
        <v>0</v>
      </c>
      <c r="ED9" s="215">
        <f>IF(ED$8&lt;=טבלה2[[#This Row],[מס'' תשלומים נותרים]],טבלה2[[#This Row],[סכום החזר החודש]],0)</f>
        <v>0</v>
      </c>
      <c r="EE9" s="215">
        <f>IF(EE$8&lt;=טבלה2[[#This Row],[מס'' תשלומים נותרים]],טבלה2[[#This Row],[סכום החזר החודש]],0)</f>
        <v>0</v>
      </c>
      <c r="EF9" s="215">
        <f>IF(EF$8&lt;=טבלה2[[#This Row],[מס'' תשלומים נותרים]],טבלה2[[#This Row],[סכום החזר החודש]],0)</f>
        <v>0</v>
      </c>
      <c r="EG9" s="215">
        <f>IF(EG$8&lt;=טבלה2[[#This Row],[מס'' תשלומים נותרים]],טבלה2[[#This Row],[סכום החזר החודש]],0)</f>
        <v>0</v>
      </c>
      <c r="EH9" s="215">
        <f>IF(EH$8&lt;=טבלה2[[#This Row],[מס'' תשלומים נותרים]],טבלה2[[#This Row],[סכום החזר החודש]],0)</f>
        <v>0</v>
      </c>
      <c r="EI9" s="215">
        <f>IF(EI$8&lt;=טבלה2[[#This Row],[מס'' תשלומים נותרים]],טבלה2[[#This Row],[סכום החזר החודש]],0)</f>
        <v>0</v>
      </c>
      <c r="EJ9" s="215">
        <f>IF(EJ$8&lt;=טבלה2[[#This Row],[מס'' תשלומים נותרים]],טבלה2[[#This Row],[סכום החזר החודש]],0)</f>
        <v>0</v>
      </c>
      <c r="EK9" s="215">
        <f>IF(EK$8&lt;=טבלה2[[#This Row],[מס'' תשלומים נותרים]],טבלה2[[#This Row],[סכום החזר החודש]],0)</f>
        <v>0</v>
      </c>
      <c r="EL9" s="215">
        <f>IF(EL$8&lt;=טבלה2[[#This Row],[מס'' תשלומים נותרים]],טבלה2[[#This Row],[סכום החזר החודש]],0)</f>
        <v>0</v>
      </c>
      <c r="EM9" s="215">
        <f>IF(EM$8&lt;=טבלה2[[#This Row],[מס'' תשלומים נותרים]],טבלה2[[#This Row],[סכום החזר החודש]],0)</f>
        <v>0</v>
      </c>
      <c r="EN9" s="215">
        <f>IF(EN$8&lt;=טבלה2[[#This Row],[מס'' תשלומים נותרים]],טבלה2[[#This Row],[סכום החזר החודש]],0)</f>
        <v>0</v>
      </c>
      <c r="EO9" s="215">
        <f>IF(EO$8&lt;=טבלה2[[#This Row],[מס'' תשלומים נותרים]],טבלה2[[#This Row],[סכום החזר החודש]],0)</f>
        <v>0</v>
      </c>
      <c r="EP9" s="215">
        <f>IF(EP$8&lt;=טבלה2[[#This Row],[מס'' תשלומים נותרים]],טבלה2[[#This Row],[סכום החזר החודש]],0)</f>
        <v>0</v>
      </c>
      <c r="EQ9" s="215">
        <f>IF(EQ$8&lt;=טבלה2[[#This Row],[מס'' תשלומים נותרים]],טבלה2[[#This Row],[סכום החזר החודש]],0)</f>
        <v>0</v>
      </c>
      <c r="ER9" s="215">
        <f>IF(ER$8&lt;=טבלה2[[#This Row],[מס'' תשלומים נותרים]],טבלה2[[#This Row],[סכום החזר החודש]],0)</f>
        <v>0</v>
      </c>
      <c r="ES9" s="215">
        <f>IF(ES$8&lt;=טבלה2[[#This Row],[מס'' תשלומים נותרים]],טבלה2[[#This Row],[סכום החזר החודש]],0)</f>
        <v>0</v>
      </c>
      <c r="ET9" s="215">
        <f>IF(ET$8&lt;=טבלה2[[#This Row],[מס'' תשלומים נותרים]],טבלה2[[#This Row],[סכום החזר החודש]],0)</f>
        <v>0</v>
      </c>
      <c r="EU9" s="215">
        <f>IF(EU$8&lt;=טבלה2[[#This Row],[מס'' תשלומים נותרים]],טבלה2[[#This Row],[סכום החזר החודש]],0)</f>
        <v>0</v>
      </c>
      <c r="EV9" s="215">
        <f>IF(EV$8&lt;=טבלה2[[#This Row],[מס'' תשלומים נותרים]],טבלה2[[#This Row],[סכום החזר החודש]],0)</f>
        <v>0</v>
      </c>
      <c r="EW9" s="215">
        <f>IF(EW$8&lt;=טבלה2[[#This Row],[מס'' תשלומים נותרים]],טבלה2[[#This Row],[סכום החזר החודש]],0)</f>
        <v>0</v>
      </c>
      <c r="EX9" s="215">
        <f>IF(EX$8&lt;=טבלה2[[#This Row],[מס'' תשלומים נותרים]],טבלה2[[#This Row],[סכום החזר החודש]],0)</f>
        <v>0</v>
      </c>
      <c r="EY9" s="215">
        <f>IF(EY$8&lt;=טבלה2[[#This Row],[מס'' תשלומים נותרים]],טבלה2[[#This Row],[סכום החזר החודש]],0)</f>
        <v>0</v>
      </c>
      <c r="EZ9" s="215">
        <f>IF(EZ$8&lt;=טבלה2[[#This Row],[מס'' תשלומים נותרים]],טבלה2[[#This Row],[סכום החזר החודש]],0)</f>
        <v>0</v>
      </c>
      <c r="FA9" s="215">
        <f>IF(FA$8&lt;=טבלה2[[#This Row],[מס'' תשלומים נותרים]],טבלה2[[#This Row],[סכום החזר החודש]],0)</f>
        <v>0</v>
      </c>
      <c r="FB9" s="215">
        <f>IF(FB$8&lt;=טבלה2[[#This Row],[מס'' תשלומים נותרים]],טבלה2[[#This Row],[סכום החזר החודש]],0)</f>
        <v>0</v>
      </c>
      <c r="FC9" s="215">
        <f>IF(FC$8&lt;=טבלה2[[#This Row],[מס'' תשלומים נותרים]],טבלה2[[#This Row],[סכום החזר החודש]],0)</f>
        <v>0</v>
      </c>
      <c r="FD9" s="215">
        <f>IF(FD$8&lt;=טבלה2[[#This Row],[מס'' תשלומים נותרים]],טבלה2[[#This Row],[סכום החזר החודש]],0)</f>
        <v>0</v>
      </c>
      <c r="FE9" s="215">
        <f>IF(FE$8&lt;=טבלה2[[#This Row],[מס'' תשלומים נותרים]],טבלה2[[#This Row],[סכום החזר החודש]],0)</f>
        <v>0</v>
      </c>
      <c r="FF9" s="215">
        <f>IF(FF$8&lt;=טבלה2[[#This Row],[מס'' תשלומים נותרים]],טבלה2[[#This Row],[סכום החזר החודש]],0)</f>
        <v>0</v>
      </c>
      <c r="FG9" s="215">
        <f>IF(FG$8&lt;=טבלה2[[#This Row],[מס'' תשלומים נותרים]],טבלה2[[#This Row],[סכום החזר החודש]],0)</f>
        <v>0</v>
      </c>
      <c r="FH9" s="215">
        <f>IF(FH$8&lt;=טבלה2[[#This Row],[מס'' תשלומים נותרים]],טבלה2[[#This Row],[סכום החזר החודש]],0)</f>
        <v>0</v>
      </c>
      <c r="FI9" s="215">
        <f>IF(FI$8&lt;=טבלה2[[#This Row],[מס'' תשלומים נותרים]],טבלה2[[#This Row],[סכום החזר החודש]],0)</f>
        <v>0</v>
      </c>
      <c r="FJ9" s="215">
        <f>IF(FJ$8&lt;=טבלה2[[#This Row],[מס'' תשלומים נותרים]],טבלה2[[#This Row],[סכום החזר החודש]],0)</f>
        <v>0</v>
      </c>
      <c r="FK9" s="215">
        <f>IF(FK$8&lt;=טבלה2[[#This Row],[מס'' תשלומים נותרים]],טבלה2[[#This Row],[סכום החזר החודש]],0)</f>
        <v>0</v>
      </c>
      <c r="FL9" s="215">
        <f>IF(FL$8&lt;=טבלה2[[#This Row],[מס'' תשלומים נותרים]],טבלה2[[#This Row],[סכום החזר החודש]],0)</f>
        <v>0</v>
      </c>
      <c r="FM9" s="215">
        <f>IF(FM$8&lt;=טבלה2[[#This Row],[מס'' תשלומים נותרים]],טבלה2[[#This Row],[סכום החזר החודש]],0)</f>
        <v>0</v>
      </c>
      <c r="FN9" s="215">
        <f>IF(FN$8&lt;=טבלה2[[#This Row],[מס'' תשלומים נותרים]],טבלה2[[#This Row],[סכום החזר החודש]],0)</f>
        <v>0</v>
      </c>
      <c r="FO9" s="215">
        <f>IF(FO$8&lt;=טבלה2[[#This Row],[מס'' תשלומים נותרים]],טבלה2[[#This Row],[סכום החזר החודש]],0)</f>
        <v>0</v>
      </c>
      <c r="FP9" s="215">
        <f>IF(FP$8&lt;=טבלה2[[#This Row],[מס'' תשלומים נותרים]],טבלה2[[#This Row],[סכום החזר החודש]],0)</f>
        <v>0</v>
      </c>
      <c r="FQ9" s="215">
        <f>IF(FQ$8&lt;=טבלה2[[#This Row],[מס'' תשלומים נותרים]],טבלה2[[#This Row],[סכום החזר החודש]],0)</f>
        <v>0</v>
      </c>
      <c r="FR9" s="215">
        <f>IF(FR$8&lt;=טבלה2[[#This Row],[מס'' תשלומים נותרים]],טבלה2[[#This Row],[סכום החזר החודש]],0)</f>
        <v>0</v>
      </c>
      <c r="FS9" s="215">
        <f>IF(FS$8&lt;=טבלה2[[#This Row],[מס'' תשלומים נותרים]],טבלה2[[#This Row],[סכום החזר החודש]],0)</f>
        <v>0</v>
      </c>
      <c r="FT9" s="215">
        <f>IF(FT$8&lt;=טבלה2[[#This Row],[מס'' תשלומים נותרים]],טבלה2[[#This Row],[סכום החזר החודש]],0)</f>
        <v>0</v>
      </c>
      <c r="FU9" s="215">
        <f>IF(FU$8&lt;=טבלה2[[#This Row],[מס'' תשלומים נותרים]],טבלה2[[#This Row],[סכום החזר החודש]],0)</f>
        <v>0</v>
      </c>
      <c r="FV9" s="215">
        <f>IF(FV$8&lt;=טבלה2[[#This Row],[מס'' תשלומים נותרים]],טבלה2[[#This Row],[סכום החזר החודש]],0)</f>
        <v>0</v>
      </c>
      <c r="FW9" s="215">
        <f>IF(FW$8&lt;=טבלה2[[#This Row],[מס'' תשלומים נותרים]],טבלה2[[#This Row],[סכום החזר החודש]],0)</f>
        <v>0</v>
      </c>
      <c r="FX9" s="215">
        <f>IF(FX$8&lt;=טבלה2[[#This Row],[מס'' תשלומים נותרים]],טבלה2[[#This Row],[סכום החזר החודש]],0)</f>
        <v>0</v>
      </c>
      <c r="FY9" s="215">
        <f>IF(FY$8&lt;=טבלה2[[#This Row],[מס'' תשלומים נותרים]],טבלה2[[#This Row],[סכום החזר החודש]],0)</f>
        <v>0</v>
      </c>
      <c r="FZ9" s="215">
        <f>IF(FZ$8&lt;=טבלה2[[#This Row],[מס'' תשלומים נותרים]],טבלה2[[#This Row],[סכום החזר החודש]],0)</f>
        <v>0</v>
      </c>
      <c r="GA9" s="215">
        <f>IF(GA$8&lt;=טבלה2[[#This Row],[מס'' תשלומים נותרים]],טבלה2[[#This Row],[סכום החזר החודש]],0)</f>
        <v>0</v>
      </c>
      <c r="GB9" s="215">
        <f>IF(GB$8&lt;=טבלה2[[#This Row],[מס'' תשלומים נותרים]],טבלה2[[#This Row],[סכום החזר החודש]],0)</f>
        <v>0</v>
      </c>
      <c r="GC9" s="215">
        <f>IF(GC$8&lt;=טבלה2[[#This Row],[מס'' תשלומים נותרים]],טבלה2[[#This Row],[סכום החזר החודש]],0)</f>
        <v>0</v>
      </c>
      <c r="GD9" s="215">
        <f>IF(GD$8&lt;=טבלה2[[#This Row],[מס'' תשלומים נותרים]],טבלה2[[#This Row],[סכום החזר החודש]],0)</f>
        <v>0</v>
      </c>
      <c r="GE9" s="215">
        <f>IF(GE$8&lt;=טבלה2[[#This Row],[מס'' תשלומים נותרים]],טבלה2[[#This Row],[סכום החזר החודש]],0)</f>
        <v>0</v>
      </c>
      <c r="GF9" s="215">
        <f>IF(GF$8&lt;=טבלה2[[#This Row],[מס'' תשלומים נותרים]],טבלה2[[#This Row],[סכום החזר החודש]],0)</f>
        <v>0</v>
      </c>
      <c r="GG9" s="215">
        <f>IF(GG$8&lt;=טבלה2[[#This Row],[מס'' תשלומים נותרים]],טבלה2[[#This Row],[סכום החזר החודש]],0)</f>
        <v>0</v>
      </c>
      <c r="GH9" s="215">
        <f>IF(GH$8&lt;=טבלה2[[#This Row],[מס'' תשלומים נותרים]],טבלה2[[#This Row],[סכום החזר החודש]],0)</f>
        <v>0</v>
      </c>
      <c r="GI9" s="215">
        <f>IF(GI$8&lt;=טבלה2[[#This Row],[מס'' תשלומים נותרים]],טבלה2[[#This Row],[סכום החזר החודש]],0)</f>
        <v>0</v>
      </c>
      <c r="GJ9" s="215">
        <f>IF(GJ$8&lt;=טבלה2[[#This Row],[מס'' תשלומים נותרים]],טבלה2[[#This Row],[סכום החזר החודש]],0)</f>
        <v>0</v>
      </c>
      <c r="GK9" s="215">
        <f>IF(GK$8&lt;=טבלה2[[#This Row],[מס'' תשלומים נותרים]],טבלה2[[#This Row],[סכום החזר החודש]],0)</f>
        <v>0</v>
      </c>
      <c r="GL9" s="215">
        <f>IF(GL$8&lt;=טבלה2[[#This Row],[מס'' תשלומים נותרים]],טבלה2[[#This Row],[סכום החזר החודש]],0)</f>
        <v>0</v>
      </c>
      <c r="GM9" s="215">
        <f>IF(GM$8&lt;=טבלה2[[#This Row],[מס'' תשלומים נותרים]],טבלה2[[#This Row],[סכום החזר החודש]],0)</f>
        <v>0</v>
      </c>
      <c r="GN9" s="215">
        <f>IF(GN$8&lt;=טבלה2[[#This Row],[מס'' תשלומים נותרים]],טבלה2[[#This Row],[סכום החזר החודש]],0)</f>
        <v>0</v>
      </c>
      <c r="GO9" s="215">
        <f>IF(GO$8&lt;=טבלה2[[#This Row],[מס'' תשלומים נותרים]],טבלה2[[#This Row],[סכום החזר החודש]],0)</f>
        <v>0</v>
      </c>
      <c r="GP9" s="215">
        <f>IF(GP$8&lt;=טבלה2[[#This Row],[מס'' תשלומים נותרים]],טבלה2[[#This Row],[סכום החזר החודש]],0)</f>
        <v>0</v>
      </c>
      <c r="GQ9" s="215">
        <f>IF(GQ$8&lt;=טבלה2[[#This Row],[מס'' תשלומים נותרים]],טבלה2[[#This Row],[סכום החזר החודש]],0)</f>
        <v>0</v>
      </c>
      <c r="GR9" s="215">
        <f>IF(GR$8&lt;=טבלה2[[#This Row],[מס'' תשלומים נותרים]],טבלה2[[#This Row],[סכום החזר החודש]],0)</f>
        <v>0</v>
      </c>
      <c r="GS9" s="215">
        <f>IF(GS$8&lt;=טבלה2[[#This Row],[מס'' תשלומים נותרים]],טבלה2[[#This Row],[סכום החזר החודש]],0)</f>
        <v>0</v>
      </c>
      <c r="GT9" s="215">
        <f>IF(GT$8&lt;=טבלה2[[#This Row],[מס'' תשלומים נותרים]],טבלה2[[#This Row],[סכום החזר החודש]],0)</f>
        <v>0</v>
      </c>
      <c r="GU9" s="215">
        <f>IF(GU$8&lt;=טבלה2[[#This Row],[מס'' תשלומים נותרים]],טבלה2[[#This Row],[סכום החזר החודש]],0)</f>
        <v>0</v>
      </c>
      <c r="GV9" s="215">
        <f>IF(GV$8&lt;=טבלה2[[#This Row],[מס'' תשלומים נותרים]],טבלה2[[#This Row],[סכום החזר החודש]],0)</f>
        <v>0</v>
      </c>
      <c r="GW9" s="215">
        <f>IF(GW$8&lt;=טבלה2[[#This Row],[מס'' תשלומים נותרים]],טבלה2[[#This Row],[סכום החזר החודש]],0)</f>
        <v>0</v>
      </c>
      <c r="GX9" s="215">
        <f>IF(GX$8&lt;=טבלה2[[#This Row],[מס'' תשלומים נותרים]],טבלה2[[#This Row],[סכום החזר החודש]],0)</f>
        <v>0</v>
      </c>
      <c r="GY9" s="215">
        <f>IF(GY$8&lt;=טבלה2[[#This Row],[מס'' תשלומים נותרים]],טבלה2[[#This Row],[סכום החזר החודש]],0)</f>
        <v>0</v>
      </c>
      <c r="GZ9" s="215">
        <f>IF(GZ$8&lt;=טבלה2[[#This Row],[מס'' תשלומים נותרים]],טבלה2[[#This Row],[סכום החזר החודש]],0)</f>
        <v>0</v>
      </c>
      <c r="HA9" s="215">
        <f>IF(HA$8&lt;=טבלה2[[#This Row],[מס'' תשלומים נותרים]],טבלה2[[#This Row],[סכום החזר החודש]],0)</f>
        <v>0</v>
      </c>
      <c r="HB9" s="215">
        <f>IF(HB$8&lt;=טבלה2[[#This Row],[מס'' תשלומים נותרים]],טבלה2[[#This Row],[סכום החזר החודש]],0)</f>
        <v>0</v>
      </c>
      <c r="HC9" s="215">
        <f>IF(HC$8&lt;=טבלה2[[#This Row],[מס'' תשלומים נותרים]],טבלה2[[#This Row],[סכום החזר החודש]],0)</f>
        <v>0</v>
      </c>
      <c r="HD9" s="215">
        <f>IF(HD$8&lt;=טבלה2[[#This Row],[מס'' תשלומים נותרים]],טבלה2[[#This Row],[סכום החזר החודש]],0)</f>
        <v>0</v>
      </c>
      <c r="HE9" s="215">
        <f>IF(HE$8&lt;=טבלה2[[#This Row],[מס'' תשלומים נותרים]],טבלה2[[#This Row],[סכום החזר החודש]],0)</f>
        <v>0</v>
      </c>
      <c r="HF9" s="215">
        <f>IF(HF$8&lt;=טבלה2[[#This Row],[מס'' תשלומים נותרים]],טבלה2[[#This Row],[סכום החזר החודש]],0)</f>
        <v>0</v>
      </c>
      <c r="HG9" s="215">
        <f>IF(HG$8&lt;=טבלה2[[#This Row],[מס'' תשלומים נותרים]],טבלה2[[#This Row],[סכום החזר החודש]],0)</f>
        <v>0</v>
      </c>
      <c r="HH9" s="215">
        <f>IF(HH$8&lt;=טבלה2[[#This Row],[מס'' תשלומים נותרים]],טבלה2[[#This Row],[סכום החזר החודש]],0)</f>
        <v>0</v>
      </c>
      <c r="HI9" s="215">
        <f>IF(HI$8&lt;=טבלה2[[#This Row],[מס'' תשלומים נותרים]],טבלה2[[#This Row],[סכום החזר החודש]],0)</f>
        <v>0</v>
      </c>
      <c r="HJ9" s="215">
        <f>IF(HJ$8&lt;=טבלה2[[#This Row],[מס'' תשלומים נותרים]],טבלה2[[#This Row],[סכום החזר החודש]],0)</f>
        <v>0</v>
      </c>
      <c r="HK9" s="215">
        <f>IF(HK$8&lt;=טבלה2[[#This Row],[מס'' תשלומים נותרים]],טבלה2[[#This Row],[סכום החזר החודש]],0)</f>
        <v>0</v>
      </c>
      <c r="HL9" s="215">
        <f>IF(HL$8&lt;=טבלה2[[#This Row],[מס'' תשלומים נותרים]],טבלה2[[#This Row],[סכום החזר החודש]],0)</f>
        <v>0</v>
      </c>
      <c r="HM9" s="215">
        <f>IF(HM$8&lt;=טבלה2[[#This Row],[מס'' תשלומים נותרים]],טבלה2[[#This Row],[סכום החזר החודש]],0)</f>
        <v>0</v>
      </c>
      <c r="HN9" s="215">
        <f>IF(HN$8&lt;=טבלה2[[#This Row],[מס'' תשלומים נותרים]],טבלה2[[#This Row],[סכום החזר החודש]],0)</f>
        <v>0</v>
      </c>
      <c r="HO9" s="215">
        <f>IF(HO$8&lt;=טבלה2[[#This Row],[מס'' תשלומים נותרים]],טבלה2[[#This Row],[סכום החזר החודש]],0)</f>
        <v>0</v>
      </c>
      <c r="HP9" s="215">
        <f>IF(HP$8&lt;=טבלה2[[#This Row],[מס'' תשלומים נותרים]],טבלה2[[#This Row],[סכום החזר החודש]],0)</f>
        <v>0</v>
      </c>
      <c r="HQ9" s="215">
        <f>IF(HQ$8&lt;=טבלה2[[#This Row],[מס'' תשלומים נותרים]],טבלה2[[#This Row],[סכום החזר החודש]],0)</f>
        <v>0</v>
      </c>
      <c r="HR9" s="215">
        <f>IF(HR$8&lt;=טבלה2[[#This Row],[מס'' תשלומים נותרים]],טבלה2[[#This Row],[סכום החזר החודש]],0)</f>
        <v>0</v>
      </c>
      <c r="HS9" s="215">
        <f>IF(HS$8&lt;=טבלה2[[#This Row],[מס'' תשלומים נותרים]],טבלה2[[#This Row],[סכום החזר החודש]],0)</f>
        <v>0</v>
      </c>
      <c r="HT9" s="215">
        <f>IF(HT$8&lt;=טבלה2[[#This Row],[מס'' תשלומים נותרים]],טבלה2[[#This Row],[סכום החזר החודש]],0)</f>
        <v>0</v>
      </c>
      <c r="HU9" s="215">
        <f>IF(HU$8&lt;=טבלה2[[#This Row],[מס'' תשלומים נותרים]],טבלה2[[#This Row],[סכום החזר החודש]],0)</f>
        <v>0</v>
      </c>
      <c r="HV9" s="215">
        <f>IF(HV$8&lt;=טבלה2[[#This Row],[מס'' תשלומים נותרים]],טבלה2[[#This Row],[סכום החזר החודש]],0)</f>
        <v>0</v>
      </c>
      <c r="HW9" s="215">
        <f>IF(HW$8&lt;=טבלה2[[#This Row],[מס'' תשלומים נותרים]],טבלה2[[#This Row],[סכום החזר החודש]],0)</f>
        <v>0</v>
      </c>
      <c r="HX9" s="215">
        <f>IF(HX$8&lt;=טבלה2[[#This Row],[מס'' תשלומים נותרים]],טבלה2[[#This Row],[סכום החזר החודש]],0)</f>
        <v>0</v>
      </c>
      <c r="HY9" s="215">
        <f>IF(HY$8&lt;=טבלה2[[#This Row],[מס'' תשלומים נותרים]],טבלה2[[#This Row],[סכום החזר החודש]],0)</f>
        <v>0</v>
      </c>
      <c r="HZ9" s="215">
        <f>IF(HZ$8&lt;=טבלה2[[#This Row],[מס'' תשלומים נותרים]],טבלה2[[#This Row],[סכום החזר החודש]],0)</f>
        <v>0</v>
      </c>
      <c r="IA9" s="215">
        <f>IF(IA$8&lt;=טבלה2[[#This Row],[מס'' תשלומים נותרים]],טבלה2[[#This Row],[סכום החזר החודש]],0)</f>
        <v>0</v>
      </c>
      <c r="IB9" s="215">
        <f>IF(IB$8&lt;=טבלה2[[#This Row],[מס'' תשלומים נותרים]],טבלה2[[#This Row],[סכום החזר החודש]],0)</f>
        <v>0</v>
      </c>
      <c r="IC9" s="215">
        <f>IF(IC$8&lt;=טבלה2[[#This Row],[מס'' תשלומים נותרים]],טבלה2[[#This Row],[סכום החזר החודש]],0)</f>
        <v>0</v>
      </c>
      <c r="ID9" s="215">
        <f>IF(ID$8&lt;=טבלה2[[#This Row],[מס'' תשלומים נותרים]],טבלה2[[#This Row],[סכום החזר החודש]],0)</f>
        <v>0</v>
      </c>
      <c r="IE9" s="215">
        <f>IF(IE$8&lt;=טבלה2[[#This Row],[מס'' תשלומים נותרים]],טבלה2[[#This Row],[סכום החזר החודש]],0)</f>
        <v>0</v>
      </c>
      <c r="IF9" s="215">
        <f>IF(IF$8&lt;=טבלה2[[#This Row],[מס'' תשלומים נותרים]],טבלה2[[#This Row],[סכום החזר החודש]],0)</f>
        <v>0</v>
      </c>
      <c r="IG9" s="215">
        <f>IF(IG$8&lt;=טבלה2[[#This Row],[מס'' תשלומים נותרים]],טבלה2[[#This Row],[סכום החזר החודש]],0)</f>
        <v>0</v>
      </c>
      <c r="IH9" s="215">
        <f>IF(IH$8&lt;=טבלה2[[#This Row],[מס'' תשלומים נותרים]],טבלה2[[#This Row],[סכום החזר החודש]],0)</f>
        <v>0</v>
      </c>
      <c r="II9" s="215">
        <f>IF(II$8&lt;=טבלה2[[#This Row],[מס'' תשלומים נותרים]],טבלה2[[#This Row],[סכום החזר החודש]],0)</f>
        <v>0</v>
      </c>
      <c r="IJ9" s="215">
        <f>IF(IJ$8&lt;=טבלה2[[#This Row],[מס'' תשלומים נותרים]],טבלה2[[#This Row],[סכום החזר החודש]],0)</f>
        <v>0</v>
      </c>
      <c r="IK9" s="215">
        <f>IF(IK$8&lt;=טבלה2[[#This Row],[מס'' תשלומים נותרים]],טבלה2[[#This Row],[סכום החזר החודש]],0)</f>
        <v>0</v>
      </c>
      <c r="IL9" s="215">
        <f>IF(IL$8&lt;=טבלה2[[#This Row],[מס'' תשלומים נותרים]],טבלה2[[#This Row],[סכום החזר החודש]],0)</f>
        <v>0</v>
      </c>
      <c r="IM9" s="215">
        <f>IF(IM$8&lt;=טבלה2[[#This Row],[מס'' תשלומים נותרים]],טבלה2[[#This Row],[סכום החזר החודש]],0)</f>
        <v>0</v>
      </c>
      <c r="IN9" s="215">
        <f>IF(IN$8&lt;=טבלה2[[#This Row],[מס'' תשלומים נותרים]],טבלה2[[#This Row],[סכום החזר החודש]],0)</f>
        <v>0</v>
      </c>
      <c r="IO9" s="215">
        <f>IF(IO$8&lt;=טבלה2[[#This Row],[מס'' תשלומים נותרים]],טבלה2[[#This Row],[סכום החזר החודש]],0)</f>
        <v>0</v>
      </c>
      <c r="IP9" s="215">
        <f>IF(IP$8&lt;=טבלה2[[#This Row],[מס'' תשלומים נותרים]],טבלה2[[#This Row],[סכום החזר החודש]],0)</f>
        <v>0</v>
      </c>
      <c r="IQ9" s="215">
        <f>IF(IQ$8&lt;=טבלה2[[#This Row],[מס'' תשלומים נותרים]],טבלה2[[#This Row],[סכום החזר החודש]],0)</f>
        <v>0</v>
      </c>
      <c r="IR9" s="215">
        <f>IF(IR$8&lt;=טבלה2[[#This Row],[מס'' תשלומים נותרים]],טבלה2[[#This Row],[סכום החזר החודש]],0)</f>
        <v>0</v>
      </c>
      <c r="IS9" s="215">
        <f>IF(IS$8&lt;=טבלה2[[#This Row],[מס'' תשלומים נותרים]],טבלה2[[#This Row],[סכום החזר החודש]],0)</f>
        <v>0</v>
      </c>
      <c r="IT9" s="215">
        <f>IF(IT$8&lt;=טבלה2[[#This Row],[מס'' תשלומים נותרים]],טבלה2[[#This Row],[סכום החזר החודש]],0)</f>
        <v>0</v>
      </c>
      <c r="IU9" s="215">
        <f>IF(IU$8&lt;=טבלה2[[#This Row],[מס'' תשלומים נותרים]],טבלה2[[#This Row],[סכום החזר החודש]],0)</f>
        <v>0</v>
      </c>
      <c r="IV9" s="215">
        <f>IF(IV$8&lt;=טבלה2[[#This Row],[מס'' תשלומים נותרים]],טבלה2[[#This Row],[סכום החזר החודש]],0)</f>
        <v>0</v>
      </c>
      <c r="IW9" s="215">
        <f>IF(IW$8&lt;=טבלה2[[#This Row],[מס'' תשלומים נותרים]],טבלה2[[#This Row],[סכום החזר החודש]],0)</f>
        <v>0</v>
      </c>
      <c r="IX9" s="215">
        <f>IF(IX$8&lt;=טבלה2[[#This Row],[מס'' תשלומים נותרים]],טבלה2[[#This Row],[סכום החזר החודש]],0)</f>
        <v>0</v>
      </c>
      <c r="IY9" s="215">
        <f>IF(IY$8&lt;=טבלה2[[#This Row],[מס'' תשלומים נותרים]],טבלה2[[#This Row],[סכום החזר החודש]],0)</f>
        <v>0</v>
      </c>
      <c r="IZ9" s="215">
        <f>IF(IZ$8&lt;=טבלה2[[#This Row],[מס'' תשלומים נותרים]],טבלה2[[#This Row],[סכום החזר החודש]],0)</f>
        <v>0</v>
      </c>
      <c r="JA9" s="215">
        <f>IF(JA$8&lt;=טבלה2[[#This Row],[מס'' תשלומים נותרים]],טבלה2[[#This Row],[סכום החזר החודש]],0)</f>
        <v>0</v>
      </c>
      <c r="JB9" s="215">
        <f>IF(JB$8&lt;=טבלה2[[#This Row],[מס'' תשלומים נותרים]],טבלה2[[#This Row],[סכום החזר החודש]],0)</f>
        <v>0</v>
      </c>
      <c r="JC9" s="215">
        <f>IF(JC$8&lt;=טבלה2[[#This Row],[מס'' תשלומים נותרים]],טבלה2[[#This Row],[סכום החזר החודש]],0)</f>
        <v>0</v>
      </c>
      <c r="JD9" s="215">
        <f>IF(JD$8&lt;=טבלה2[[#This Row],[מס'' תשלומים נותרים]],טבלה2[[#This Row],[סכום החזר החודש]],0)</f>
        <v>0</v>
      </c>
      <c r="JE9" s="215">
        <f>IF(JE$8&lt;=טבלה2[[#This Row],[מס'' תשלומים נותרים]],טבלה2[[#This Row],[סכום החזר החודש]],0)</f>
        <v>0</v>
      </c>
      <c r="JF9" s="215">
        <f>IF(JF$8&lt;=טבלה2[[#This Row],[מס'' תשלומים נותרים]],טבלה2[[#This Row],[סכום החזר החודש]],0)</f>
        <v>0</v>
      </c>
      <c r="JG9" s="215">
        <f>IF(JG$8&lt;=טבלה2[[#This Row],[מס'' תשלומים נותרים]],טבלה2[[#This Row],[סכום החזר החודש]],0)</f>
        <v>0</v>
      </c>
      <c r="JH9" s="215">
        <f>IF(JH$8&lt;=טבלה2[[#This Row],[מס'' תשלומים נותרים]],טבלה2[[#This Row],[סכום החזר החודש]],0)</f>
        <v>0</v>
      </c>
      <c r="JI9" s="215">
        <f>IF(JI$8&lt;=טבלה2[[#This Row],[מס'' תשלומים נותרים]],טבלה2[[#This Row],[סכום החזר החודש]],0)</f>
        <v>0</v>
      </c>
      <c r="JJ9" s="215">
        <f>IF(JJ$8&lt;=טבלה2[[#This Row],[מס'' תשלומים נותרים]],טבלה2[[#This Row],[סכום החזר החודש]],0)</f>
        <v>0</v>
      </c>
      <c r="JK9" s="215">
        <f>IF(JK$8&lt;=טבלה2[[#This Row],[מס'' תשלומים נותרים]],טבלה2[[#This Row],[סכום החזר החודש]],0)</f>
        <v>0</v>
      </c>
      <c r="JL9" s="215">
        <f>IF(JL$8&lt;=טבלה2[[#This Row],[מס'' תשלומים נותרים]],טבלה2[[#This Row],[סכום החזר החודש]],0)</f>
        <v>0</v>
      </c>
      <c r="JM9" s="215">
        <f>IF(JM$8&lt;=טבלה2[[#This Row],[מס'' תשלומים נותרים]],טבלה2[[#This Row],[סכום החזר החודש]],0)</f>
        <v>0</v>
      </c>
      <c r="JN9" s="215">
        <f>IF(JN$8&lt;=טבלה2[[#This Row],[מס'' תשלומים נותרים]],טבלה2[[#This Row],[סכום החזר החודש]],0)</f>
        <v>0</v>
      </c>
      <c r="JO9" s="215">
        <f>IF(JO$8&lt;=טבלה2[[#This Row],[מס'' תשלומים נותרים]],טבלה2[[#This Row],[סכום החזר החודש]],0)</f>
        <v>0</v>
      </c>
      <c r="JP9" s="215">
        <f>IF(JP$8&lt;=טבלה2[[#This Row],[מס'' תשלומים נותרים]],טבלה2[[#This Row],[סכום החזר החודש]],0)</f>
        <v>0</v>
      </c>
      <c r="JQ9" s="215">
        <f>IF(JQ$8&lt;=טבלה2[[#This Row],[מס'' תשלומים נותרים]],טבלה2[[#This Row],[סכום החזר החודש]],0)</f>
        <v>0</v>
      </c>
      <c r="JR9" s="215">
        <f>IF(JR$8&lt;=טבלה2[[#This Row],[מס'' תשלומים נותרים]],טבלה2[[#This Row],[סכום החזר החודש]],0)</f>
        <v>0</v>
      </c>
      <c r="JS9" s="215">
        <f>IF(JS$8&lt;=טבלה2[[#This Row],[מס'' תשלומים נותרים]],טבלה2[[#This Row],[סכום החזר החודש]],0)</f>
        <v>0</v>
      </c>
      <c r="JT9" s="215">
        <f>IF(JT$8&lt;=טבלה2[[#This Row],[מס'' תשלומים נותרים]],טבלה2[[#This Row],[סכום החזר החודש]],0)</f>
        <v>0</v>
      </c>
    </row>
    <row r="10" spans="1:280" ht="15">
      <c r="A10" s="246"/>
      <c r="B10" s="247"/>
      <c r="C10" s="248"/>
      <c r="D10" s="249"/>
      <c r="E10" s="247"/>
      <c r="F10" s="250">
        <f t="shared" si="4"/>
        <v>0</v>
      </c>
      <c r="G10" s="251"/>
      <c r="H10" s="223"/>
      <c r="I10" s="252"/>
      <c r="J10" s="253"/>
      <c r="S10" s="402">
        <f t="shared" si="5"/>
        <v>0</v>
      </c>
      <c r="T10" s="403">
        <f t="shared" si="6"/>
        <v>0</v>
      </c>
      <c r="U10" s="230"/>
      <c r="V10" s="243"/>
      <c r="W10" s="241"/>
      <c r="X10" s="243"/>
      <c r="Y10" s="242"/>
      <c r="Z10" s="243"/>
      <c r="AA10" s="244"/>
      <c r="AB10" s="245"/>
      <c r="AE10" s="215">
        <f>IF(AE$8&lt;=טבלה2[[#This Row],[מס'' תשלומים נותרים]],טבלה2[[#This Row],[סכום החזר החודש]],0)</f>
        <v>0</v>
      </c>
      <c r="AF10" s="215">
        <f>IF(AF$8&lt;=טבלה2[[#This Row],[מס'' תשלומים נותרים]],טבלה2[[#This Row],[סכום החזר החודש]],0)</f>
        <v>0</v>
      </c>
      <c r="AG10" s="215">
        <f>IF(AG$8&lt;=טבלה2[[#This Row],[מס'' תשלומים נותרים]],טבלה2[[#This Row],[סכום החזר החודש]],0)</f>
        <v>0</v>
      </c>
      <c r="AH10" s="215">
        <f>IF(AH$8&lt;=טבלה2[[#This Row],[מס'' תשלומים נותרים]],טבלה2[[#This Row],[סכום החזר החודש]],0)</f>
        <v>0</v>
      </c>
      <c r="AI10" s="215">
        <f>IF(AI$8&lt;=טבלה2[[#This Row],[מס'' תשלומים נותרים]],טבלה2[[#This Row],[סכום החזר החודש]],0)</f>
        <v>0</v>
      </c>
      <c r="AJ10" s="215">
        <f>IF(AJ$8&lt;=טבלה2[[#This Row],[מס'' תשלומים נותרים]],טבלה2[[#This Row],[סכום החזר החודש]],0)</f>
        <v>0</v>
      </c>
      <c r="AK10" s="215">
        <f>IF(AK$8&lt;=טבלה2[[#This Row],[מס'' תשלומים נותרים]],טבלה2[[#This Row],[סכום החזר החודש]],0)</f>
        <v>0</v>
      </c>
      <c r="AL10" s="215">
        <f>IF(AL$8&lt;=טבלה2[[#This Row],[מס'' תשלומים נותרים]],טבלה2[[#This Row],[סכום החזר החודש]],0)</f>
        <v>0</v>
      </c>
      <c r="AM10" s="215">
        <f>IF(AM$8&lt;=טבלה2[[#This Row],[מס'' תשלומים נותרים]],טבלה2[[#This Row],[סכום החזר החודש]],0)</f>
        <v>0</v>
      </c>
      <c r="AN10" s="215">
        <f>IF(AN$8&lt;=טבלה2[[#This Row],[מס'' תשלומים נותרים]],טבלה2[[#This Row],[סכום החזר החודש]],0)</f>
        <v>0</v>
      </c>
      <c r="AO10" s="215">
        <f>IF(AO$8&lt;=טבלה2[[#This Row],[מס'' תשלומים נותרים]],טבלה2[[#This Row],[סכום החזר החודש]],0)</f>
        <v>0</v>
      </c>
      <c r="AP10" s="215">
        <f>IF(AP$8&lt;=טבלה2[[#This Row],[מס'' תשלומים נותרים]],טבלה2[[#This Row],[סכום החזר החודש]],0)</f>
        <v>0</v>
      </c>
      <c r="AQ10" s="215">
        <f>IF(AQ$8&lt;=טבלה2[[#This Row],[מס'' תשלומים נותרים]],טבלה2[[#This Row],[סכום החזר החודש]],0)</f>
        <v>0</v>
      </c>
      <c r="AR10" s="215">
        <f>IF(AR$8&lt;=טבלה2[[#This Row],[מס'' תשלומים נותרים]],טבלה2[[#This Row],[סכום החזר החודש]],0)</f>
        <v>0</v>
      </c>
      <c r="AS10" s="215">
        <f>IF(AS$8&lt;=טבלה2[[#This Row],[מס'' תשלומים נותרים]],טבלה2[[#This Row],[סכום החזר החודש]],0)</f>
        <v>0</v>
      </c>
      <c r="AT10" s="215">
        <f>IF(AT$8&lt;=טבלה2[[#This Row],[מס'' תשלומים נותרים]],טבלה2[[#This Row],[סכום החזר החודש]],0)</f>
        <v>0</v>
      </c>
      <c r="AU10" s="215">
        <f>IF(AU$8&lt;=טבלה2[[#This Row],[מס'' תשלומים נותרים]],טבלה2[[#This Row],[סכום החזר החודש]],0)</f>
        <v>0</v>
      </c>
      <c r="AV10" s="215">
        <f>IF(AV$8&lt;=טבלה2[[#This Row],[מס'' תשלומים נותרים]],טבלה2[[#This Row],[סכום החזר החודש]],0)</f>
        <v>0</v>
      </c>
      <c r="AW10" s="215">
        <f>IF(AW$8&lt;=טבלה2[[#This Row],[מס'' תשלומים נותרים]],טבלה2[[#This Row],[סכום החזר החודש]],0)</f>
        <v>0</v>
      </c>
      <c r="AX10" s="215">
        <f>IF(AX$8&lt;=טבלה2[[#This Row],[מס'' תשלומים נותרים]],טבלה2[[#This Row],[סכום החזר החודש]],0)</f>
        <v>0</v>
      </c>
      <c r="AY10" s="215">
        <f>IF(AY$8&lt;=טבלה2[[#This Row],[מס'' תשלומים נותרים]],טבלה2[[#This Row],[סכום החזר החודש]],0)</f>
        <v>0</v>
      </c>
      <c r="AZ10" s="215">
        <f>IF(AZ$8&lt;=טבלה2[[#This Row],[מס'' תשלומים נותרים]],טבלה2[[#This Row],[סכום החזר החודש]],0)</f>
        <v>0</v>
      </c>
      <c r="BA10" s="215">
        <f>IF(BA$8&lt;=טבלה2[[#This Row],[מס'' תשלומים נותרים]],טבלה2[[#This Row],[סכום החזר החודש]],0)</f>
        <v>0</v>
      </c>
      <c r="BB10" s="215">
        <f>IF(BB$8&lt;=טבלה2[[#This Row],[מס'' תשלומים נותרים]],טבלה2[[#This Row],[סכום החזר החודש]],0)</f>
        <v>0</v>
      </c>
      <c r="BC10" s="215">
        <f>IF(BC$8&lt;=טבלה2[[#This Row],[מס'' תשלומים נותרים]],טבלה2[[#This Row],[סכום החזר החודש]],0)</f>
        <v>0</v>
      </c>
      <c r="BD10" s="215">
        <f>IF(BD$8&lt;=טבלה2[[#This Row],[מס'' תשלומים נותרים]],טבלה2[[#This Row],[סכום החזר החודש]],0)</f>
        <v>0</v>
      </c>
      <c r="BE10" s="215">
        <f>IF(BE$8&lt;=טבלה2[[#This Row],[מס'' תשלומים נותרים]],טבלה2[[#This Row],[סכום החזר החודש]],0)</f>
        <v>0</v>
      </c>
      <c r="BF10" s="215">
        <f>IF(BF$8&lt;=טבלה2[[#This Row],[מס'' תשלומים נותרים]],טבלה2[[#This Row],[סכום החזר החודש]],0)</f>
        <v>0</v>
      </c>
      <c r="BG10" s="215">
        <f>IF(BG$8&lt;=טבלה2[[#This Row],[מס'' תשלומים נותרים]],טבלה2[[#This Row],[סכום החזר החודש]],0)</f>
        <v>0</v>
      </c>
      <c r="BH10" s="215">
        <f>IF(BH$8&lt;=טבלה2[[#This Row],[מס'' תשלומים נותרים]],טבלה2[[#This Row],[סכום החזר החודש]],0)</f>
        <v>0</v>
      </c>
      <c r="BI10" s="215">
        <f>IF(BI$8&lt;=טבלה2[[#This Row],[מס'' תשלומים נותרים]],טבלה2[[#This Row],[סכום החזר החודש]],0)</f>
        <v>0</v>
      </c>
      <c r="BJ10" s="215">
        <f>IF(BJ$8&lt;=טבלה2[[#This Row],[מס'' תשלומים נותרים]],טבלה2[[#This Row],[סכום החזר החודש]],0)</f>
        <v>0</v>
      </c>
      <c r="BK10" s="215">
        <f>IF(BK$8&lt;=טבלה2[[#This Row],[מס'' תשלומים נותרים]],טבלה2[[#This Row],[סכום החזר החודש]],0)</f>
        <v>0</v>
      </c>
      <c r="BL10" s="215">
        <f>IF(BL$8&lt;=טבלה2[[#This Row],[מס'' תשלומים נותרים]],טבלה2[[#This Row],[סכום החזר החודש]],0)</f>
        <v>0</v>
      </c>
      <c r="BM10" s="215">
        <f>IF(BM$8&lt;=טבלה2[[#This Row],[מס'' תשלומים נותרים]],טבלה2[[#This Row],[סכום החזר החודש]],0)</f>
        <v>0</v>
      </c>
      <c r="BN10" s="215">
        <f>IF(BN$8&lt;=טבלה2[[#This Row],[מס'' תשלומים נותרים]],טבלה2[[#This Row],[סכום החזר החודש]],0)</f>
        <v>0</v>
      </c>
      <c r="BO10" s="215">
        <f>IF(BO$8&lt;=טבלה2[[#This Row],[מס'' תשלומים נותרים]],טבלה2[[#This Row],[סכום החזר החודש]],0)</f>
        <v>0</v>
      </c>
      <c r="BP10" s="215">
        <f>IF(BP$8&lt;=טבלה2[[#This Row],[מס'' תשלומים נותרים]],טבלה2[[#This Row],[סכום החזר החודש]],0)</f>
        <v>0</v>
      </c>
      <c r="BQ10" s="215">
        <f>IF(BQ$8&lt;=טבלה2[[#This Row],[מס'' תשלומים נותרים]],טבלה2[[#This Row],[סכום החזר החודש]],0)</f>
        <v>0</v>
      </c>
      <c r="BR10" s="215">
        <f>IF(BR$8&lt;=טבלה2[[#This Row],[מס'' תשלומים נותרים]],טבלה2[[#This Row],[סכום החזר החודש]],0)</f>
        <v>0</v>
      </c>
      <c r="BS10" s="215">
        <f>IF(BS$8&lt;=טבלה2[[#This Row],[מס'' תשלומים נותרים]],טבלה2[[#This Row],[סכום החזר החודש]],0)</f>
        <v>0</v>
      </c>
      <c r="BT10" s="215">
        <f>IF(BT$8&lt;=טבלה2[[#This Row],[מס'' תשלומים נותרים]],טבלה2[[#This Row],[סכום החזר החודש]],0)</f>
        <v>0</v>
      </c>
      <c r="BU10" s="215">
        <f>IF(BU$8&lt;=טבלה2[[#This Row],[מס'' תשלומים נותרים]],טבלה2[[#This Row],[סכום החזר החודש]],0)</f>
        <v>0</v>
      </c>
      <c r="BV10" s="215">
        <f>IF(BV$8&lt;=טבלה2[[#This Row],[מס'' תשלומים נותרים]],טבלה2[[#This Row],[סכום החזר החודש]],0)</f>
        <v>0</v>
      </c>
      <c r="BW10" s="215">
        <f>IF(BW$8&lt;=טבלה2[[#This Row],[מס'' תשלומים נותרים]],טבלה2[[#This Row],[סכום החזר החודש]],0)</f>
        <v>0</v>
      </c>
      <c r="BX10" s="215">
        <f>IF(BX$8&lt;=טבלה2[[#This Row],[מס'' תשלומים נותרים]],טבלה2[[#This Row],[סכום החזר החודש]],0)</f>
        <v>0</v>
      </c>
      <c r="BY10" s="215">
        <f>IF(BY$8&lt;=טבלה2[[#This Row],[מס'' תשלומים נותרים]],טבלה2[[#This Row],[סכום החזר החודש]],0)</f>
        <v>0</v>
      </c>
      <c r="BZ10" s="215">
        <f>IF(BZ$8&lt;=טבלה2[[#This Row],[מס'' תשלומים נותרים]],טבלה2[[#This Row],[סכום החזר החודש]],0)</f>
        <v>0</v>
      </c>
      <c r="CA10" s="215">
        <f>IF(CA$8&lt;=טבלה2[[#This Row],[מס'' תשלומים נותרים]],טבלה2[[#This Row],[סכום החזר החודש]],0)</f>
        <v>0</v>
      </c>
      <c r="CB10" s="215">
        <f>IF(CB$8&lt;=טבלה2[[#This Row],[מס'' תשלומים נותרים]],טבלה2[[#This Row],[סכום החזר החודש]],0)</f>
        <v>0</v>
      </c>
      <c r="CC10" s="215">
        <f>IF(CC$8&lt;=טבלה2[[#This Row],[מס'' תשלומים נותרים]],טבלה2[[#This Row],[סכום החזר החודש]],0)</f>
        <v>0</v>
      </c>
      <c r="CD10" s="215">
        <f>IF(CD$8&lt;=טבלה2[[#This Row],[מס'' תשלומים נותרים]],טבלה2[[#This Row],[סכום החזר החודש]],0)</f>
        <v>0</v>
      </c>
      <c r="CE10" s="215">
        <f>IF(CE$8&lt;=טבלה2[[#This Row],[מס'' תשלומים נותרים]],טבלה2[[#This Row],[סכום החזר החודש]],0)</f>
        <v>0</v>
      </c>
      <c r="CF10" s="215">
        <f>IF(CF$8&lt;=טבלה2[[#This Row],[מס'' תשלומים נותרים]],טבלה2[[#This Row],[סכום החזר החודש]],0)</f>
        <v>0</v>
      </c>
      <c r="CG10" s="215">
        <f>IF(CG$8&lt;=טבלה2[[#This Row],[מס'' תשלומים נותרים]],טבלה2[[#This Row],[סכום החזר החודש]],0)</f>
        <v>0</v>
      </c>
      <c r="CH10" s="215">
        <f>IF(CH$8&lt;=טבלה2[[#This Row],[מס'' תשלומים נותרים]],טבלה2[[#This Row],[סכום החזר החודש]],0)</f>
        <v>0</v>
      </c>
      <c r="CI10" s="215">
        <f>IF(CI$8&lt;=טבלה2[[#This Row],[מס'' תשלומים נותרים]],טבלה2[[#This Row],[סכום החזר החודש]],0)</f>
        <v>0</v>
      </c>
      <c r="CJ10" s="215">
        <f>IF(CJ$8&lt;=טבלה2[[#This Row],[מס'' תשלומים נותרים]],טבלה2[[#This Row],[סכום החזר החודש]],0)</f>
        <v>0</v>
      </c>
      <c r="CK10" s="215">
        <f>IF(CK$8&lt;=טבלה2[[#This Row],[מס'' תשלומים נותרים]],טבלה2[[#This Row],[סכום החזר החודש]],0)</f>
        <v>0</v>
      </c>
      <c r="CL10" s="215">
        <f>IF(CL$8&lt;=טבלה2[[#This Row],[מס'' תשלומים נותרים]],טבלה2[[#This Row],[סכום החזר החודש]],0)</f>
        <v>0</v>
      </c>
      <c r="CM10" s="215">
        <f>IF(CM$8&lt;=טבלה2[[#This Row],[מס'' תשלומים נותרים]],טבלה2[[#This Row],[סכום החזר החודש]],0)</f>
        <v>0</v>
      </c>
      <c r="CN10" s="215">
        <f>IF(CN$8&lt;=טבלה2[[#This Row],[מס'' תשלומים נותרים]],טבלה2[[#This Row],[סכום החזר החודש]],0)</f>
        <v>0</v>
      </c>
      <c r="CO10" s="215">
        <f>IF(CO$8&lt;=טבלה2[[#This Row],[מס'' תשלומים נותרים]],טבלה2[[#This Row],[סכום החזר החודש]],0)</f>
        <v>0</v>
      </c>
      <c r="CP10" s="215">
        <f>IF(CP$8&lt;=טבלה2[[#This Row],[מס'' תשלומים נותרים]],טבלה2[[#This Row],[סכום החזר החודש]],0)</f>
        <v>0</v>
      </c>
      <c r="CQ10" s="215">
        <f>IF(CQ$8&lt;=טבלה2[[#This Row],[מס'' תשלומים נותרים]],טבלה2[[#This Row],[סכום החזר החודש]],0)</f>
        <v>0</v>
      </c>
      <c r="CR10" s="215">
        <f>IF(CR$8&lt;=טבלה2[[#This Row],[מס'' תשלומים נותרים]],טבלה2[[#This Row],[סכום החזר החודש]],0)</f>
        <v>0</v>
      </c>
      <c r="CS10" s="215">
        <f>IF(CS$8&lt;=טבלה2[[#This Row],[מס'' תשלומים נותרים]],טבלה2[[#This Row],[סכום החזר החודש]],0)</f>
        <v>0</v>
      </c>
      <c r="CT10" s="215">
        <f>IF(CT$8&lt;=טבלה2[[#This Row],[מס'' תשלומים נותרים]],טבלה2[[#This Row],[סכום החזר החודש]],0)</f>
        <v>0</v>
      </c>
      <c r="CU10" s="215">
        <f>IF(CU$8&lt;=טבלה2[[#This Row],[מס'' תשלומים נותרים]],טבלה2[[#This Row],[סכום החזר החודש]],0)</f>
        <v>0</v>
      </c>
      <c r="CV10" s="215">
        <f>IF(CV$8&lt;=טבלה2[[#This Row],[מס'' תשלומים נותרים]],טבלה2[[#This Row],[סכום החזר החודש]],0)</f>
        <v>0</v>
      </c>
      <c r="CW10" s="215">
        <f>IF(CW$8&lt;=טבלה2[[#This Row],[מס'' תשלומים נותרים]],טבלה2[[#This Row],[סכום החזר החודש]],0)</f>
        <v>0</v>
      </c>
      <c r="CX10" s="215">
        <f>IF(CX$8&lt;=טבלה2[[#This Row],[מס'' תשלומים נותרים]],טבלה2[[#This Row],[סכום החזר החודש]],0)</f>
        <v>0</v>
      </c>
      <c r="CY10" s="215">
        <f>IF(CY$8&lt;=טבלה2[[#This Row],[מס'' תשלומים נותרים]],טבלה2[[#This Row],[סכום החזר החודש]],0)</f>
        <v>0</v>
      </c>
      <c r="CZ10" s="215">
        <f>IF(CZ$8&lt;=טבלה2[[#This Row],[מס'' תשלומים נותרים]],טבלה2[[#This Row],[סכום החזר החודש]],0)</f>
        <v>0</v>
      </c>
      <c r="DA10" s="215">
        <f>IF(DA$8&lt;=טבלה2[[#This Row],[מס'' תשלומים נותרים]],טבלה2[[#This Row],[סכום החזר החודש]],0)</f>
        <v>0</v>
      </c>
      <c r="DB10" s="215">
        <f>IF(DB$8&lt;=טבלה2[[#This Row],[מס'' תשלומים נותרים]],טבלה2[[#This Row],[סכום החזר החודש]],0)</f>
        <v>0</v>
      </c>
      <c r="DC10" s="215">
        <f>IF(DC$8&lt;=טבלה2[[#This Row],[מס'' תשלומים נותרים]],טבלה2[[#This Row],[סכום החזר החודש]],0)</f>
        <v>0</v>
      </c>
      <c r="DD10" s="215">
        <f>IF(DD$8&lt;=טבלה2[[#This Row],[מס'' תשלומים נותרים]],טבלה2[[#This Row],[סכום החזר החודש]],0)</f>
        <v>0</v>
      </c>
      <c r="DE10" s="215">
        <f>IF(DE$8&lt;=טבלה2[[#This Row],[מס'' תשלומים נותרים]],טבלה2[[#This Row],[סכום החזר החודש]],0)</f>
        <v>0</v>
      </c>
      <c r="DF10" s="215">
        <f>IF(DF$8&lt;=טבלה2[[#This Row],[מס'' תשלומים נותרים]],טבלה2[[#This Row],[סכום החזר החודש]],0)</f>
        <v>0</v>
      </c>
      <c r="DG10" s="215">
        <f>IF(DG$8&lt;=טבלה2[[#This Row],[מס'' תשלומים נותרים]],טבלה2[[#This Row],[סכום החזר החודש]],0)</f>
        <v>0</v>
      </c>
      <c r="DH10" s="215">
        <f>IF(DH$8&lt;=טבלה2[[#This Row],[מס'' תשלומים נותרים]],טבלה2[[#This Row],[סכום החזר החודש]],0)</f>
        <v>0</v>
      </c>
      <c r="DI10" s="215">
        <f>IF(DI$8&lt;=טבלה2[[#This Row],[מס'' תשלומים נותרים]],טבלה2[[#This Row],[סכום החזר החודש]],0)</f>
        <v>0</v>
      </c>
      <c r="DJ10" s="215">
        <f>IF(DJ$8&lt;=טבלה2[[#This Row],[מס'' תשלומים נותרים]],טבלה2[[#This Row],[סכום החזר החודש]],0)</f>
        <v>0</v>
      </c>
      <c r="DK10" s="215">
        <f>IF(DK$8&lt;=טבלה2[[#This Row],[מס'' תשלומים נותרים]],טבלה2[[#This Row],[סכום החזר החודש]],0)</f>
        <v>0</v>
      </c>
      <c r="DL10" s="215">
        <f>IF(DL$8&lt;=טבלה2[[#This Row],[מס'' תשלומים נותרים]],טבלה2[[#This Row],[סכום החזר החודש]],0)</f>
        <v>0</v>
      </c>
      <c r="DM10" s="215">
        <f>IF(DM$8&lt;=טבלה2[[#This Row],[מס'' תשלומים נותרים]],טבלה2[[#This Row],[סכום החזר החודש]],0)</f>
        <v>0</v>
      </c>
      <c r="DN10" s="215">
        <f>IF(DN$8&lt;=טבלה2[[#This Row],[מס'' תשלומים נותרים]],טבלה2[[#This Row],[סכום החזר החודש]],0)</f>
        <v>0</v>
      </c>
      <c r="DO10" s="215">
        <f>IF(DO$8&lt;=טבלה2[[#This Row],[מס'' תשלומים נותרים]],טבלה2[[#This Row],[סכום החזר החודש]],0)</f>
        <v>0</v>
      </c>
      <c r="DP10" s="215">
        <f>IF(DP$8&lt;=טבלה2[[#This Row],[מס'' תשלומים נותרים]],טבלה2[[#This Row],[סכום החזר החודש]],0)</f>
        <v>0</v>
      </c>
      <c r="DQ10" s="215">
        <f>IF(DQ$8&lt;=טבלה2[[#This Row],[מס'' תשלומים נותרים]],טבלה2[[#This Row],[סכום החזר החודש]],0)</f>
        <v>0</v>
      </c>
      <c r="DR10" s="215">
        <f>IF(DR$8&lt;=טבלה2[[#This Row],[מס'' תשלומים נותרים]],טבלה2[[#This Row],[סכום החזר החודש]],0)</f>
        <v>0</v>
      </c>
      <c r="DS10" s="215">
        <f>IF(DS$8&lt;=טבלה2[[#This Row],[מס'' תשלומים נותרים]],טבלה2[[#This Row],[סכום החזר החודש]],0)</f>
        <v>0</v>
      </c>
      <c r="DT10" s="215">
        <f>IF(DT$8&lt;=טבלה2[[#This Row],[מס'' תשלומים נותרים]],טבלה2[[#This Row],[סכום החזר החודש]],0)</f>
        <v>0</v>
      </c>
      <c r="DU10" s="215">
        <f>IF(DU$8&lt;=טבלה2[[#This Row],[מס'' תשלומים נותרים]],טבלה2[[#This Row],[סכום החזר החודש]],0)</f>
        <v>0</v>
      </c>
      <c r="DV10" s="215">
        <f>IF(DV$8&lt;=טבלה2[[#This Row],[מס'' תשלומים נותרים]],טבלה2[[#This Row],[סכום החזר החודש]],0)</f>
        <v>0</v>
      </c>
      <c r="DW10" s="215">
        <f>IF(DW$8&lt;=טבלה2[[#This Row],[מס'' תשלומים נותרים]],טבלה2[[#This Row],[סכום החזר החודש]],0)</f>
        <v>0</v>
      </c>
      <c r="DX10" s="215">
        <f>IF(DX$8&lt;=טבלה2[[#This Row],[מס'' תשלומים נותרים]],טבלה2[[#This Row],[סכום החזר החודש]],0)</f>
        <v>0</v>
      </c>
      <c r="DY10" s="215">
        <f>IF(DY$8&lt;=טבלה2[[#This Row],[מס'' תשלומים נותרים]],טבלה2[[#This Row],[סכום החזר החודש]],0)</f>
        <v>0</v>
      </c>
      <c r="DZ10" s="215">
        <f>IF(DZ$8&lt;=טבלה2[[#This Row],[מס'' תשלומים נותרים]],טבלה2[[#This Row],[סכום החזר החודש]],0)</f>
        <v>0</v>
      </c>
      <c r="EA10" s="215">
        <f>IF(EA$8&lt;=טבלה2[[#This Row],[מס'' תשלומים נותרים]],טבלה2[[#This Row],[סכום החזר החודש]],0)</f>
        <v>0</v>
      </c>
      <c r="EB10" s="215">
        <f>IF(EB$8&lt;=טבלה2[[#This Row],[מס'' תשלומים נותרים]],טבלה2[[#This Row],[סכום החזר החודש]],0)</f>
        <v>0</v>
      </c>
      <c r="EC10" s="215">
        <f>IF(EC$8&lt;=טבלה2[[#This Row],[מס'' תשלומים נותרים]],טבלה2[[#This Row],[סכום החזר החודש]],0)</f>
        <v>0</v>
      </c>
      <c r="ED10" s="215">
        <f>IF(ED$8&lt;=טבלה2[[#This Row],[מס'' תשלומים נותרים]],טבלה2[[#This Row],[סכום החזר החודש]],0)</f>
        <v>0</v>
      </c>
      <c r="EE10" s="215">
        <f>IF(EE$8&lt;=טבלה2[[#This Row],[מס'' תשלומים נותרים]],טבלה2[[#This Row],[סכום החזר החודש]],0)</f>
        <v>0</v>
      </c>
      <c r="EF10" s="215">
        <f>IF(EF$8&lt;=טבלה2[[#This Row],[מס'' תשלומים נותרים]],טבלה2[[#This Row],[סכום החזר החודש]],0)</f>
        <v>0</v>
      </c>
      <c r="EG10" s="215">
        <f>IF(EG$8&lt;=טבלה2[[#This Row],[מס'' תשלומים נותרים]],טבלה2[[#This Row],[סכום החזר החודש]],0)</f>
        <v>0</v>
      </c>
      <c r="EH10" s="215">
        <f>IF(EH$8&lt;=טבלה2[[#This Row],[מס'' תשלומים נותרים]],טבלה2[[#This Row],[סכום החזר החודש]],0)</f>
        <v>0</v>
      </c>
      <c r="EI10" s="215">
        <f>IF(EI$8&lt;=טבלה2[[#This Row],[מס'' תשלומים נותרים]],טבלה2[[#This Row],[סכום החזר החודש]],0)</f>
        <v>0</v>
      </c>
      <c r="EJ10" s="215">
        <f>IF(EJ$8&lt;=טבלה2[[#This Row],[מס'' תשלומים נותרים]],טבלה2[[#This Row],[סכום החזר החודש]],0)</f>
        <v>0</v>
      </c>
      <c r="EK10" s="215">
        <f>IF(EK$8&lt;=טבלה2[[#This Row],[מס'' תשלומים נותרים]],טבלה2[[#This Row],[סכום החזר החודש]],0)</f>
        <v>0</v>
      </c>
      <c r="EL10" s="215">
        <f>IF(EL$8&lt;=טבלה2[[#This Row],[מס'' תשלומים נותרים]],טבלה2[[#This Row],[סכום החזר החודש]],0)</f>
        <v>0</v>
      </c>
      <c r="EM10" s="215">
        <f>IF(EM$8&lt;=טבלה2[[#This Row],[מס'' תשלומים נותרים]],טבלה2[[#This Row],[סכום החזר החודש]],0)</f>
        <v>0</v>
      </c>
      <c r="EN10" s="215">
        <f>IF(EN$8&lt;=טבלה2[[#This Row],[מס'' תשלומים נותרים]],טבלה2[[#This Row],[סכום החזר החודש]],0)</f>
        <v>0</v>
      </c>
      <c r="EO10" s="215">
        <f>IF(EO$8&lt;=טבלה2[[#This Row],[מס'' תשלומים נותרים]],טבלה2[[#This Row],[סכום החזר החודש]],0)</f>
        <v>0</v>
      </c>
      <c r="EP10" s="215">
        <f>IF(EP$8&lt;=טבלה2[[#This Row],[מס'' תשלומים נותרים]],טבלה2[[#This Row],[סכום החזר החודש]],0)</f>
        <v>0</v>
      </c>
      <c r="EQ10" s="215">
        <f>IF(EQ$8&lt;=טבלה2[[#This Row],[מס'' תשלומים נותרים]],טבלה2[[#This Row],[סכום החזר החודש]],0)</f>
        <v>0</v>
      </c>
      <c r="ER10" s="215">
        <f>IF(ER$8&lt;=טבלה2[[#This Row],[מס'' תשלומים נותרים]],טבלה2[[#This Row],[סכום החזר החודש]],0)</f>
        <v>0</v>
      </c>
      <c r="ES10" s="215">
        <f>IF(ES$8&lt;=טבלה2[[#This Row],[מס'' תשלומים נותרים]],טבלה2[[#This Row],[סכום החזר החודש]],0)</f>
        <v>0</v>
      </c>
      <c r="ET10" s="215">
        <f>IF(ET$8&lt;=טבלה2[[#This Row],[מס'' תשלומים נותרים]],טבלה2[[#This Row],[סכום החזר החודש]],0)</f>
        <v>0</v>
      </c>
      <c r="EU10" s="215">
        <f>IF(EU$8&lt;=טבלה2[[#This Row],[מס'' תשלומים נותרים]],טבלה2[[#This Row],[סכום החזר החודש]],0)</f>
        <v>0</v>
      </c>
      <c r="EV10" s="215">
        <f>IF(EV$8&lt;=טבלה2[[#This Row],[מס'' תשלומים נותרים]],טבלה2[[#This Row],[סכום החזר החודש]],0)</f>
        <v>0</v>
      </c>
      <c r="EW10" s="215">
        <f>IF(EW$8&lt;=טבלה2[[#This Row],[מס'' תשלומים נותרים]],טבלה2[[#This Row],[סכום החזר החודש]],0)</f>
        <v>0</v>
      </c>
      <c r="EX10" s="215">
        <f>IF(EX$8&lt;=טבלה2[[#This Row],[מס'' תשלומים נותרים]],טבלה2[[#This Row],[סכום החזר החודש]],0)</f>
        <v>0</v>
      </c>
      <c r="EY10" s="215">
        <f>IF(EY$8&lt;=טבלה2[[#This Row],[מס'' תשלומים נותרים]],טבלה2[[#This Row],[סכום החזר החודש]],0)</f>
        <v>0</v>
      </c>
      <c r="EZ10" s="215">
        <f>IF(EZ$8&lt;=טבלה2[[#This Row],[מס'' תשלומים נותרים]],טבלה2[[#This Row],[סכום החזר החודש]],0)</f>
        <v>0</v>
      </c>
      <c r="FA10" s="215">
        <f>IF(FA$8&lt;=טבלה2[[#This Row],[מס'' תשלומים נותרים]],טבלה2[[#This Row],[סכום החזר החודש]],0)</f>
        <v>0</v>
      </c>
      <c r="FB10" s="215">
        <f>IF(FB$8&lt;=טבלה2[[#This Row],[מס'' תשלומים נותרים]],טבלה2[[#This Row],[סכום החזר החודש]],0)</f>
        <v>0</v>
      </c>
      <c r="FC10" s="215">
        <f>IF(FC$8&lt;=טבלה2[[#This Row],[מס'' תשלומים נותרים]],טבלה2[[#This Row],[סכום החזר החודש]],0)</f>
        <v>0</v>
      </c>
      <c r="FD10" s="215">
        <f>IF(FD$8&lt;=טבלה2[[#This Row],[מס'' תשלומים נותרים]],טבלה2[[#This Row],[סכום החזר החודש]],0)</f>
        <v>0</v>
      </c>
      <c r="FE10" s="215">
        <f>IF(FE$8&lt;=טבלה2[[#This Row],[מס'' תשלומים נותרים]],טבלה2[[#This Row],[סכום החזר החודש]],0)</f>
        <v>0</v>
      </c>
      <c r="FF10" s="215">
        <f>IF(FF$8&lt;=טבלה2[[#This Row],[מס'' תשלומים נותרים]],טבלה2[[#This Row],[סכום החזר החודש]],0)</f>
        <v>0</v>
      </c>
      <c r="FG10" s="215">
        <f>IF(FG$8&lt;=טבלה2[[#This Row],[מס'' תשלומים נותרים]],טבלה2[[#This Row],[סכום החזר החודש]],0)</f>
        <v>0</v>
      </c>
      <c r="FH10" s="215">
        <f>IF(FH$8&lt;=טבלה2[[#This Row],[מס'' תשלומים נותרים]],טבלה2[[#This Row],[סכום החזר החודש]],0)</f>
        <v>0</v>
      </c>
      <c r="FI10" s="215">
        <f>IF(FI$8&lt;=טבלה2[[#This Row],[מס'' תשלומים נותרים]],טבלה2[[#This Row],[סכום החזר החודש]],0)</f>
        <v>0</v>
      </c>
      <c r="FJ10" s="215">
        <f>IF(FJ$8&lt;=טבלה2[[#This Row],[מס'' תשלומים נותרים]],טבלה2[[#This Row],[סכום החזר החודש]],0)</f>
        <v>0</v>
      </c>
      <c r="FK10" s="215">
        <f>IF(FK$8&lt;=טבלה2[[#This Row],[מס'' תשלומים נותרים]],טבלה2[[#This Row],[סכום החזר החודש]],0)</f>
        <v>0</v>
      </c>
      <c r="FL10" s="215">
        <f>IF(FL$8&lt;=טבלה2[[#This Row],[מס'' תשלומים נותרים]],טבלה2[[#This Row],[סכום החזר החודש]],0)</f>
        <v>0</v>
      </c>
      <c r="FM10" s="215">
        <f>IF(FM$8&lt;=טבלה2[[#This Row],[מס'' תשלומים נותרים]],טבלה2[[#This Row],[סכום החזר החודש]],0)</f>
        <v>0</v>
      </c>
      <c r="FN10" s="215">
        <f>IF(FN$8&lt;=טבלה2[[#This Row],[מס'' תשלומים נותרים]],טבלה2[[#This Row],[סכום החזר החודש]],0)</f>
        <v>0</v>
      </c>
      <c r="FO10" s="215">
        <f>IF(FO$8&lt;=טבלה2[[#This Row],[מס'' תשלומים נותרים]],טבלה2[[#This Row],[סכום החזר החודש]],0)</f>
        <v>0</v>
      </c>
      <c r="FP10" s="215">
        <f>IF(FP$8&lt;=טבלה2[[#This Row],[מס'' תשלומים נותרים]],טבלה2[[#This Row],[סכום החזר החודש]],0)</f>
        <v>0</v>
      </c>
      <c r="FQ10" s="215">
        <f>IF(FQ$8&lt;=טבלה2[[#This Row],[מס'' תשלומים נותרים]],טבלה2[[#This Row],[סכום החזר החודש]],0)</f>
        <v>0</v>
      </c>
      <c r="FR10" s="215">
        <f>IF(FR$8&lt;=טבלה2[[#This Row],[מס'' תשלומים נותרים]],טבלה2[[#This Row],[סכום החזר החודש]],0)</f>
        <v>0</v>
      </c>
      <c r="FS10" s="215">
        <f>IF(FS$8&lt;=טבלה2[[#This Row],[מס'' תשלומים נותרים]],טבלה2[[#This Row],[סכום החזר החודש]],0)</f>
        <v>0</v>
      </c>
      <c r="FT10" s="215">
        <f>IF(FT$8&lt;=טבלה2[[#This Row],[מס'' תשלומים נותרים]],טבלה2[[#This Row],[סכום החזר החודש]],0)</f>
        <v>0</v>
      </c>
      <c r="FU10" s="215">
        <f>IF(FU$8&lt;=טבלה2[[#This Row],[מס'' תשלומים נותרים]],טבלה2[[#This Row],[סכום החזר החודש]],0)</f>
        <v>0</v>
      </c>
      <c r="FV10" s="215">
        <f>IF(FV$8&lt;=טבלה2[[#This Row],[מס'' תשלומים נותרים]],טבלה2[[#This Row],[סכום החזר החודש]],0)</f>
        <v>0</v>
      </c>
      <c r="FW10" s="215">
        <f>IF(FW$8&lt;=טבלה2[[#This Row],[מס'' תשלומים נותרים]],טבלה2[[#This Row],[סכום החזר החודש]],0)</f>
        <v>0</v>
      </c>
      <c r="FX10" s="215">
        <f>IF(FX$8&lt;=טבלה2[[#This Row],[מס'' תשלומים נותרים]],טבלה2[[#This Row],[סכום החזר החודש]],0)</f>
        <v>0</v>
      </c>
      <c r="FY10" s="215">
        <f>IF(FY$8&lt;=טבלה2[[#This Row],[מס'' תשלומים נותרים]],טבלה2[[#This Row],[סכום החזר החודש]],0)</f>
        <v>0</v>
      </c>
      <c r="FZ10" s="215">
        <f>IF(FZ$8&lt;=טבלה2[[#This Row],[מס'' תשלומים נותרים]],טבלה2[[#This Row],[סכום החזר החודש]],0)</f>
        <v>0</v>
      </c>
      <c r="GA10" s="215">
        <f>IF(GA$8&lt;=טבלה2[[#This Row],[מס'' תשלומים נותרים]],טבלה2[[#This Row],[סכום החזר החודש]],0)</f>
        <v>0</v>
      </c>
      <c r="GB10" s="215">
        <f>IF(GB$8&lt;=טבלה2[[#This Row],[מס'' תשלומים נותרים]],טבלה2[[#This Row],[סכום החזר החודש]],0)</f>
        <v>0</v>
      </c>
      <c r="GC10" s="215">
        <f>IF(GC$8&lt;=טבלה2[[#This Row],[מס'' תשלומים נותרים]],טבלה2[[#This Row],[סכום החזר החודש]],0)</f>
        <v>0</v>
      </c>
      <c r="GD10" s="215">
        <f>IF(GD$8&lt;=טבלה2[[#This Row],[מס'' תשלומים נותרים]],טבלה2[[#This Row],[סכום החזר החודש]],0)</f>
        <v>0</v>
      </c>
      <c r="GE10" s="215">
        <f>IF(GE$8&lt;=טבלה2[[#This Row],[מס'' תשלומים נותרים]],טבלה2[[#This Row],[סכום החזר החודש]],0)</f>
        <v>0</v>
      </c>
      <c r="GF10" s="215">
        <f>IF(GF$8&lt;=טבלה2[[#This Row],[מס'' תשלומים נותרים]],טבלה2[[#This Row],[סכום החזר החודש]],0)</f>
        <v>0</v>
      </c>
      <c r="GG10" s="215">
        <f>IF(GG$8&lt;=טבלה2[[#This Row],[מס'' תשלומים נותרים]],טבלה2[[#This Row],[סכום החזר החודש]],0)</f>
        <v>0</v>
      </c>
      <c r="GH10" s="215">
        <f>IF(GH$8&lt;=טבלה2[[#This Row],[מס'' תשלומים נותרים]],טבלה2[[#This Row],[סכום החזר החודש]],0)</f>
        <v>0</v>
      </c>
      <c r="GI10" s="215">
        <f>IF(GI$8&lt;=טבלה2[[#This Row],[מס'' תשלומים נותרים]],טבלה2[[#This Row],[סכום החזר החודש]],0)</f>
        <v>0</v>
      </c>
      <c r="GJ10" s="215">
        <f>IF(GJ$8&lt;=טבלה2[[#This Row],[מס'' תשלומים נותרים]],טבלה2[[#This Row],[סכום החזר החודש]],0)</f>
        <v>0</v>
      </c>
      <c r="GK10" s="215">
        <f>IF(GK$8&lt;=טבלה2[[#This Row],[מס'' תשלומים נותרים]],טבלה2[[#This Row],[סכום החזר החודש]],0)</f>
        <v>0</v>
      </c>
      <c r="GL10" s="215">
        <f>IF(GL$8&lt;=טבלה2[[#This Row],[מס'' תשלומים נותרים]],טבלה2[[#This Row],[סכום החזר החודש]],0)</f>
        <v>0</v>
      </c>
      <c r="GM10" s="215">
        <f>IF(GM$8&lt;=טבלה2[[#This Row],[מס'' תשלומים נותרים]],טבלה2[[#This Row],[סכום החזר החודש]],0)</f>
        <v>0</v>
      </c>
      <c r="GN10" s="215">
        <f>IF(GN$8&lt;=טבלה2[[#This Row],[מס'' תשלומים נותרים]],טבלה2[[#This Row],[סכום החזר החודש]],0)</f>
        <v>0</v>
      </c>
      <c r="GO10" s="215">
        <f>IF(GO$8&lt;=טבלה2[[#This Row],[מס'' תשלומים נותרים]],טבלה2[[#This Row],[סכום החזר החודש]],0)</f>
        <v>0</v>
      </c>
      <c r="GP10" s="215">
        <f>IF(GP$8&lt;=טבלה2[[#This Row],[מס'' תשלומים נותרים]],טבלה2[[#This Row],[סכום החזר החודש]],0)</f>
        <v>0</v>
      </c>
      <c r="GQ10" s="215">
        <f>IF(GQ$8&lt;=טבלה2[[#This Row],[מס'' תשלומים נותרים]],טבלה2[[#This Row],[סכום החזר החודש]],0)</f>
        <v>0</v>
      </c>
      <c r="GR10" s="215">
        <f>IF(GR$8&lt;=טבלה2[[#This Row],[מס'' תשלומים נותרים]],טבלה2[[#This Row],[סכום החזר החודש]],0)</f>
        <v>0</v>
      </c>
      <c r="GS10" s="215">
        <f>IF(GS$8&lt;=טבלה2[[#This Row],[מס'' תשלומים נותרים]],טבלה2[[#This Row],[סכום החזר החודש]],0)</f>
        <v>0</v>
      </c>
      <c r="GT10" s="215">
        <f>IF(GT$8&lt;=טבלה2[[#This Row],[מס'' תשלומים נותרים]],טבלה2[[#This Row],[סכום החזר החודש]],0)</f>
        <v>0</v>
      </c>
      <c r="GU10" s="215">
        <f>IF(GU$8&lt;=טבלה2[[#This Row],[מס'' תשלומים נותרים]],טבלה2[[#This Row],[סכום החזר החודש]],0)</f>
        <v>0</v>
      </c>
      <c r="GV10" s="215">
        <f>IF(GV$8&lt;=טבלה2[[#This Row],[מס'' תשלומים נותרים]],טבלה2[[#This Row],[סכום החזר החודש]],0)</f>
        <v>0</v>
      </c>
      <c r="GW10" s="215">
        <f>IF(GW$8&lt;=טבלה2[[#This Row],[מס'' תשלומים נותרים]],טבלה2[[#This Row],[סכום החזר החודש]],0)</f>
        <v>0</v>
      </c>
      <c r="GX10" s="215">
        <f>IF(GX$8&lt;=טבלה2[[#This Row],[מס'' תשלומים נותרים]],טבלה2[[#This Row],[סכום החזר החודש]],0)</f>
        <v>0</v>
      </c>
      <c r="GY10" s="215">
        <f>IF(GY$8&lt;=טבלה2[[#This Row],[מס'' תשלומים נותרים]],טבלה2[[#This Row],[סכום החזר החודש]],0)</f>
        <v>0</v>
      </c>
      <c r="GZ10" s="215">
        <f>IF(GZ$8&lt;=טבלה2[[#This Row],[מס'' תשלומים נותרים]],טבלה2[[#This Row],[סכום החזר החודש]],0)</f>
        <v>0</v>
      </c>
      <c r="HA10" s="215">
        <f>IF(HA$8&lt;=טבלה2[[#This Row],[מס'' תשלומים נותרים]],טבלה2[[#This Row],[סכום החזר החודש]],0)</f>
        <v>0</v>
      </c>
      <c r="HB10" s="215">
        <f>IF(HB$8&lt;=טבלה2[[#This Row],[מס'' תשלומים נותרים]],טבלה2[[#This Row],[סכום החזר החודש]],0)</f>
        <v>0</v>
      </c>
      <c r="HC10" s="215">
        <f>IF(HC$8&lt;=טבלה2[[#This Row],[מס'' תשלומים נותרים]],טבלה2[[#This Row],[סכום החזר החודש]],0)</f>
        <v>0</v>
      </c>
      <c r="HD10" s="215">
        <f>IF(HD$8&lt;=טבלה2[[#This Row],[מס'' תשלומים נותרים]],טבלה2[[#This Row],[סכום החזר החודש]],0)</f>
        <v>0</v>
      </c>
      <c r="HE10" s="215">
        <f>IF(HE$8&lt;=טבלה2[[#This Row],[מס'' תשלומים נותרים]],טבלה2[[#This Row],[סכום החזר החודש]],0)</f>
        <v>0</v>
      </c>
      <c r="HF10" s="215">
        <f>IF(HF$8&lt;=טבלה2[[#This Row],[מס'' תשלומים נותרים]],טבלה2[[#This Row],[סכום החזר החודש]],0)</f>
        <v>0</v>
      </c>
      <c r="HG10" s="215">
        <f>IF(HG$8&lt;=טבלה2[[#This Row],[מס'' תשלומים נותרים]],טבלה2[[#This Row],[סכום החזר החודש]],0)</f>
        <v>0</v>
      </c>
      <c r="HH10" s="215">
        <f>IF(HH$8&lt;=טבלה2[[#This Row],[מס'' תשלומים נותרים]],טבלה2[[#This Row],[סכום החזר החודש]],0)</f>
        <v>0</v>
      </c>
      <c r="HI10" s="215">
        <f>IF(HI$8&lt;=טבלה2[[#This Row],[מס'' תשלומים נותרים]],טבלה2[[#This Row],[סכום החזר החודש]],0)</f>
        <v>0</v>
      </c>
      <c r="HJ10" s="215">
        <f>IF(HJ$8&lt;=טבלה2[[#This Row],[מס'' תשלומים נותרים]],טבלה2[[#This Row],[סכום החזר החודש]],0)</f>
        <v>0</v>
      </c>
      <c r="HK10" s="215">
        <f>IF(HK$8&lt;=טבלה2[[#This Row],[מס'' תשלומים נותרים]],טבלה2[[#This Row],[סכום החזר החודש]],0)</f>
        <v>0</v>
      </c>
      <c r="HL10" s="215">
        <f>IF(HL$8&lt;=טבלה2[[#This Row],[מס'' תשלומים נותרים]],טבלה2[[#This Row],[סכום החזר החודש]],0)</f>
        <v>0</v>
      </c>
      <c r="HM10" s="215">
        <f>IF(HM$8&lt;=טבלה2[[#This Row],[מס'' תשלומים נותרים]],טבלה2[[#This Row],[סכום החזר החודש]],0)</f>
        <v>0</v>
      </c>
      <c r="HN10" s="215">
        <f>IF(HN$8&lt;=טבלה2[[#This Row],[מס'' תשלומים נותרים]],טבלה2[[#This Row],[סכום החזר החודש]],0)</f>
        <v>0</v>
      </c>
      <c r="HO10" s="215">
        <f>IF(HO$8&lt;=טבלה2[[#This Row],[מס'' תשלומים נותרים]],טבלה2[[#This Row],[סכום החזר החודש]],0)</f>
        <v>0</v>
      </c>
      <c r="HP10" s="215">
        <f>IF(HP$8&lt;=טבלה2[[#This Row],[מס'' תשלומים נותרים]],טבלה2[[#This Row],[סכום החזר החודש]],0)</f>
        <v>0</v>
      </c>
      <c r="HQ10" s="215">
        <f>IF(HQ$8&lt;=טבלה2[[#This Row],[מס'' תשלומים נותרים]],טבלה2[[#This Row],[סכום החזר החודש]],0)</f>
        <v>0</v>
      </c>
      <c r="HR10" s="215">
        <f>IF(HR$8&lt;=טבלה2[[#This Row],[מס'' תשלומים נותרים]],טבלה2[[#This Row],[סכום החזר החודש]],0)</f>
        <v>0</v>
      </c>
      <c r="HS10" s="215">
        <f>IF(HS$8&lt;=טבלה2[[#This Row],[מס'' תשלומים נותרים]],טבלה2[[#This Row],[סכום החזר החודש]],0)</f>
        <v>0</v>
      </c>
      <c r="HT10" s="215">
        <f>IF(HT$8&lt;=טבלה2[[#This Row],[מס'' תשלומים נותרים]],טבלה2[[#This Row],[סכום החזר החודש]],0)</f>
        <v>0</v>
      </c>
      <c r="HU10" s="215">
        <f>IF(HU$8&lt;=טבלה2[[#This Row],[מס'' תשלומים נותרים]],טבלה2[[#This Row],[סכום החזר החודש]],0)</f>
        <v>0</v>
      </c>
      <c r="HV10" s="215">
        <f>IF(HV$8&lt;=טבלה2[[#This Row],[מס'' תשלומים נותרים]],טבלה2[[#This Row],[סכום החזר החודש]],0)</f>
        <v>0</v>
      </c>
      <c r="HW10" s="215">
        <f>IF(HW$8&lt;=טבלה2[[#This Row],[מס'' תשלומים נותרים]],טבלה2[[#This Row],[סכום החזר החודש]],0)</f>
        <v>0</v>
      </c>
      <c r="HX10" s="215">
        <f>IF(HX$8&lt;=טבלה2[[#This Row],[מס'' תשלומים נותרים]],טבלה2[[#This Row],[סכום החזר החודש]],0)</f>
        <v>0</v>
      </c>
      <c r="HY10" s="215">
        <f>IF(HY$8&lt;=טבלה2[[#This Row],[מס'' תשלומים נותרים]],טבלה2[[#This Row],[סכום החזר החודש]],0)</f>
        <v>0</v>
      </c>
      <c r="HZ10" s="215">
        <f>IF(HZ$8&lt;=טבלה2[[#This Row],[מס'' תשלומים נותרים]],טבלה2[[#This Row],[סכום החזר החודש]],0)</f>
        <v>0</v>
      </c>
      <c r="IA10" s="215">
        <f>IF(IA$8&lt;=טבלה2[[#This Row],[מס'' תשלומים נותרים]],טבלה2[[#This Row],[סכום החזר החודש]],0)</f>
        <v>0</v>
      </c>
      <c r="IB10" s="215">
        <f>IF(IB$8&lt;=טבלה2[[#This Row],[מס'' תשלומים נותרים]],טבלה2[[#This Row],[סכום החזר החודש]],0)</f>
        <v>0</v>
      </c>
      <c r="IC10" s="215">
        <f>IF(IC$8&lt;=טבלה2[[#This Row],[מס'' תשלומים נותרים]],טבלה2[[#This Row],[סכום החזר החודש]],0)</f>
        <v>0</v>
      </c>
      <c r="ID10" s="215">
        <f>IF(ID$8&lt;=טבלה2[[#This Row],[מס'' תשלומים נותרים]],טבלה2[[#This Row],[סכום החזר החודש]],0)</f>
        <v>0</v>
      </c>
      <c r="IE10" s="215">
        <f>IF(IE$8&lt;=טבלה2[[#This Row],[מס'' תשלומים נותרים]],טבלה2[[#This Row],[סכום החזר החודש]],0)</f>
        <v>0</v>
      </c>
      <c r="IF10" s="215">
        <f>IF(IF$8&lt;=טבלה2[[#This Row],[מס'' תשלומים נותרים]],טבלה2[[#This Row],[סכום החזר החודש]],0)</f>
        <v>0</v>
      </c>
      <c r="IG10" s="215">
        <f>IF(IG$8&lt;=טבלה2[[#This Row],[מס'' תשלומים נותרים]],טבלה2[[#This Row],[סכום החזר החודש]],0)</f>
        <v>0</v>
      </c>
      <c r="IH10" s="215">
        <f>IF(IH$8&lt;=טבלה2[[#This Row],[מס'' תשלומים נותרים]],טבלה2[[#This Row],[סכום החזר החודש]],0)</f>
        <v>0</v>
      </c>
      <c r="II10" s="215">
        <f>IF(II$8&lt;=טבלה2[[#This Row],[מס'' תשלומים נותרים]],טבלה2[[#This Row],[סכום החזר החודש]],0)</f>
        <v>0</v>
      </c>
      <c r="IJ10" s="215">
        <f>IF(IJ$8&lt;=טבלה2[[#This Row],[מס'' תשלומים נותרים]],טבלה2[[#This Row],[סכום החזר החודש]],0)</f>
        <v>0</v>
      </c>
      <c r="IK10" s="215">
        <f>IF(IK$8&lt;=טבלה2[[#This Row],[מס'' תשלומים נותרים]],טבלה2[[#This Row],[סכום החזר החודש]],0)</f>
        <v>0</v>
      </c>
      <c r="IL10" s="215">
        <f>IF(IL$8&lt;=טבלה2[[#This Row],[מס'' תשלומים נותרים]],טבלה2[[#This Row],[סכום החזר החודש]],0)</f>
        <v>0</v>
      </c>
      <c r="IM10" s="215">
        <f>IF(IM$8&lt;=טבלה2[[#This Row],[מס'' תשלומים נותרים]],טבלה2[[#This Row],[סכום החזר החודש]],0)</f>
        <v>0</v>
      </c>
      <c r="IN10" s="215">
        <f>IF(IN$8&lt;=טבלה2[[#This Row],[מס'' תשלומים נותרים]],טבלה2[[#This Row],[סכום החזר החודש]],0)</f>
        <v>0</v>
      </c>
      <c r="IO10" s="215">
        <f>IF(IO$8&lt;=טבלה2[[#This Row],[מס'' תשלומים נותרים]],טבלה2[[#This Row],[סכום החזר החודש]],0)</f>
        <v>0</v>
      </c>
      <c r="IP10" s="215">
        <f>IF(IP$8&lt;=טבלה2[[#This Row],[מס'' תשלומים נותרים]],טבלה2[[#This Row],[סכום החזר החודש]],0)</f>
        <v>0</v>
      </c>
      <c r="IQ10" s="215">
        <f>IF(IQ$8&lt;=טבלה2[[#This Row],[מס'' תשלומים נותרים]],טבלה2[[#This Row],[סכום החזר החודש]],0)</f>
        <v>0</v>
      </c>
      <c r="IR10" s="215">
        <f>IF(IR$8&lt;=טבלה2[[#This Row],[מס'' תשלומים נותרים]],טבלה2[[#This Row],[סכום החזר החודש]],0)</f>
        <v>0</v>
      </c>
      <c r="IS10" s="215">
        <f>IF(IS$8&lt;=טבלה2[[#This Row],[מס'' תשלומים נותרים]],טבלה2[[#This Row],[סכום החזר החודש]],0)</f>
        <v>0</v>
      </c>
      <c r="IT10" s="215">
        <f>IF(IT$8&lt;=טבלה2[[#This Row],[מס'' תשלומים נותרים]],טבלה2[[#This Row],[סכום החזר החודש]],0)</f>
        <v>0</v>
      </c>
      <c r="IU10" s="215">
        <f>IF(IU$8&lt;=טבלה2[[#This Row],[מס'' תשלומים נותרים]],טבלה2[[#This Row],[סכום החזר החודש]],0)</f>
        <v>0</v>
      </c>
      <c r="IV10" s="215">
        <f>IF(IV$8&lt;=טבלה2[[#This Row],[מס'' תשלומים נותרים]],טבלה2[[#This Row],[סכום החזר החודש]],0)</f>
        <v>0</v>
      </c>
      <c r="IW10" s="215">
        <f>IF(IW$8&lt;=טבלה2[[#This Row],[מס'' תשלומים נותרים]],טבלה2[[#This Row],[סכום החזר החודש]],0)</f>
        <v>0</v>
      </c>
      <c r="IX10" s="215">
        <f>IF(IX$8&lt;=טבלה2[[#This Row],[מס'' תשלומים נותרים]],טבלה2[[#This Row],[סכום החזר החודש]],0)</f>
        <v>0</v>
      </c>
      <c r="IY10" s="215">
        <f>IF(IY$8&lt;=טבלה2[[#This Row],[מס'' תשלומים נותרים]],טבלה2[[#This Row],[סכום החזר החודש]],0)</f>
        <v>0</v>
      </c>
      <c r="IZ10" s="215">
        <f>IF(IZ$8&lt;=טבלה2[[#This Row],[מס'' תשלומים נותרים]],טבלה2[[#This Row],[סכום החזר החודש]],0)</f>
        <v>0</v>
      </c>
      <c r="JA10" s="215">
        <f>IF(JA$8&lt;=טבלה2[[#This Row],[מס'' תשלומים נותרים]],טבלה2[[#This Row],[סכום החזר החודש]],0)</f>
        <v>0</v>
      </c>
      <c r="JB10" s="215">
        <f>IF(JB$8&lt;=טבלה2[[#This Row],[מס'' תשלומים נותרים]],טבלה2[[#This Row],[סכום החזר החודש]],0)</f>
        <v>0</v>
      </c>
      <c r="JC10" s="215">
        <f>IF(JC$8&lt;=טבלה2[[#This Row],[מס'' תשלומים נותרים]],טבלה2[[#This Row],[סכום החזר החודש]],0)</f>
        <v>0</v>
      </c>
      <c r="JD10" s="215">
        <f>IF(JD$8&lt;=טבלה2[[#This Row],[מס'' תשלומים נותרים]],טבלה2[[#This Row],[סכום החזר החודש]],0)</f>
        <v>0</v>
      </c>
      <c r="JE10" s="215">
        <f>IF(JE$8&lt;=טבלה2[[#This Row],[מס'' תשלומים נותרים]],טבלה2[[#This Row],[סכום החזר החודש]],0)</f>
        <v>0</v>
      </c>
      <c r="JF10" s="215">
        <f>IF(JF$8&lt;=טבלה2[[#This Row],[מס'' תשלומים נותרים]],טבלה2[[#This Row],[סכום החזר החודש]],0)</f>
        <v>0</v>
      </c>
      <c r="JG10" s="215">
        <f>IF(JG$8&lt;=טבלה2[[#This Row],[מס'' תשלומים נותרים]],טבלה2[[#This Row],[סכום החזר החודש]],0)</f>
        <v>0</v>
      </c>
      <c r="JH10" s="215">
        <f>IF(JH$8&lt;=טבלה2[[#This Row],[מס'' תשלומים נותרים]],טבלה2[[#This Row],[סכום החזר החודש]],0)</f>
        <v>0</v>
      </c>
      <c r="JI10" s="215">
        <f>IF(JI$8&lt;=טבלה2[[#This Row],[מס'' תשלומים נותרים]],טבלה2[[#This Row],[סכום החזר החודש]],0)</f>
        <v>0</v>
      </c>
      <c r="JJ10" s="215">
        <f>IF(JJ$8&lt;=טבלה2[[#This Row],[מס'' תשלומים נותרים]],טבלה2[[#This Row],[סכום החזר החודש]],0)</f>
        <v>0</v>
      </c>
      <c r="JK10" s="215">
        <f>IF(JK$8&lt;=טבלה2[[#This Row],[מס'' תשלומים נותרים]],טבלה2[[#This Row],[סכום החזר החודש]],0)</f>
        <v>0</v>
      </c>
      <c r="JL10" s="215">
        <f>IF(JL$8&lt;=טבלה2[[#This Row],[מס'' תשלומים נותרים]],טבלה2[[#This Row],[סכום החזר החודש]],0)</f>
        <v>0</v>
      </c>
      <c r="JM10" s="215">
        <f>IF(JM$8&lt;=טבלה2[[#This Row],[מס'' תשלומים נותרים]],טבלה2[[#This Row],[סכום החזר החודש]],0)</f>
        <v>0</v>
      </c>
      <c r="JN10" s="215">
        <f>IF(JN$8&lt;=טבלה2[[#This Row],[מס'' תשלומים נותרים]],טבלה2[[#This Row],[סכום החזר החודש]],0)</f>
        <v>0</v>
      </c>
      <c r="JO10" s="215">
        <f>IF(JO$8&lt;=טבלה2[[#This Row],[מס'' תשלומים נותרים]],טבלה2[[#This Row],[סכום החזר החודש]],0)</f>
        <v>0</v>
      </c>
      <c r="JP10" s="215">
        <f>IF(JP$8&lt;=טבלה2[[#This Row],[מס'' תשלומים נותרים]],טבלה2[[#This Row],[סכום החזר החודש]],0)</f>
        <v>0</v>
      </c>
      <c r="JQ10" s="215">
        <f>IF(JQ$8&lt;=טבלה2[[#This Row],[מס'' תשלומים נותרים]],טבלה2[[#This Row],[סכום החזר החודש]],0)</f>
        <v>0</v>
      </c>
      <c r="JR10" s="215">
        <f>IF(JR$8&lt;=טבלה2[[#This Row],[מס'' תשלומים נותרים]],טבלה2[[#This Row],[סכום החזר החודש]],0)</f>
        <v>0</v>
      </c>
      <c r="JS10" s="215">
        <f>IF(JS$8&lt;=טבלה2[[#This Row],[מס'' תשלומים נותרים]],טבלה2[[#This Row],[סכום החזר החודש]],0)</f>
        <v>0</v>
      </c>
      <c r="JT10" s="215">
        <f>IF(JT$8&lt;=טבלה2[[#This Row],[מס'' תשלומים נותרים]],טבלה2[[#This Row],[סכום החזר החודש]],0)</f>
        <v>0</v>
      </c>
    </row>
    <row r="11" spans="1:280" ht="15" customHeight="1">
      <c r="A11" s="246"/>
      <c r="B11" s="247"/>
      <c r="C11" s="248"/>
      <c r="D11" s="249"/>
      <c r="E11" s="247"/>
      <c r="F11" s="250">
        <f t="shared" si="4"/>
        <v>0</v>
      </c>
      <c r="G11" s="251"/>
      <c r="H11" s="223"/>
      <c r="I11" s="254"/>
      <c r="J11" s="254"/>
      <c r="S11" s="402">
        <f t="shared" si="5"/>
        <v>0</v>
      </c>
      <c r="T11" s="403">
        <f t="shared" si="6"/>
        <v>0</v>
      </c>
      <c r="U11" s="230"/>
      <c r="V11" s="243"/>
      <c r="W11" s="241"/>
      <c r="X11" s="243"/>
      <c r="Y11" s="242"/>
      <c r="Z11" s="243"/>
      <c r="AA11" s="244"/>
      <c r="AB11" s="245"/>
      <c r="AE11" s="215">
        <f>IF(AE$8&lt;=טבלה2[[#This Row],[מס'' תשלומים נותרים]],טבלה2[[#This Row],[סכום החזר החודש]],0)</f>
        <v>0</v>
      </c>
      <c r="AF11" s="215">
        <f>IF(AF$8&lt;=טבלה2[[#This Row],[מס'' תשלומים נותרים]],טבלה2[[#This Row],[סכום החזר החודש]],0)</f>
        <v>0</v>
      </c>
      <c r="AG11" s="215">
        <f>IF(AG$8&lt;=טבלה2[[#This Row],[מס'' תשלומים נותרים]],טבלה2[[#This Row],[סכום החזר החודש]],0)</f>
        <v>0</v>
      </c>
      <c r="AH11" s="215">
        <f>IF(AH$8&lt;=טבלה2[[#This Row],[מס'' תשלומים נותרים]],טבלה2[[#This Row],[סכום החזר החודש]],0)</f>
        <v>0</v>
      </c>
      <c r="AI11" s="215">
        <f>IF(AI$8&lt;=טבלה2[[#This Row],[מס'' תשלומים נותרים]],טבלה2[[#This Row],[סכום החזר החודש]],0)</f>
        <v>0</v>
      </c>
      <c r="AJ11" s="215">
        <f>IF(AJ$8&lt;=טבלה2[[#This Row],[מס'' תשלומים נותרים]],טבלה2[[#This Row],[סכום החזר החודש]],0)</f>
        <v>0</v>
      </c>
      <c r="AK11" s="215">
        <f>IF(AK$8&lt;=טבלה2[[#This Row],[מס'' תשלומים נותרים]],טבלה2[[#This Row],[סכום החזר החודש]],0)</f>
        <v>0</v>
      </c>
      <c r="AL11" s="215">
        <f>IF(AL$8&lt;=טבלה2[[#This Row],[מס'' תשלומים נותרים]],טבלה2[[#This Row],[סכום החזר החודש]],0)</f>
        <v>0</v>
      </c>
      <c r="AM11" s="215">
        <f>IF(AM$8&lt;=טבלה2[[#This Row],[מס'' תשלומים נותרים]],טבלה2[[#This Row],[סכום החזר החודש]],0)</f>
        <v>0</v>
      </c>
      <c r="AN11" s="215">
        <f>IF(AN$8&lt;=טבלה2[[#This Row],[מס'' תשלומים נותרים]],טבלה2[[#This Row],[סכום החזר החודש]],0)</f>
        <v>0</v>
      </c>
      <c r="AO11" s="215">
        <f>IF(AO$8&lt;=טבלה2[[#This Row],[מס'' תשלומים נותרים]],טבלה2[[#This Row],[סכום החזר החודש]],0)</f>
        <v>0</v>
      </c>
      <c r="AP11" s="215">
        <f>IF(AP$8&lt;=טבלה2[[#This Row],[מס'' תשלומים נותרים]],טבלה2[[#This Row],[סכום החזר החודש]],0)</f>
        <v>0</v>
      </c>
      <c r="AQ11" s="215">
        <f>IF(AQ$8&lt;=טבלה2[[#This Row],[מס'' תשלומים נותרים]],טבלה2[[#This Row],[סכום החזר החודש]],0)</f>
        <v>0</v>
      </c>
      <c r="AR11" s="215">
        <f>IF(AR$8&lt;=טבלה2[[#This Row],[מס'' תשלומים נותרים]],טבלה2[[#This Row],[סכום החזר החודש]],0)</f>
        <v>0</v>
      </c>
      <c r="AS11" s="215">
        <f>IF(AS$8&lt;=טבלה2[[#This Row],[מס'' תשלומים נותרים]],טבלה2[[#This Row],[סכום החזר החודש]],0)</f>
        <v>0</v>
      </c>
      <c r="AT11" s="215">
        <f>IF(AT$8&lt;=טבלה2[[#This Row],[מס'' תשלומים נותרים]],טבלה2[[#This Row],[סכום החזר החודש]],0)</f>
        <v>0</v>
      </c>
      <c r="AU11" s="215">
        <f>IF(AU$8&lt;=טבלה2[[#This Row],[מס'' תשלומים נותרים]],טבלה2[[#This Row],[סכום החזר החודש]],0)</f>
        <v>0</v>
      </c>
      <c r="AV11" s="215">
        <f>IF(AV$8&lt;=טבלה2[[#This Row],[מס'' תשלומים נותרים]],טבלה2[[#This Row],[סכום החזר החודש]],0)</f>
        <v>0</v>
      </c>
      <c r="AW11" s="215">
        <f>IF(AW$8&lt;=טבלה2[[#This Row],[מס'' תשלומים נותרים]],טבלה2[[#This Row],[סכום החזר החודש]],0)</f>
        <v>0</v>
      </c>
      <c r="AX11" s="215">
        <f>IF(AX$8&lt;=טבלה2[[#This Row],[מס'' תשלומים נותרים]],טבלה2[[#This Row],[סכום החזר החודש]],0)</f>
        <v>0</v>
      </c>
      <c r="AY11" s="215">
        <f>IF(AY$8&lt;=טבלה2[[#This Row],[מס'' תשלומים נותרים]],טבלה2[[#This Row],[סכום החזר החודש]],0)</f>
        <v>0</v>
      </c>
      <c r="AZ11" s="215">
        <f>IF(AZ$8&lt;=טבלה2[[#This Row],[מס'' תשלומים נותרים]],טבלה2[[#This Row],[סכום החזר החודש]],0)</f>
        <v>0</v>
      </c>
      <c r="BA11" s="215">
        <f>IF(BA$8&lt;=טבלה2[[#This Row],[מס'' תשלומים נותרים]],טבלה2[[#This Row],[סכום החזר החודש]],0)</f>
        <v>0</v>
      </c>
      <c r="BB11" s="215">
        <f>IF(BB$8&lt;=טבלה2[[#This Row],[מס'' תשלומים נותרים]],טבלה2[[#This Row],[סכום החזר החודש]],0)</f>
        <v>0</v>
      </c>
      <c r="BC11" s="215">
        <f>IF(BC$8&lt;=טבלה2[[#This Row],[מס'' תשלומים נותרים]],טבלה2[[#This Row],[סכום החזר החודש]],0)</f>
        <v>0</v>
      </c>
      <c r="BD11" s="215">
        <f>IF(BD$8&lt;=טבלה2[[#This Row],[מס'' תשלומים נותרים]],טבלה2[[#This Row],[סכום החזר החודש]],0)</f>
        <v>0</v>
      </c>
      <c r="BE11" s="215">
        <f>IF(BE$8&lt;=טבלה2[[#This Row],[מס'' תשלומים נותרים]],טבלה2[[#This Row],[סכום החזר החודש]],0)</f>
        <v>0</v>
      </c>
      <c r="BF11" s="215">
        <f>IF(BF$8&lt;=טבלה2[[#This Row],[מס'' תשלומים נותרים]],טבלה2[[#This Row],[סכום החזר החודש]],0)</f>
        <v>0</v>
      </c>
      <c r="BG11" s="215">
        <f>IF(BG$8&lt;=טבלה2[[#This Row],[מס'' תשלומים נותרים]],טבלה2[[#This Row],[סכום החזר החודש]],0)</f>
        <v>0</v>
      </c>
      <c r="BH11" s="215">
        <f>IF(BH$8&lt;=טבלה2[[#This Row],[מס'' תשלומים נותרים]],טבלה2[[#This Row],[סכום החזר החודש]],0)</f>
        <v>0</v>
      </c>
      <c r="BI11" s="215">
        <f>IF(BI$8&lt;=טבלה2[[#This Row],[מס'' תשלומים נותרים]],טבלה2[[#This Row],[סכום החזר החודש]],0)</f>
        <v>0</v>
      </c>
      <c r="BJ11" s="215">
        <f>IF(BJ$8&lt;=טבלה2[[#This Row],[מס'' תשלומים נותרים]],טבלה2[[#This Row],[סכום החזר החודש]],0)</f>
        <v>0</v>
      </c>
      <c r="BK11" s="215">
        <f>IF(BK$8&lt;=טבלה2[[#This Row],[מס'' תשלומים נותרים]],טבלה2[[#This Row],[סכום החזר החודש]],0)</f>
        <v>0</v>
      </c>
      <c r="BL11" s="215">
        <f>IF(BL$8&lt;=טבלה2[[#This Row],[מס'' תשלומים נותרים]],טבלה2[[#This Row],[סכום החזר החודש]],0)</f>
        <v>0</v>
      </c>
      <c r="BM11" s="215">
        <f>IF(BM$8&lt;=טבלה2[[#This Row],[מס'' תשלומים נותרים]],טבלה2[[#This Row],[סכום החזר החודש]],0)</f>
        <v>0</v>
      </c>
      <c r="BN11" s="215">
        <f>IF(BN$8&lt;=טבלה2[[#This Row],[מס'' תשלומים נותרים]],טבלה2[[#This Row],[סכום החזר החודש]],0)</f>
        <v>0</v>
      </c>
      <c r="BO11" s="215">
        <f>IF(BO$8&lt;=טבלה2[[#This Row],[מס'' תשלומים נותרים]],טבלה2[[#This Row],[סכום החזר החודש]],0)</f>
        <v>0</v>
      </c>
      <c r="BP11" s="215">
        <f>IF(BP$8&lt;=טבלה2[[#This Row],[מס'' תשלומים נותרים]],טבלה2[[#This Row],[סכום החזר החודש]],0)</f>
        <v>0</v>
      </c>
      <c r="BQ11" s="215">
        <f>IF(BQ$8&lt;=טבלה2[[#This Row],[מס'' תשלומים נותרים]],טבלה2[[#This Row],[סכום החזר החודש]],0)</f>
        <v>0</v>
      </c>
      <c r="BR11" s="215">
        <f>IF(BR$8&lt;=טבלה2[[#This Row],[מס'' תשלומים נותרים]],טבלה2[[#This Row],[סכום החזר החודש]],0)</f>
        <v>0</v>
      </c>
      <c r="BS11" s="215">
        <f>IF(BS$8&lt;=טבלה2[[#This Row],[מס'' תשלומים נותרים]],טבלה2[[#This Row],[סכום החזר החודש]],0)</f>
        <v>0</v>
      </c>
      <c r="BT11" s="215">
        <f>IF(BT$8&lt;=טבלה2[[#This Row],[מס'' תשלומים נותרים]],טבלה2[[#This Row],[סכום החזר החודש]],0)</f>
        <v>0</v>
      </c>
      <c r="BU11" s="215">
        <f>IF(BU$8&lt;=טבלה2[[#This Row],[מס'' תשלומים נותרים]],טבלה2[[#This Row],[סכום החזר החודש]],0)</f>
        <v>0</v>
      </c>
      <c r="BV11" s="215">
        <f>IF(BV$8&lt;=טבלה2[[#This Row],[מס'' תשלומים נותרים]],טבלה2[[#This Row],[סכום החזר החודש]],0)</f>
        <v>0</v>
      </c>
      <c r="BW11" s="215">
        <f>IF(BW$8&lt;=טבלה2[[#This Row],[מס'' תשלומים נותרים]],טבלה2[[#This Row],[סכום החזר החודש]],0)</f>
        <v>0</v>
      </c>
      <c r="BX11" s="215">
        <f>IF(BX$8&lt;=טבלה2[[#This Row],[מס'' תשלומים נותרים]],טבלה2[[#This Row],[סכום החזר החודש]],0)</f>
        <v>0</v>
      </c>
      <c r="BY11" s="215">
        <f>IF(BY$8&lt;=טבלה2[[#This Row],[מס'' תשלומים נותרים]],טבלה2[[#This Row],[סכום החזר החודש]],0)</f>
        <v>0</v>
      </c>
      <c r="BZ11" s="215">
        <f>IF(BZ$8&lt;=טבלה2[[#This Row],[מס'' תשלומים נותרים]],טבלה2[[#This Row],[סכום החזר החודש]],0)</f>
        <v>0</v>
      </c>
      <c r="CA11" s="215">
        <f>IF(CA$8&lt;=טבלה2[[#This Row],[מס'' תשלומים נותרים]],טבלה2[[#This Row],[סכום החזר החודש]],0)</f>
        <v>0</v>
      </c>
      <c r="CB11" s="215">
        <f>IF(CB$8&lt;=טבלה2[[#This Row],[מס'' תשלומים נותרים]],טבלה2[[#This Row],[סכום החזר החודש]],0)</f>
        <v>0</v>
      </c>
      <c r="CC11" s="215">
        <f>IF(CC$8&lt;=טבלה2[[#This Row],[מס'' תשלומים נותרים]],טבלה2[[#This Row],[סכום החזר החודש]],0)</f>
        <v>0</v>
      </c>
      <c r="CD11" s="215">
        <f>IF(CD$8&lt;=טבלה2[[#This Row],[מס'' תשלומים נותרים]],טבלה2[[#This Row],[סכום החזר החודש]],0)</f>
        <v>0</v>
      </c>
      <c r="CE11" s="215">
        <f>IF(CE$8&lt;=טבלה2[[#This Row],[מס'' תשלומים נותרים]],טבלה2[[#This Row],[סכום החזר החודש]],0)</f>
        <v>0</v>
      </c>
      <c r="CF11" s="215">
        <f>IF(CF$8&lt;=טבלה2[[#This Row],[מס'' תשלומים נותרים]],טבלה2[[#This Row],[סכום החזר החודש]],0)</f>
        <v>0</v>
      </c>
      <c r="CG11" s="215">
        <f>IF(CG$8&lt;=טבלה2[[#This Row],[מס'' תשלומים נותרים]],טבלה2[[#This Row],[סכום החזר החודש]],0)</f>
        <v>0</v>
      </c>
      <c r="CH11" s="215">
        <f>IF(CH$8&lt;=טבלה2[[#This Row],[מס'' תשלומים נותרים]],טבלה2[[#This Row],[סכום החזר החודש]],0)</f>
        <v>0</v>
      </c>
      <c r="CI11" s="215">
        <f>IF(CI$8&lt;=טבלה2[[#This Row],[מס'' תשלומים נותרים]],טבלה2[[#This Row],[סכום החזר החודש]],0)</f>
        <v>0</v>
      </c>
      <c r="CJ11" s="215">
        <f>IF(CJ$8&lt;=טבלה2[[#This Row],[מס'' תשלומים נותרים]],טבלה2[[#This Row],[סכום החזר החודש]],0)</f>
        <v>0</v>
      </c>
      <c r="CK11" s="215">
        <f>IF(CK$8&lt;=טבלה2[[#This Row],[מס'' תשלומים נותרים]],טבלה2[[#This Row],[סכום החזר החודש]],0)</f>
        <v>0</v>
      </c>
      <c r="CL11" s="215">
        <f>IF(CL$8&lt;=טבלה2[[#This Row],[מס'' תשלומים נותרים]],טבלה2[[#This Row],[סכום החזר החודש]],0)</f>
        <v>0</v>
      </c>
      <c r="CM11" s="215">
        <f>IF(CM$8&lt;=טבלה2[[#This Row],[מס'' תשלומים נותרים]],טבלה2[[#This Row],[סכום החזר החודש]],0)</f>
        <v>0</v>
      </c>
      <c r="CN11" s="215">
        <f>IF(CN$8&lt;=טבלה2[[#This Row],[מס'' תשלומים נותרים]],טבלה2[[#This Row],[סכום החזר החודש]],0)</f>
        <v>0</v>
      </c>
      <c r="CO11" s="215">
        <f>IF(CO$8&lt;=טבלה2[[#This Row],[מס'' תשלומים נותרים]],טבלה2[[#This Row],[סכום החזר החודש]],0)</f>
        <v>0</v>
      </c>
      <c r="CP11" s="215">
        <f>IF(CP$8&lt;=טבלה2[[#This Row],[מס'' תשלומים נותרים]],טבלה2[[#This Row],[סכום החזר החודש]],0)</f>
        <v>0</v>
      </c>
      <c r="CQ11" s="215">
        <f>IF(CQ$8&lt;=טבלה2[[#This Row],[מס'' תשלומים נותרים]],טבלה2[[#This Row],[סכום החזר החודש]],0)</f>
        <v>0</v>
      </c>
      <c r="CR11" s="215">
        <f>IF(CR$8&lt;=טבלה2[[#This Row],[מס'' תשלומים נותרים]],טבלה2[[#This Row],[סכום החזר החודש]],0)</f>
        <v>0</v>
      </c>
      <c r="CS11" s="215">
        <f>IF(CS$8&lt;=טבלה2[[#This Row],[מס'' תשלומים נותרים]],טבלה2[[#This Row],[סכום החזר החודש]],0)</f>
        <v>0</v>
      </c>
      <c r="CT11" s="215">
        <f>IF(CT$8&lt;=טבלה2[[#This Row],[מס'' תשלומים נותרים]],טבלה2[[#This Row],[סכום החזר החודש]],0)</f>
        <v>0</v>
      </c>
      <c r="CU11" s="215">
        <f>IF(CU$8&lt;=טבלה2[[#This Row],[מס'' תשלומים נותרים]],טבלה2[[#This Row],[סכום החזר החודש]],0)</f>
        <v>0</v>
      </c>
      <c r="CV11" s="215">
        <f>IF(CV$8&lt;=טבלה2[[#This Row],[מס'' תשלומים נותרים]],טבלה2[[#This Row],[סכום החזר החודש]],0)</f>
        <v>0</v>
      </c>
      <c r="CW11" s="215">
        <f>IF(CW$8&lt;=טבלה2[[#This Row],[מס'' תשלומים נותרים]],טבלה2[[#This Row],[סכום החזר החודש]],0)</f>
        <v>0</v>
      </c>
      <c r="CX11" s="215">
        <f>IF(CX$8&lt;=טבלה2[[#This Row],[מס'' תשלומים נותרים]],טבלה2[[#This Row],[סכום החזר החודש]],0)</f>
        <v>0</v>
      </c>
      <c r="CY11" s="215">
        <f>IF(CY$8&lt;=טבלה2[[#This Row],[מס'' תשלומים נותרים]],טבלה2[[#This Row],[סכום החזר החודש]],0)</f>
        <v>0</v>
      </c>
      <c r="CZ11" s="215">
        <f>IF(CZ$8&lt;=טבלה2[[#This Row],[מס'' תשלומים נותרים]],טבלה2[[#This Row],[סכום החזר החודש]],0)</f>
        <v>0</v>
      </c>
      <c r="DA11" s="215">
        <f>IF(DA$8&lt;=טבלה2[[#This Row],[מס'' תשלומים נותרים]],טבלה2[[#This Row],[סכום החזר החודש]],0)</f>
        <v>0</v>
      </c>
      <c r="DB11" s="215">
        <f>IF(DB$8&lt;=טבלה2[[#This Row],[מס'' תשלומים נותרים]],טבלה2[[#This Row],[סכום החזר החודש]],0)</f>
        <v>0</v>
      </c>
      <c r="DC11" s="215">
        <f>IF(DC$8&lt;=טבלה2[[#This Row],[מס'' תשלומים נותרים]],טבלה2[[#This Row],[סכום החזר החודש]],0)</f>
        <v>0</v>
      </c>
      <c r="DD11" s="215">
        <f>IF(DD$8&lt;=טבלה2[[#This Row],[מס'' תשלומים נותרים]],טבלה2[[#This Row],[סכום החזר החודש]],0)</f>
        <v>0</v>
      </c>
      <c r="DE11" s="215">
        <f>IF(DE$8&lt;=טבלה2[[#This Row],[מס'' תשלומים נותרים]],טבלה2[[#This Row],[סכום החזר החודש]],0)</f>
        <v>0</v>
      </c>
      <c r="DF11" s="215">
        <f>IF(DF$8&lt;=טבלה2[[#This Row],[מס'' תשלומים נותרים]],טבלה2[[#This Row],[סכום החזר החודש]],0)</f>
        <v>0</v>
      </c>
      <c r="DG11" s="215">
        <f>IF(DG$8&lt;=טבלה2[[#This Row],[מס'' תשלומים נותרים]],טבלה2[[#This Row],[סכום החזר החודש]],0)</f>
        <v>0</v>
      </c>
      <c r="DH11" s="215">
        <f>IF(DH$8&lt;=טבלה2[[#This Row],[מס'' תשלומים נותרים]],טבלה2[[#This Row],[סכום החזר החודש]],0)</f>
        <v>0</v>
      </c>
      <c r="DI11" s="215">
        <f>IF(DI$8&lt;=טבלה2[[#This Row],[מס'' תשלומים נותרים]],טבלה2[[#This Row],[סכום החזר החודש]],0)</f>
        <v>0</v>
      </c>
      <c r="DJ11" s="215">
        <f>IF(DJ$8&lt;=טבלה2[[#This Row],[מס'' תשלומים נותרים]],טבלה2[[#This Row],[סכום החזר החודש]],0)</f>
        <v>0</v>
      </c>
      <c r="DK11" s="215">
        <f>IF(DK$8&lt;=טבלה2[[#This Row],[מס'' תשלומים נותרים]],טבלה2[[#This Row],[סכום החזר החודש]],0)</f>
        <v>0</v>
      </c>
      <c r="DL11" s="215">
        <f>IF(DL$8&lt;=טבלה2[[#This Row],[מס'' תשלומים נותרים]],טבלה2[[#This Row],[סכום החזר החודש]],0)</f>
        <v>0</v>
      </c>
      <c r="DM11" s="215">
        <f>IF(DM$8&lt;=טבלה2[[#This Row],[מס'' תשלומים נותרים]],טבלה2[[#This Row],[סכום החזר החודש]],0)</f>
        <v>0</v>
      </c>
      <c r="DN11" s="215">
        <f>IF(DN$8&lt;=טבלה2[[#This Row],[מס'' תשלומים נותרים]],טבלה2[[#This Row],[סכום החזר החודש]],0)</f>
        <v>0</v>
      </c>
      <c r="DO11" s="215">
        <f>IF(DO$8&lt;=טבלה2[[#This Row],[מס'' תשלומים נותרים]],טבלה2[[#This Row],[סכום החזר החודש]],0)</f>
        <v>0</v>
      </c>
      <c r="DP11" s="215">
        <f>IF(DP$8&lt;=טבלה2[[#This Row],[מס'' תשלומים נותרים]],טבלה2[[#This Row],[סכום החזר החודש]],0)</f>
        <v>0</v>
      </c>
      <c r="DQ11" s="215">
        <f>IF(DQ$8&lt;=טבלה2[[#This Row],[מס'' תשלומים נותרים]],טבלה2[[#This Row],[סכום החזר החודש]],0)</f>
        <v>0</v>
      </c>
      <c r="DR11" s="215">
        <f>IF(DR$8&lt;=טבלה2[[#This Row],[מס'' תשלומים נותרים]],טבלה2[[#This Row],[סכום החזר החודש]],0)</f>
        <v>0</v>
      </c>
      <c r="DS11" s="215">
        <f>IF(DS$8&lt;=טבלה2[[#This Row],[מס'' תשלומים נותרים]],טבלה2[[#This Row],[סכום החזר החודש]],0)</f>
        <v>0</v>
      </c>
      <c r="DT11" s="215">
        <f>IF(DT$8&lt;=טבלה2[[#This Row],[מס'' תשלומים נותרים]],טבלה2[[#This Row],[סכום החזר החודש]],0)</f>
        <v>0</v>
      </c>
      <c r="DU11" s="215">
        <f>IF(DU$8&lt;=טבלה2[[#This Row],[מס'' תשלומים נותרים]],טבלה2[[#This Row],[סכום החזר החודש]],0)</f>
        <v>0</v>
      </c>
      <c r="DV11" s="215">
        <f>IF(DV$8&lt;=טבלה2[[#This Row],[מס'' תשלומים נותרים]],טבלה2[[#This Row],[סכום החזר החודש]],0)</f>
        <v>0</v>
      </c>
      <c r="DW11" s="215">
        <f>IF(DW$8&lt;=טבלה2[[#This Row],[מס'' תשלומים נותרים]],טבלה2[[#This Row],[סכום החזר החודש]],0)</f>
        <v>0</v>
      </c>
      <c r="DX11" s="215">
        <f>IF(DX$8&lt;=טבלה2[[#This Row],[מס'' תשלומים נותרים]],טבלה2[[#This Row],[סכום החזר החודש]],0)</f>
        <v>0</v>
      </c>
      <c r="DY11" s="215">
        <f>IF(DY$8&lt;=טבלה2[[#This Row],[מס'' תשלומים נותרים]],טבלה2[[#This Row],[סכום החזר החודש]],0)</f>
        <v>0</v>
      </c>
      <c r="DZ11" s="215">
        <f>IF(DZ$8&lt;=טבלה2[[#This Row],[מס'' תשלומים נותרים]],טבלה2[[#This Row],[סכום החזר החודש]],0)</f>
        <v>0</v>
      </c>
      <c r="EA11" s="215">
        <f>IF(EA$8&lt;=טבלה2[[#This Row],[מס'' תשלומים נותרים]],טבלה2[[#This Row],[סכום החזר החודש]],0)</f>
        <v>0</v>
      </c>
      <c r="EB11" s="215">
        <f>IF(EB$8&lt;=טבלה2[[#This Row],[מס'' תשלומים נותרים]],טבלה2[[#This Row],[סכום החזר החודש]],0)</f>
        <v>0</v>
      </c>
      <c r="EC11" s="215">
        <f>IF(EC$8&lt;=טבלה2[[#This Row],[מס'' תשלומים נותרים]],טבלה2[[#This Row],[סכום החזר החודש]],0)</f>
        <v>0</v>
      </c>
      <c r="ED11" s="215">
        <f>IF(ED$8&lt;=טבלה2[[#This Row],[מס'' תשלומים נותרים]],טבלה2[[#This Row],[סכום החזר החודש]],0)</f>
        <v>0</v>
      </c>
      <c r="EE11" s="215">
        <f>IF(EE$8&lt;=טבלה2[[#This Row],[מס'' תשלומים נותרים]],טבלה2[[#This Row],[סכום החזר החודש]],0)</f>
        <v>0</v>
      </c>
      <c r="EF11" s="215">
        <f>IF(EF$8&lt;=טבלה2[[#This Row],[מס'' תשלומים נותרים]],טבלה2[[#This Row],[סכום החזר החודש]],0)</f>
        <v>0</v>
      </c>
      <c r="EG11" s="215">
        <f>IF(EG$8&lt;=טבלה2[[#This Row],[מס'' תשלומים נותרים]],טבלה2[[#This Row],[סכום החזר החודש]],0)</f>
        <v>0</v>
      </c>
      <c r="EH11" s="215">
        <f>IF(EH$8&lt;=טבלה2[[#This Row],[מס'' תשלומים נותרים]],טבלה2[[#This Row],[סכום החזר החודש]],0)</f>
        <v>0</v>
      </c>
      <c r="EI11" s="215">
        <f>IF(EI$8&lt;=טבלה2[[#This Row],[מס'' תשלומים נותרים]],טבלה2[[#This Row],[סכום החזר החודש]],0)</f>
        <v>0</v>
      </c>
      <c r="EJ11" s="215">
        <f>IF(EJ$8&lt;=טבלה2[[#This Row],[מס'' תשלומים נותרים]],טבלה2[[#This Row],[סכום החזר החודש]],0)</f>
        <v>0</v>
      </c>
      <c r="EK11" s="215">
        <f>IF(EK$8&lt;=טבלה2[[#This Row],[מס'' תשלומים נותרים]],טבלה2[[#This Row],[סכום החזר החודש]],0)</f>
        <v>0</v>
      </c>
      <c r="EL11" s="215">
        <f>IF(EL$8&lt;=טבלה2[[#This Row],[מס'' תשלומים נותרים]],טבלה2[[#This Row],[סכום החזר החודש]],0)</f>
        <v>0</v>
      </c>
      <c r="EM11" s="215">
        <f>IF(EM$8&lt;=טבלה2[[#This Row],[מס'' תשלומים נותרים]],טבלה2[[#This Row],[סכום החזר החודש]],0)</f>
        <v>0</v>
      </c>
      <c r="EN11" s="215">
        <f>IF(EN$8&lt;=טבלה2[[#This Row],[מס'' תשלומים נותרים]],טבלה2[[#This Row],[סכום החזר החודש]],0)</f>
        <v>0</v>
      </c>
      <c r="EO11" s="215">
        <f>IF(EO$8&lt;=טבלה2[[#This Row],[מס'' תשלומים נותרים]],טבלה2[[#This Row],[סכום החזר החודש]],0)</f>
        <v>0</v>
      </c>
      <c r="EP11" s="215">
        <f>IF(EP$8&lt;=טבלה2[[#This Row],[מס'' תשלומים נותרים]],טבלה2[[#This Row],[סכום החזר החודש]],0)</f>
        <v>0</v>
      </c>
      <c r="EQ11" s="215">
        <f>IF(EQ$8&lt;=טבלה2[[#This Row],[מס'' תשלומים נותרים]],טבלה2[[#This Row],[סכום החזר החודש]],0)</f>
        <v>0</v>
      </c>
      <c r="ER11" s="215">
        <f>IF(ER$8&lt;=טבלה2[[#This Row],[מס'' תשלומים נותרים]],טבלה2[[#This Row],[סכום החזר החודש]],0)</f>
        <v>0</v>
      </c>
      <c r="ES11" s="215">
        <f>IF(ES$8&lt;=טבלה2[[#This Row],[מס'' תשלומים נותרים]],טבלה2[[#This Row],[סכום החזר החודש]],0)</f>
        <v>0</v>
      </c>
      <c r="ET11" s="215">
        <f>IF(ET$8&lt;=טבלה2[[#This Row],[מס'' תשלומים נותרים]],טבלה2[[#This Row],[סכום החזר החודש]],0)</f>
        <v>0</v>
      </c>
      <c r="EU11" s="215">
        <f>IF(EU$8&lt;=טבלה2[[#This Row],[מס'' תשלומים נותרים]],טבלה2[[#This Row],[סכום החזר החודש]],0)</f>
        <v>0</v>
      </c>
      <c r="EV11" s="215">
        <f>IF(EV$8&lt;=טבלה2[[#This Row],[מס'' תשלומים נותרים]],טבלה2[[#This Row],[סכום החזר החודש]],0)</f>
        <v>0</v>
      </c>
      <c r="EW11" s="215">
        <f>IF(EW$8&lt;=טבלה2[[#This Row],[מס'' תשלומים נותרים]],טבלה2[[#This Row],[סכום החזר החודש]],0)</f>
        <v>0</v>
      </c>
      <c r="EX11" s="215">
        <f>IF(EX$8&lt;=טבלה2[[#This Row],[מס'' תשלומים נותרים]],טבלה2[[#This Row],[סכום החזר החודש]],0)</f>
        <v>0</v>
      </c>
      <c r="EY11" s="215">
        <f>IF(EY$8&lt;=טבלה2[[#This Row],[מס'' תשלומים נותרים]],טבלה2[[#This Row],[סכום החזר החודש]],0)</f>
        <v>0</v>
      </c>
      <c r="EZ11" s="215">
        <f>IF(EZ$8&lt;=טבלה2[[#This Row],[מס'' תשלומים נותרים]],טבלה2[[#This Row],[סכום החזר החודש]],0)</f>
        <v>0</v>
      </c>
      <c r="FA11" s="215">
        <f>IF(FA$8&lt;=טבלה2[[#This Row],[מס'' תשלומים נותרים]],טבלה2[[#This Row],[סכום החזר החודש]],0)</f>
        <v>0</v>
      </c>
      <c r="FB11" s="215">
        <f>IF(FB$8&lt;=טבלה2[[#This Row],[מס'' תשלומים נותרים]],טבלה2[[#This Row],[סכום החזר החודש]],0)</f>
        <v>0</v>
      </c>
      <c r="FC11" s="215">
        <f>IF(FC$8&lt;=טבלה2[[#This Row],[מס'' תשלומים נותרים]],טבלה2[[#This Row],[סכום החזר החודש]],0)</f>
        <v>0</v>
      </c>
      <c r="FD11" s="215">
        <f>IF(FD$8&lt;=טבלה2[[#This Row],[מס'' תשלומים נותרים]],טבלה2[[#This Row],[סכום החזר החודש]],0)</f>
        <v>0</v>
      </c>
      <c r="FE11" s="215">
        <f>IF(FE$8&lt;=טבלה2[[#This Row],[מס'' תשלומים נותרים]],טבלה2[[#This Row],[סכום החזר החודש]],0)</f>
        <v>0</v>
      </c>
      <c r="FF11" s="215">
        <f>IF(FF$8&lt;=טבלה2[[#This Row],[מס'' תשלומים נותרים]],טבלה2[[#This Row],[סכום החזר החודש]],0)</f>
        <v>0</v>
      </c>
      <c r="FG11" s="215">
        <f>IF(FG$8&lt;=טבלה2[[#This Row],[מס'' תשלומים נותרים]],טבלה2[[#This Row],[סכום החזר החודש]],0)</f>
        <v>0</v>
      </c>
      <c r="FH11" s="215">
        <f>IF(FH$8&lt;=טבלה2[[#This Row],[מס'' תשלומים נותרים]],טבלה2[[#This Row],[סכום החזר החודש]],0)</f>
        <v>0</v>
      </c>
      <c r="FI11" s="215">
        <f>IF(FI$8&lt;=טבלה2[[#This Row],[מס'' תשלומים נותרים]],טבלה2[[#This Row],[סכום החזר החודש]],0)</f>
        <v>0</v>
      </c>
      <c r="FJ11" s="215">
        <f>IF(FJ$8&lt;=טבלה2[[#This Row],[מס'' תשלומים נותרים]],טבלה2[[#This Row],[סכום החזר החודש]],0)</f>
        <v>0</v>
      </c>
      <c r="FK11" s="215">
        <f>IF(FK$8&lt;=טבלה2[[#This Row],[מס'' תשלומים נותרים]],טבלה2[[#This Row],[סכום החזר החודש]],0)</f>
        <v>0</v>
      </c>
      <c r="FL11" s="215">
        <f>IF(FL$8&lt;=טבלה2[[#This Row],[מס'' תשלומים נותרים]],טבלה2[[#This Row],[סכום החזר החודש]],0)</f>
        <v>0</v>
      </c>
      <c r="FM11" s="215">
        <f>IF(FM$8&lt;=טבלה2[[#This Row],[מס'' תשלומים נותרים]],טבלה2[[#This Row],[סכום החזר החודש]],0)</f>
        <v>0</v>
      </c>
      <c r="FN11" s="215">
        <f>IF(FN$8&lt;=טבלה2[[#This Row],[מס'' תשלומים נותרים]],טבלה2[[#This Row],[סכום החזר החודש]],0)</f>
        <v>0</v>
      </c>
      <c r="FO11" s="215">
        <f>IF(FO$8&lt;=טבלה2[[#This Row],[מס'' תשלומים נותרים]],טבלה2[[#This Row],[סכום החזר החודש]],0)</f>
        <v>0</v>
      </c>
      <c r="FP11" s="215">
        <f>IF(FP$8&lt;=טבלה2[[#This Row],[מס'' תשלומים נותרים]],טבלה2[[#This Row],[סכום החזר החודש]],0)</f>
        <v>0</v>
      </c>
      <c r="FQ11" s="215">
        <f>IF(FQ$8&lt;=טבלה2[[#This Row],[מס'' תשלומים נותרים]],טבלה2[[#This Row],[סכום החזר החודש]],0)</f>
        <v>0</v>
      </c>
      <c r="FR11" s="215">
        <f>IF(FR$8&lt;=טבלה2[[#This Row],[מס'' תשלומים נותרים]],טבלה2[[#This Row],[סכום החזר החודש]],0)</f>
        <v>0</v>
      </c>
      <c r="FS11" s="215">
        <f>IF(FS$8&lt;=טבלה2[[#This Row],[מס'' תשלומים נותרים]],טבלה2[[#This Row],[סכום החזר החודש]],0)</f>
        <v>0</v>
      </c>
      <c r="FT11" s="215">
        <f>IF(FT$8&lt;=טבלה2[[#This Row],[מס'' תשלומים נותרים]],טבלה2[[#This Row],[סכום החזר החודש]],0)</f>
        <v>0</v>
      </c>
      <c r="FU11" s="215">
        <f>IF(FU$8&lt;=טבלה2[[#This Row],[מס'' תשלומים נותרים]],טבלה2[[#This Row],[סכום החזר החודש]],0)</f>
        <v>0</v>
      </c>
      <c r="FV11" s="215">
        <f>IF(FV$8&lt;=טבלה2[[#This Row],[מס'' תשלומים נותרים]],טבלה2[[#This Row],[סכום החזר החודש]],0)</f>
        <v>0</v>
      </c>
      <c r="FW11" s="215">
        <f>IF(FW$8&lt;=טבלה2[[#This Row],[מס'' תשלומים נותרים]],טבלה2[[#This Row],[סכום החזר החודש]],0)</f>
        <v>0</v>
      </c>
      <c r="FX11" s="215">
        <f>IF(FX$8&lt;=טבלה2[[#This Row],[מס'' תשלומים נותרים]],טבלה2[[#This Row],[סכום החזר החודש]],0)</f>
        <v>0</v>
      </c>
      <c r="FY11" s="215">
        <f>IF(FY$8&lt;=טבלה2[[#This Row],[מס'' תשלומים נותרים]],טבלה2[[#This Row],[סכום החזר החודש]],0)</f>
        <v>0</v>
      </c>
      <c r="FZ11" s="215">
        <f>IF(FZ$8&lt;=טבלה2[[#This Row],[מס'' תשלומים נותרים]],טבלה2[[#This Row],[סכום החזר החודש]],0)</f>
        <v>0</v>
      </c>
      <c r="GA11" s="215">
        <f>IF(GA$8&lt;=טבלה2[[#This Row],[מס'' תשלומים נותרים]],טבלה2[[#This Row],[סכום החזר החודש]],0)</f>
        <v>0</v>
      </c>
      <c r="GB11" s="215">
        <f>IF(GB$8&lt;=טבלה2[[#This Row],[מס'' תשלומים נותרים]],טבלה2[[#This Row],[סכום החזר החודש]],0)</f>
        <v>0</v>
      </c>
      <c r="GC11" s="215">
        <f>IF(GC$8&lt;=טבלה2[[#This Row],[מס'' תשלומים נותרים]],טבלה2[[#This Row],[סכום החזר החודש]],0)</f>
        <v>0</v>
      </c>
      <c r="GD11" s="215">
        <f>IF(GD$8&lt;=טבלה2[[#This Row],[מס'' תשלומים נותרים]],טבלה2[[#This Row],[סכום החזר החודש]],0)</f>
        <v>0</v>
      </c>
      <c r="GE11" s="215">
        <f>IF(GE$8&lt;=טבלה2[[#This Row],[מס'' תשלומים נותרים]],טבלה2[[#This Row],[סכום החזר החודש]],0)</f>
        <v>0</v>
      </c>
      <c r="GF11" s="215">
        <f>IF(GF$8&lt;=טבלה2[[#This Row],[מס'' תשלומים נותרים]],טבלה2[[#This Row],[סכום החזר החודש]],0)</f>
        <v>0</v>
      </c>
      <c r="GG11" s="215">
        <f>IF(GG$8&lt;=טבלה2[[#This Row],[מס'' תשלומים נותרים]],טבלה2[[#This Row],[סכום החזר החודש]],0)</f>
        <v>0</v>
      </c>
      <c r="GH11" s="215">
        <f>IF(GH$8&lt;=טבלה2[[#This Row],[מס'' תשלומים נותרים]],טבלה2[[#This Row],[סכום החזר החודש]],0)</f>
        <v>0</v>
      </c>
      <c r="GI11" s="215">
        <f>IF(GI$8&lt;=טבלה2[[#This Row],[מס'' תשלומים נותרים]],טבלה2[[#This Row],[סכום החזר החודש]],0)</f>
        <v>0</v>
      </c>
      <c r="GJ11" s="215">
        <f>IF(GJ$8&lt;=טבלה2[[#This Row],[מס'' תשלומים נותרים]],טבלה2[[#This Row],[סכום החזר החודש]],0)</f>
        <v>0</v>
      </c>
      <c r="GK11" s="215">
        <f>IF(GK$8&lt;=טבלה2[[#This Row],[מס'' תשלומים נותרים]],טבלה2[[#This Row],[סכום החזר החודש]],0)</f>
        <v>0</v>
      </c>
      <c r="GL11" s="215">
        <f>IF(GL$8&lt;=טבלה2[[#This Row],[מס'' תשלומים נותרים]],טבלה2[[#This Row],[סכום החזר החודש]],0)</f>
        <v>0</v>
      </c>
      <c r="GM11" s="215">
        <f>IF(GM$8&lt;=טבלה2[[#This Row],[מס'' תשלומים נותרים]],טבלה2[[#This Row],[סכום החזר החודש]],0)</f>
        <v>0</v>
      </c>
      <c r="GN11" s="215">
        <f>IF(GN$8&lt;=טבלה2[[#This Row],[מס'' תשלומים נותרים]],טבלה2[[#This Row],[סכום החזר החודש]],0)</f>
        <v>0</v>
      </c>
      <c r="GO11" s="215">
        <f>IF(GO$8&lt;=טבלה2[[#This Row],[מס'' תשלומים נותרים]],טבלה2[[#This Row],[סכום החזר החודש]],0)</f>
        <v>0</v>
      </c>
      <c r="GP11" s="215">
        <f>IF(GP$8&lt;=טבלה2[[#This Row],[מס'' תשלומים נותרים]],טבלה2[[#This Row],[סכום החזר החודש]],0)</f>
        <v>0</v>
      </c>
      <c r="GQ11" s="215">
        <f>IF(GQ$8&lt;=טבלה2[[#This Row],[מס'' תשלומים נותרים]],טבלה2[[#This Row],[סכום החזר החודש]],0)</f>
        <v>0</v>
      </c>
      <c r="GR11" s="215">
        <f>IF(GR$8&lt;=טבלה2[[#This Row],[מס'' תשלומים נותרים]],טבלה2[[#This Row],[סכום החזר החודש]],0)</f>
        <v>0</v>
      </c>
      <c r="GS11" s="215">
        <f>IF(GS$8&lt;=טבלה2[[#This Row],[מס'' תשלומים נותרים]],טבלה2[[#This Row],[סכום החזר החודש]],0)</f>
        <v>0</v>
      </c>
      <c r="GT11" s="215">
        <f>IF(GT$8&lt;=טבלה2[[#This Row],[מס'' תשלומים נותרים]],טבלה2[[#This Row],[סכום החזר החודש]],0)</f>
        <v>0</v>
      </c>
      <c r="GU11" s="215">
        <f>IF(GU$8&lt;=טבלה2[[#This Row],[מס'' תשלומים נותרים]],טבלה2[[#This Row],[סכום החזר החודש]],0)</f>
        <v>0</v>
      </c>
      <c r="GV11" s="215">
        <f>IF(GV$8&lt;=טבלה2[[#This Row],[מס'' תשלומים נותרים]],טבלה2[[#This Row],[סכום החזר החודש]],0)</f>
        <v>0</v>
      </c>
      <c r="GW11" s="215">
        <f>IF(GW$8&lt;=טבלה2[[#This Row],[מס'' תשלומים נותרים]],טבלה2[[#This Row],[סכום החזר החודש]],0)</f>
        <v>0</v>
      </c>
      <c r="GX11" s="215">
        <f>IF(GX$8&lt;=טבלה2[[#This Row],[מס'' תשלומים נותרים]],טבלה2[[#This Row],[סכום החזר החודש]],0)</f>
        <v>0</v>
      </c>
      <c r="GY11" s="215">
        <f>IF(GY$8&lt;=טבלה2[[#This Row],[מס'' תשלומים נותרים]],טבלה2[[#This Row],[סכום החזר החודש]],0)</f>
        <v>0</v>
      </c>
      <c r="GZ11" s="215">
        <f>IF(GZ$8&lt;=טבלה2[[#This Row],[מס'' תשלומים נותרים]],טבלה2[[#This Row],[סכום החזר החודש]],0)</f>
        <v>0</v>
      </c>
      <c r="HA11" s="215">
        <f>IF(HA$8&lt;=טבלה2[[#This Row],[מס'' תשלומים נותרים]],טבלה2[[#This Row],[סכום החזר החודש]],0)</f>
        <v>0</v>
      </c>
      <c r="HB11" s="215">
        <f>IF(HB$8&lt;=טבלה2[[#This Row],[מס'' תשלומים נותרים]],טבלה2[[#This Row],[סכום החזר החודש]],0)</f>
        <v>0</v>
      </c>
      <c r="HC11" s="215">
        <f>IF(HC$8&lt;=טבלה2[[#This Row],[מס'' תשלומים נותרים]],טבלה2[[#This Row],[סכום החזר החודש]],0)</f>
        <v>0</v>
      </c>
      <c r="HD11" s="215">
        <f>IF(HD$8&lt;=טבלה2[[#This Row],[מס'' תשלומים נותרים]],טבלה2[[#This Row],[סכום החזר החודש]],0)</f>
        <v>0</v>
      </c>
      <c r="HE11" s="215">
        <f>IF(HE$8&lt;=טבלה2[[#This Row],[מס'' תשלומים נותרים]],טבלה2[[#This Row],[סכום החזר החודש]],0)</f>
        <v>0</v>
      </c>
      <c r="HF11" s="215">
        <f>IF(HF$8&lt;=טבלה2[[#This Row],[מס'' תשלומים נותרים]],טבלה2[[#This Row],[סכום החזר החודש]],0)</f>
        <v>0</v>
      </c>
      <c r="HG11" s="215">
        <f>IF(HG$8&lt;=טבלה2[[#This Row],[מס'' תשלומים נותרים]],טבלה2[[#This Row],[סכום החזר החודש]],0)</f>
        <v>0</v>
      </c>
      <c r="HH11" s="215">
        <f>IF(HH$8&lt;=טבלה2[[#This Row],[מס'' תשלומים נותרים]],טבלה2[[#This Row],[סכום החזר החודש]],0)</f>
        <v>0</v>
      </c>
      <c r="HI11" s="215">
        <f>IF(HI$8&lt;=טבלה2[[#This Row],[מס'' תשלומים נותרים]],טבלה2[[#This Row],[סכום החזר החודש]],0)</f>
        <v>0</v>
      </c>
      <c r="HJ11" s="215">
        <f>IF(HJ$8&lt;=טבלה2[[#This Row],[מס'' תשלומים נותרים]],טבלה2[[#This Row],[סכום החזר החודש]],0)</f>
        <v>0</v>
      </c>
      <c r="HK11" s="215">
        <f>IF(HK$8&lt;=טבלה2[[#This Row],[מס'' תשלומים נותרים]],טבלה2[[#This Row],[סכום החזר החודש]],0)</f>
        <v>0</v>
      </c>
      <c r="HL11" s="215">
        <f>IF(HL$8&lt;=טבלה2[[#This Row],[מס'' תשלומים נותרים]],טבלה2[[#This Row],[סכום החזר החודש]],0)</f>
        <v>0</v>
      </c>
      <c r="HM11" s="215">
        <f>IF(HM$8&lt;=טבלה2[[#This Row],[מס'' תשלומים נותרים]],טבלה2[[#This Row],[סכום החזר החודש]],0)</f>
        <v>0</v>
      </c>
      <c r="HN11" s="215">
        <f>IF(HN$8&lt;=טבלה2[[#This Row],[מס'' תשלומים נותרים]],טבלה2[[#This Row],[סכום החזר החודש]],0)</f>
        <v>0</v>
      </c>
      <c r="HO11" s="215">
        <f>IF(HO$8&lt;=טבלה2[[#This Row],[מס'' תשלומים נותרים]],טבלה2[[#This Row],[סכום החזר החודש]],0)</f>
        <v>0</v>
      </c>
      <c r="HP11" s="215">
        <f>IF(HP$8&lt;=טבלה2[[#This Row],[מס'' תשלומים נותרים]],טבלה2[[#This Row],[סכום החזר החודש]],0)</f>
        <v>0</v>
      </c>
      <c r="HQ11" s="215">
        <f>IF(HQ$8&lt;=טבלה2[[#This Row],[מס'' תשלומים נותרים]],טבלה2[[#This Row],[סכום החזר החודש]],0)</f>
        <v>0</v>
      </c>
      <c r="HR11" s="215">
        <f>IF(HR$8&lt;=טבלה2[[#This Row],[מס'' תשלומים נותרים]],טבלה2[[#This Row],[סכום החזר החודש]],0)</f>
        <v>0</v>
      </c>
      <c r="HS11" s="215">
        <f>IF(HS$8&lt;=טבלה2[[#This Row],[מס'' תשלומים נותרים]],טבלה2[[#This Row],[סכום החזר החודש]],0)</f>
        <v>0</v>
      </c>
      <c r="HT11" s="215">
        <f>IF(HT$8&lt;=טבלה2[[#This Row],[מס'' תשלומים נותרים]],טבלה2[[#This Row],[סכום החזר החודש]],0)</f>
        <v>0</v>
      </c>
      <c r="HU11" s="215">
        <f>IF(HU$8&lt;=טבלה2[[#This Row],[מס'' תשלומים נותרים]],טבלה2[[#This Row],[סכום החזר החודש]],0)</f>
        <v>0</v>
      </c>
      <c r="HV11" s="215">
        <f>IF(HV$8&lt;=טבלה2[[#This Row],[מס'' תשלומים נותרים]],טבלה2[[#This Row],[סכום החזר החודש]],0)</f>
        <v>0</v>
      </c>
      <c r="HW11" s="215">
        <f>IF(HW$8&lt;=טבלה2[[#This Row],[מס'' תשלומים נותרים]],טבלה2[[#This Row],[סכום החזר החודש]],0)</f>
        <v>0</v>
      </c>
      <c r="HX11" s="215">
        <f>IF(HX$8&lt;=טבלה2[[#This Row],[מס'' תשלומים נותרים]],טבלה2[[#This Row],[סכום החזר החודש]],0)</f>
        <v>0</v>
      </c>
      <c r="HY11" s="215">
        <f>IF(HY$8&lt;=טבלה2[[#This Row],[מס'' תשלומים נותרים]],טבלה2[[#This Row],[סכום החזר החודש]],0)</f>
        <v>0</v>
      </c>
      <c r="HZ11" s="215">
        <f>IF(HZ$8&lt;=טבלה2[[#This Row],[מס'' תשלומים נותרים]],טבלה2[[#This Row],[סכום החזר החודש]],0)</f>
        <v>0</v>
      </c>
      <c r="IA11" s="215">
        <f>IF(IA$8&lt;=טבלה2[[#This Row],[מס'' תשלומים נותרים]],טבלה2[[#This Row],[סכום החזר החודש]],0)</f>
        <v>0</v>
      </c>
      <c r="IB11" s="215">
        <f>IF(IB$8&lt;=טבלה2[[#This Row],[מס'' תשלומים נותרים]],טבלה2[[#This Row],[סכום החזר החודש]],0)</f>
        <v>0</v>
      </c>
      <c r="IC11" s="215">
        <f>IF(IC$8&lt;=טבלה2[[#This Row],[מס'' תשלומים נותרים]],טבלה2[[#This Row],[סכום החזר החודש]],0)</f>
        <v>0</v>
      </c>
      <c r="ID11" s="215">
        <f>IF(ID$8&lt;=טבלה2[[#This Row],[מס'' תשלומים נותרים]],טבלה2[[#This Row],[סכום החזר החודש]],0)</f>
        <v>0</v>
      </c>
      <c r="IE11" s="215">
        <f>IF(IE$8&lt;=טבלה2[[#This Row],[מס'' תשלומים נותרים]],טבלה2[[#This Row],[סכום החזר החודש]],0)</f>
        <v>0</v>
      </c>
      <c r="IF11" s="215">
        <f>IF(IF$8&lt;=טבלה2[[#This Row],[מס'' תשלומים נותרים]],טבלה2[[#This Row],[סכום החזר החודש]],0)</f>
        <v>0</v>
      </c>
      <c r="IG11" s="215">
        <f>IF(IG$8&lt;=טבלה2[[#This Row],[מס'' תשלומים נותרים]],טבלה2[[#This Row],[סכום החזר החודש]],0)</f>
        <v>0</v>
      </c>
      <c r="IH11" s="215">
        <f>IF(IH$8&lt;=טבלה2[[#This Row],[מס'' תשלומים נותרים]],טבלה2[[#This Row],[סכום החזר החודש]],0)</f>
        <v>0</v>
      </c>
      <c r="II11" s="215">
        <f>IF(II$8&lt;=טבלה2[[#This Row],[מס'' תשלומים נותרים]],טבלה2[[#This Row],[סכום החזר החודש]],0)</f>
        <v>0</v>
      </c>
      <c r="IJ11" s="215">
        <f>IF(IJ$8&lt;=טבלה2[[#This Row],[מס'' תשלומים נותרים]],טבלה2[[#This Row],[סכום החזר החודש]],0)</f>
        <v>0</v>
      </c>
      <c r="IK11" s="215">
        <f>IF(IK$8&lt;=טבלה2[[#This Row],[מס'' תשלומים נותרים]],טבלה2[[#This Row],[סכום החזר החודש]],0)</f>
        <v>0</v>
      </c>
      <c r="IL11" s="215">
        <f>IF(IL$8&lt;=טבלה2[[#This Row],[מס'' תשלומים נותרים]],טבלה2[[#This Row],[סכום החזר החודש]],0)</f>
        <v>0</v>
      </c>
      <c r="IM11" s="215">
        <f>IF(IM$8&lt;=טבלה2[[#This Row],[מס'' תשלומים נותרים]],טבלה2[[#This Row],[סכום החזר החודש]],0)</f>
        <v>0</v>
      </c>
      <c r="IN11" s="215">
        <f>IF(IN$8&lt;=טבלה2[[#This Row],[מס'' תשלומים נותרים]],טבלה2[[#This Row],[סכום החזר החודש]],0)</f>
        <v>0</v>
      </c>
      <c r="IO11" s="215">
        <f>IF(IO$8&lt;=טבלה2[[#This Row],[מס'' תשלומים נותרים]],טבלה2[[#This Row],[סכום החזר החודש]],0)</f>
        <v>0</v>
      </c>
      <c r="IP11" s="215">
        <f>IF(IP$8&lt;=טבלה2[[#This Row],[מס'' תשלומים נותרים]],טבלה2[[#This Row],[סכום החזר החודש]],0)</f>
        <v>0</v>
      </c>
      <c r="IQ11" s="215">
        <f>IF(IQ$8&lt;=טבלה2[[#This Row],[מס'' תשלומים נותרים]],טבלה2[[#This Row],[סכום החזר החודש]],0)</f>
        <v>0</v>
      </c>
      <c r="IR11" s="215">
        <f>IF(IR$8&lt;=טבלה2[[#This Row],[מס'' תשלומים נותרים]],טבלה2[[#This Row],[סכום החזר החודש]],0)</f>
        <v>0</v>
      </c>
      <c r="IS11" s="215">
        <f>IF(IS$8&lt;=טבלה2[[#This Row],[מס'' תשלומים נותרים]],טבלה2[[#This Row],[סכום החזר החודש]],0)</f>
        <v>0</v>
      </c>
      <c r="IT11" s="215">
        <f>IF(IT$8&lt;=טבלה2[[#This Row],[מס'' תשלומים נותרים]],טבלה2[[#This Row],[סכום החזר החודש]],0)</f>
        <v>0</v>
      </c>
      <c r="IU11" s="215">
        <f>IF(IU$8&lt;=טבלה2[[#This Row],[מס'' תשלומים נותרים]],טבלה2[[#This Row],[סכום החזר החודש]],0)</f>
        <v>0</v>
      </c>
      <c r="IV11" s="215">
        <f>IF(IV$8&lt;=טבלה2[[#This Row],[מס'' תשלומים נותרים]],טבלה2[[#This Row],[סכום החזר החודש]],0)</f>
        <v>0</v>
      </c>
      <c r="IW11" s="215">
        <f>IF(IW$8&lt;=טבלה2[[#This Row],[מס'' תשלומים נותרים]],טבלה2[[#This Row],[סכום החזר החודש]],0)</f>
        <v>0</v>
      </c>
      <c r="IX11" s="215">
        <f>IF(IX$8&lt;=טבלה2[[#This Row],[מס'' תשלומים נותרים]],טבלה2[[#This Row],[סכום החזר החודש]],0)</f>
        <v>0</v>
      </c>
      <c r="IY11" s="215">
        <f>IF(IY$8&lt;=טבלה2[[#This Row],[מס'' תשלומים נותרים]],טבלה2[[#This Row],[סכום החזר החודש]],0)</f>
        <v>0</v>
      </c>
      <c r="IZ11" s="215">
        <f>IF(IZ$8&lt;=טבלה2[[#This Row],[מס'' תשלומים נותרים]],טבלה2[[#This Row],[סכום החזר החודש]],0)</f>
        <v>0</v>
      </c>
      <c r="JA11" s="215">
        <f>IF(JA$8&lt;=טבלה2[[#This Row],[מס'' תשלומים נותרים]],טבלה2[[#This Row],[סכום החזר החודש]],0)</f>
        <v>0</v>
      </c>
      <c r="JB11" s="215">
        <f>IF(JB$8&lt;=טבלה2[[#This Row],[מס'' תשלומים נותרים]],טבלה2[[#This Row],[סכום החזר החודש]],0)</f>
        <v>0</v>
      </c>
      <c r="JC11" s="215">
        <f>IF(JC$8&lt;=טבלה2[[#This Row],[מס'' תשלומים נותרים]],טבלה2[[#This Row],[סכום החזר החודש]],0)</f>
        <v>0</v>
      </c>
      <c r="JD11" s="215">
        <f>IF(JD$8&lt;=טבלה2[[#This Row],[מס'' תשלומים נותרים]],טבלה2[[#This Row],[סכום החזר החודש]],0)</f>
        <v>0</v>
      </c>
      <c r="JE11" s="215">
        <f>IF(JE$8&lt;=טבלה2[[#This Row],[מס'' תשלומים נותרים]],טבלה2[[#This Row],[סכום החזר החודש]],0)</f>
        <v>0</v>
      </c>
      <c r="JF11" s="215">
        <f>IF(JF$8&lt;=טבלה2[[#This Row],[מס'' תשלומים נותרים]],טבלה2[[#This Row],[סכום החזר החודש]],0)</f>
        <v>0</v>
      </c>
      <c r="JG11" s="215">
        <f>IF(JG$8&lt;=טבלה2[[#This Row],[מס'' תשלומים נותרים]],טבלה2[[#This Row],[סכום החזר החודש]],0)</f>
        <v>0</v>
      </c>
      <c r="JH11" s="215">
        <f>IF(JH$8&lt;=טבלה2[[#This Row],[מס'' תשלומים נותרים]],טבלה2[[#This Row],[סכום החזר החודש]],0)</f>
        <v>0</v>
      </c>
      <c r="JI11" s="215">
        <f>IF(JI$8&lt;=טבלה2[[#This Row],[מס'' תשלומים נותרים]],טבלה2[[#This Row],[סכום החזר החודש]],0)</f>
        <v>0</v>
      </c>
      <c r="JJ11" s="215">
        <f>IF(JJ$8&lt;=טבלה2[[#This Row],[מס'' תשלומים נותרים]],טבלה2[[#This Row],[סכום החזר החודש]],0)</f>
        <v>0</v>
      </c>
      <c r="JK11" s="215">
        <f>IF(JK$8&lt;=טבלה2[[#This Row],[מס'' תשלומים נותרים]],טבלה2[[#This Row],[סכום החזר החודש]],0)</f>
        <v>0</v>
      </c>
      <c r="JL11" s="215">
        <f>IF(JL$8&lt;=טבלה2[[#This Row],[מס'' תשלומים נותרים]],טבלה2[[#This Row],[סכום החזר החודש]],0)</f>
        <v>0</v>
      </c>
      <c r="JM11" s="215">
        <f>IF(JM$8&lt;=טבלה2[[#This Row],[מס'' תשלומים נותרים]],טבלה2[[#This Row],[סכום החזר החודש]],0)</f>
        <v>0</v>
      </c>
      <c r="JN11" s="215">
        <f>IF(JN$8&lt;=טבלה2[[#This Row],[מס'' תשלומים נותרים]],טבלה2[[#This Row],[סכום החזר החודש]],0)</f>
        <v>0</v>
      </c>
      <c r="JO11" s="215">
        <f>IF(JO$8&lt;=טבלה2[[#This Row],[מס'' תשלומים נותרים]],טבלה2[[#This Row],[סכום החזר החודש]],0)</f>
        <v>0</v>
      </c>
      <c r="JP11" s="215">
        <f>IF(JP$8&lt;=טבלה2[[#This Row],[מס'' תשלומים נותרים]],טבלה2[[#This Row],[סכום החזר החודש]],0)</f>
        <v>0</v>
      </c>
      <c r="JQ11" s="215">
        <f>IF(JQ$8&lt;=טבלה2[[#This Row],[מס'' תשלומים נותרים]],טבלה2[[#This Row],[סכום החזר החודש]],0)</f>
        <v>0</v>
      </c>
      <c r="JR11" s="215">
        <f>IF(JR$8&lt;=טבלה2[[#This Row],[מס'' תשלומים נותרים]],טבלה2[[#This Row],[סכום החזר החודש]],0)</f>
        <v>0</v>
      </c>
      <c r="JS11" s="215">
        <f>IF(JS$8&lt;=טבלה2[[#This Row],[מס'' תשלומים נותרים]],טבלה2[[#This Row],[סכום החזר החודש]],0)</f>
        <v>0</v>
      </c>
      <c r="JT11" s="215">
        <f>IF(JT$8&lt;=טבלה2[[#This Row],[מס'' תשלומים נותרים]],טבלה2[[#This Row],[סכום החזר החודש]],0)</f>
        <v>0</v>
      </c>
    </row>
    <row r="12" spans="1:280" ht="15">
      <c r="A12" s="246"/>
      <c r="B12" s="247"/>
      <c r="C12" s="248"/>
      <c r="D12" s="249"/>
      <c r="E12" s="247"/>
      <c r="F12" s="250">
        <f t="shared" si="4"/>
        <v>0</v>
      </c>
      <c r="G12" s="251"/>
      <c r="H12" s="223"/>
      <c r="I12" s="254"/>
      <c r="J12" s="255"/>
      <c r="S12" s="402">
        <f t="shared" si="5"/>
        <v>0</v>
      </c>
      <c r="T12" s="403">
        <f t="shared" si="6"/>
        <v>0</v>
      </c>
      <c r="U12" s="230"/>
      <c r="V12" s="243"/>
      <c r="W12" s="241"/>
      <c r="X12" s="243"/>
      <c r="Y12" s="242"/>
      <c r="Z12" s="243"/>
      <c r="AA12" s="244"/>
      <c r="AB12" s="245"/>
      <c r="AE12" s="215">
        <f>IF(AE$8&lt;=טבלה2[[#This Row],[מס'' תשלומים נותרים]],טבלה2[[#This Row],[סכום החזר החודש]],0)</f>
        <v>0</v>
      </c>
      <c r="AF12" s="215">
        <f>IF(AF$8&lt;=טבלה2[[#This Row],[מס'' תשלומים נותרים]],טבלה2[[#This Row],[סכום החזר החודש]],0)</f>
        <v>0</v>
      </c>
      <c r="AG12" s="215">
        <f>IF(AG$8&lt;=טבלה2[[#This Row],[מס'' תשלומים נותרים]],טבלה2[[#This Row],[סכום החזר החודש]],0)</f>
        <v>0</v>
      </c>
      <c r="AH12" s="215">
        <f>IF(AH$8&lt;=טבלה2[[#This Row],[מס'' תשלומים נותרים]],טבלה2[[#This Row],[סכום החזר החודש]],0)</f>
        <v>0</v>
      </c>
      <c r="AI12" s="215">
        <f>IF(AI$8&lt;=טבלה2[[#This Row],[מס'' תשלומים נותרים]],טבלה2[[#This Row],[סכום החזר החודש]],0)</f>
        <v>0</v>
      </c>
      <c r="AJ12" s="215">
        <f>IF(AJ$8&lt;=טבלה2[[#This Row],[מס'' תשלומים נותרים]],טבלה2[[#This Row],[סכום החזר החודש]],0)</f>
        <v>0</v>
      </c>
      <c r="AK12" s="215">
        <f>IF(AK$8&lt;=טבלה2[[#This Row],[מס'' תשלומים נותרים]],טבלה2[[#This Row],[סכום החזר החודש]],0)</f>
        <v>0</v>
      </c>
      <c r="AL12" s="215">
        <f>IF(AL$8&lt;=טבלה2[[#This Row],[מס'' תשלומים נותרים]],טבלה2[[#This Row],[סכום החזר החודש]],0)</f>
        <v>0</v>
      </c>
      <c r="AM12" s="215">
        <f>IF(AM$8&lt;=טבלה2[[#This Row],[מס'' תשלומים נותרים]],טבלה2[[#This Row],[סכום החזר החודש]],0)</f>
        <v>0</v>
      </c>
      <c r="AN12" s="215">
        <f>IF(AN$8&lt;=טבלה2[[#This Row],[מס'' תשלומים נותרים]],טבלה2[[#This Row],[סכום החזר החודש]],0)</f>
        <v>0</v>
      </c>
      <c r="AO12" s="215">
        <f>IF(AO$8&lt;=טבלה2[[#This Row],[מס'' תשלומים נותרים]],טבלה2[[#This Row],[סכום החזר החודש]],0)</f>
        <v>0</v>
      </c>
      <c r="AP12" s="215">
        <f>IF(AP$8&lt;=טבלה2[[#This Row],[מס'' תשלומים נותרים]],טבלה2[[#This Row],[סכום החזר החודש]],0)</f>
        <v>0</v>
      </c>
      <c r="AQ12" s="215">
        <f>IF(AQ$8&lt;=טבלה2[[#This Row],[מס'' תשלומים נותרים]],טבלה2[[#This Row],[סכום החזר החודש]],0)</f>
        <v>0</v>
      </c>
      <c r="AR12" s="215">
        <f>IF(AR$8&lt;=טבלה2[[#This Row],[מס'' תשלומים נותרים]],טבלה2[[#This Row],[סכום החזר החודש]],0)</f>
        <v>0</v>
      </c>
      <c r="AS12" s="215">
        <f>IF(AS$8&lt;=טבלה2[[#This Row],[מס'' תשלומים נותרים]],טבלה2[[#This Row],[סכום החזר החודש]],0)</f>
        <v>0</v>
      </c>
      <c r="AT12" s="215">
        <f>IF(AT$8&lt;=טבלה2[[#This Row],[מס'' תשלומים נותרים]],טבלה2[[#This Row],[סכום החזר החודש]],0)</f>
        <v>0</v>
      </c>
      <c r="AU12" s="215">
        <f>IF(AU$8&lt;=טבלה2[[#This Row],[מס'' תשלומים נותרים]],טבלה2[[#This Row],[סכום החזר החודש]],0)</f>
        <v>0</v>
      </c>
      <c r="AV12" s="215">
        <f>IF(AV$8&lt;=טבלה2[[#This Row],[מס'' תשלומים נותרים]],טבלה2[[#This Row],[סכום החזר החודש]],0)</f>
        <v>0</v>
      </c>
      <c r="AW12" s="215">
        <f>IF(AW$8&lt;=טבלה2[[#This Row],[מס'' תשלומים נותרים]],טבלה2[[#This Row],[סכום החזר החודש]],0)</f>
        <v>0</v>
      </c>
      <c r="AX12" s="215">
        <f>IF(AX$8&lt;=טבלה2[[#This Row],[מס'' תשלומים נותרים]],טבלה2[[#This Row],[סכום החזר החודש]],0)</f>
        <v>0</v>
      </c>
      <c r="AY12" s="215">
        <f>IF(AY$8&lt;=טבלה2[[#This Row],[מס'' תשלומים נותרים]],טבלה2[[#This Row],[סכום החזר החודש]],0)</f>
        <v>0</v>
      </c>
      <c r="AZ12" s="215">
        <f>IF(AZ$8&lt;=טבלה2[[#This Row],[מס'' תשלומים נותרים]],טבלה2[[#This Row],[סכום החזר החודש]],0)</f>
        <v>0</v>
      </c>
      <c r="BA12" s="215">
        <f>IF(BA$8&lt;=טבלה2[[#This Row],[מס'' תשלומים נותרים]],טבלה2[[#This Row],[סכום החזר החודש]],0)</f>
        <v>0</v>
      </c>
      <c r="BB12" s="215">
        <f>IF(BB$8&lt;=טבלה2[[#This Row],[מס'' תשלומים נותרים]],טבלה2[[#This Row],[סכום החזר החודש]],0)</f>
        <v>0</v>
      </c>
      <c r="BC12" s="215">
        <f>IF(BC$8&lt;=טבלה2[[#This Row],[מס'' תשלומים נותרים]],טבלה2[[#This Row],[סכום החזר החודש]],0)</f>
        <v>0</v>
      </c>
      <c r="BD12" s="215">
        <f>IF(BD$8&lt;=טבלה2[[#This Row],[מס'' תשלומים נותרים]],טבלה2[[#This Row],[סכום החזר החודש]],0)</f>
        <v>0</v>
      </c>
      <c r="BE12" s="215">
        <f>IF(BE$8&lt;=טבלה2[[#This Row],[מס'' תשלומים נותרים]],טבלה2[[#This Row],[סכום החזר החודש]],0)</f>
        <v>0</v>
      </c>
      <c r="BF12" s="215">
        <f>IF(BF$8&lt;=טבלה2[[#This Row],[מס'' תשלומים נותרים]],טבלה2[[#This Row],[סכום החזר החודש]],0)</f>
        <v>0</v>
      </c>
      <c r="BG12" s="215">
        <f>IF(BG$8&lt;=טבלה2[[#This Row],[מס'' תשלומים נותרים]],טבלה2[[#This Row],[סכום החזר החודש]],0)</f>
        <v>0</v>
      </c>
      <c r="BH12" s="215">
        <f>IF(BH$8&lt;=טבלה2[[#This Row],[מס'' תשלומים נותרים]],טבלה2[[#This Row],[סכום החזר החודש]],0)</f>
        <v>0</v>
      </c>
      <c r="BI12" s="215">
        <f>IF(BI$8&lt;=טבלה2[[#This Row],[מס'' תשלומים נותרים]],טבלה2[[#This Row],[סכום החזר החודש]],0)</f>
        <v>0</v>
      </c>
      <c r="BJ12" s="215">
        <f>IF(BJ$8&lt;=טבלה2[[#This Row],[מס'' תשלומים נותרים]],טבלה2[[#This Row],[סכום החזר החודש]],0)</f>
        <v>0</v>
      </c>
      <c r="BK12" s="215">
        <f>IF(BK$8&lt;=טבלה2[[#This Row],[מס'' תשלומים נותרים]],טבלה2[[#This Row],[סכום החזר החודש]],0)</f>
        <v>0</v>
      </c>
      <c r="BL12" s="215">
        <f>IF(BL$8&lt;=טבלה2[[#This Row],[מס'' תשלומים נותרים]],טבלה2[[#This Row],[סכום החזר החודש]],0)</f>
        <v>0</v>
      </c>
      <c r="BM12" s="215">
        <f>IF(BM$8&lt;=טבלה2[[#This Row],[מס'' תשלומים נותרים]],טבלה2[[#This Row],[סכום החזר החודש]],0)</f>
        <v>0</v>
      </c>
      <c r="BN12" s="215">
        <f>IF(BN$8&lt;=טבלה2[[#This Row],[מס'' תשלומים נותרים]],טבלה2[[#This Row],[סכום החזר החודש]],0)</f>
        <v>0</v>
      </c>
      <c r="BO12" s="215">
        <f>IF(BO$8&lt;=טבלה2[[#This Row],[מס'' תשלומים נותרים]],טבלה2[[#This Row],[סכום החזר החודש]],0)</f>
        <v>0</v>
      </c>
      <c r="BP12" s="215">
        <f>IF(BP$8&lt;=טבלה2[[#This Row],[מס'' תשלומים נותרים]],טבלה2[[#This Row],[סכום החזר החודש]],0)</f>
        <v>0</v>
      </c>
      <c r="BQ12" s="215">
        <f>IF(BQ$8&lt;=טבלה2[[#This Row],[מס'' תשלומים נותרים]],טבלה2[[#This Row],[סכום החזר החודש]],0)</f>
        <v>0</v>
      </c>
      <c r="BR12" s="215">
        <f>IF(BR$8&lt;=טבלה2[[#This Row],[מס'' תשלומים נותרים]],טבלה2[[#This Row],[סכום החזר החודש]],0)</f>
        <v>0</v>
      </c>
      <c r="BS12" s="215">
        <f>IF(BS$8&lt;=טבלה2[[#This Row],[מס'' תשלומים נותרים]],טבלה2[[#This Row],[סכום החזר החודש]],0)</f>
        <v>0</v>
      </c>
      <c r="BT12" s="215">
        <f>IF(BT$8&lt;=טבלה2[[#This Row],[מס'' תשלומים נותרים]],טבלה2[[#This Row],[סכום החזר החודש]],0)</f>
        <v>0</v>
      </c>
      <c r="BU12" s="215">
        <f>IF(BU$8&lt;=טבלה2[[#This Row],[מס'' תשלומים נותרים]],טבלה2[[#This Row],[סכום החזר החודש]],0)</f>
        <v>0</v>
      </c>
      <c r="BV12" s="215">
        <f>IF(BV$8&lt;=טבלה2[[#This Row],[מס'' תשלומים נותרים]],טבלה2[[#This Row],[סכום החזר החודש]],0)</f>
        <v>0</v>
      </c>
      <c r="BW12" s="215">
        <f>IF(BW$8&lt;=טבלה2[[#This Row],[מס'' תשלומים נותרים]],טבלה2[[#This Row],[סכום החזר החודש]],0)</f>
        <v>0</v>
      </c>
      <c r="BX12" s="215">
        <f>IF(BX$8&lt;=טבלה2[[#This Row],[מס'' תשלומים נותרים]],טבלה2[[#This Row],[סכום החזר החודש]],0)</f>
        <v>0</v>
      </c>
      <c r="BY12" s="215">
        <f>IF(BY$8&lt;=טבלה2[[#This Row],[מס'' תשלומים נותרים]],טבלה2[[#This Row],[סכום החזר החודש]],0)</f>
        <v>0</v>
      </c>
      <c r="BZ12" s="215">
        <f>IF(BZ$8&lt;=טבלה2[[#This Row],[מס'' תשלומים נותרים]],טבלה2[[#This Row],[סכום החזר החודש]],0)</f>
        <v>0</v>
      </c>
      <c r="CA12" s="215">
        <f>IF(CA$8&lt;=טבלה2[[#This Row],[מס'' תשלומים נותרים]],טבלה2[[#This Row],[סכום החזר החודש]],0)</f>
        <v>0</v>
      </c>
      <c r="CB12" s="215">
        <f>IF(CB$8&lt;=טבלה2[[#This Row],[מס'' תשלומים נותרים]],טבלה2[[#This Row],[סכום החזר החודש]],0)</f>
        <v>0</v>
      </c>
      <c r="CC12" s="215">
        <f>IF(CC$8&lt;=טבלה2[[#This Row],[מס'' תשלומים נותרים]],טבלה2[[#This Row],[סכום החזר החודש]],0)</f>
        <v>0</v>
      </c>
      <c r="CD12" s="215">
        <f>IF(CD$8&lt;=טבלה2[[#This Row],[מס'' תשלומים נותרים]],טבלה2[[#This Row],[סכום החזר החודש]],0)</f>
        <v>0</v>
      </c>
      <c r="CE12" s="215">
        <f>IF(CE$8&lt;=טבלה2[[#This Row],[מס'' תשלומים נותרים]],טבלה2[[#This Row],[סכום החזר החודש]],0)</f>
        <v>0</v>
      </c>
      <c r="CF12" s="215">
        <f>IF(CF$8&lt;=טבלה2[[#This Row],[מס'' תשלומים נותרים]],טבלה2[[#This Row],[סכום החזר החודש]],0)</f>
        <v>0</v>
      </c>
      <c r="CG12" s="215">
        <f>IF(CG$8&lt;=טבלה2[[#This Row],[מס'' תשלומים נותרים]],טבלה2[[#This Row],[סכום החזר החודש]],0)</f>
        <v>0</v>
      </c>
      <c r="CH12" s="215">
        <f>IF(CH$8&lt;=טבלה2[[#This Row],[מס'' תשלומים נותרים]],טבלה2[[#This Row],[סכום החזר החודש]],0)</f>
        <v>0</v>
      </c>
      <c r="CI12" s="215">
        <f>IF(CI$8&lt;=טבלה2[[#This Row],[מס'' תשלומים נותרים]],טבלה2[[#This Row],[סכום החזר החודש]],0)</f>
        <v>0</v>
      </c>
      <c r="CJ12" s="215">
        <f>IF(CJ$8&lt;=טבלה2[[#This Row],[מס'' תשלומים נותרים]],טבלה2[[#This Row],[סכום החזר החודש]],0)</f>
        <v>0</v>
      </c>
      <c r="CK12" s="215">
        <f>IF(CK$8&lt;=טבלה2[[#This Row],[מס'' תשלומים נותרים]],טבלה2[[#This Row],[סכום החזר החודש]],0)</f>
        <v>0</v>
      </c>
      <c r="CL12" s="215">
        <f>IF(CL$8&lt;=טבלה2[[#This Row],[מס'' תשלומים נותרים]],טבלה2[[#This Row],[סכום החזר החודש]],0)</f>
        <v>0</v>
      </c>
      <c r="CM12" s="215">
        <f>IF(CM$8&lt;=טבלה2[[#This Row],[מס'' תשלומים נותרים]],טבלה2[[#This Row],[סכום החזר החודש]],0)</f>
        <v>0</v>
      </c>
      <c r="CN12" s="215">
        <f>IF(CN$8&lt;=טבלה2[[#This Row],[מס'' תשלומים נותרים]],טבלה2[[#This Row],[סכום החזר החודש]],0)</f>
        <v>0</v>
      </c>
      <c r="CO12" s="215">
        <f>IF(CO$8&lt;=טבלה2[[#This Row],[מס'' תשלומים נותרים]],טבלה2[[#This Row],[סכום החזר החודש]],0)</f>
        <v>0</v>
      </c>
      <c r="CP12" s="215">
        <f>IF(CP$8&lt;=טבלה2[[#This Row],[מס'' תשלומים נותרים]],טבלה2[[#This Row],[סכום החזר החודש]],0)</f>
        <v>0</v>
      </c>
      <c r="CQ12" s="215">
        <f>IF(CQ$8&lt;=טבלה2[[#This Row],[מס'' תשלומים נותרים]],טבלה2[[#This Row],[סכום החזר החודש]],0)</f>
        <v>0</v>
      </c>
      <c r="CR12" s="215">
        <f>IF(CR$8&lt;=טבלה2[[#This Row],[מס'' תשלומים נותרים]],טבלה2[[#This Row],[סכום החזר החודש]],0)</f>
        <v>0</v>
      </c>
      <c r="CS12" s="215">
        <f>IF(CS$8&lt;=טבלה2[[#This Row],[מס'' תשלומים נותרים]],טבלה2[[#This Row],[סכום החזר החודש]],0)</f>
        <v>0</v>
      </c>
      <c r="CT12" s="215">
        <f>IF(CT$8&lt;=טבלה2[[#This Row],[מס'' תשלומים נותרים]],טבלה2[[#This Row],[סכום החזר החודש]],0)</f>
        <v>0</v>
      </c>
      <c r="CU12" s="215">
        <f>IF(CU$8&lt;=טבלה2[[#This Row],[מס'' תשלומים נותרים]],טבלה2[[#This Row],[סכום החזר החודש]],0)</f>
        <v>0</v>
      </c>
      <c r="CV12" s="215">
        <f>IF(CV$8&lt;=טבלה2[[#This Row],[מס'' תשלומים נותרים]],טבלה2[[#This Row],[סכום החזר החודש]],0)</f>
        <v>0</v>
      </c>
      <c r="CW12" s="215">
        <f>IF(CW$8&lt;=טבלה2[[#This Row],[מס'' תשלומים נותרים]],טבלה2[[#This Row],[סכום החזר החודש]],0)</f>
        <v>0</v>
      </c>
      <c r="CX12" s="215">
        <f>IF(CX$8&lt;=טבלה2[[#This Row],[מס'' תשלומים נותרים]],טבלה2[[#This Row],[סכום החזר החודש]],0)</f>
        <v>0</v>
      </c>
      <c r="CY12" s="215">
        <f>IF(CY$8&lt;=טבלה2[[#This Row],[מס'' תשלומים נותרים]],טבלה2[[#This Row],[סכום החזר החודש]],0)</f>
        <v>0</v>
      </c>
      <c r="CZ12" s="215">
        <f>IF(CZ$8&lt;=טבלה2[[#This Row],[מס'' תשלומים נותרים]],טבלה2[[#This Row],[סכום החזר החודש]],0)</f>
        <v>0</v>
      </c>
      <c r="DA12" s="215">
        <f>IF(DA$8&lt;=טבלה2[[#This Row],[מס'' תשלומים נותרים]],טבלה2[[#This Row],[סכום החזר החודש]],0)</f>
        <v>0</v>
      </c>
      <c r="DB12" s="215">
        <f>IF(DB$8&lt;=טבלה2[[#This Row],[מס'' תשלומים נותרים]],טבלה2[[#This Row],[סכום החזר החודש]],0)</f>
        <v>0</v>
      </c>
      <c r="DC12" s="215">
        <f>IF(DC$8&lt;=טבלה2[[#This Row],[מס'' תשלומים נותרים]],טבלה2[[#This Row],[סכום החזר החודש]],0)</f>
        <v>0</v>
      </c>
      <c r="DD12" s="215">
        <f>IF(DD$8&lt;=טבלה2[[#This Row],[מס'' תשלומים נותרים]],טבלה2[[#This Row],[סכום החזר החודש]],0)</f>
        <v>0</v>
      </c>
      <c r="DE12" s="215">
        <f>IF(DE$8&lt;=טבלה2[[#This Row],[מס'' תשלומים נותרים]],טבלה2[[#This Row],[סכום החזר החודש]],0)</f>
        <v>0</v>
      </c>
      <c r="DF12" s="215">
        <f>IF(DF$8&lt;=טבלה2[[#This Row],[מס'' תשלומים נותרים]],טבלה2[[#This Row],[סכום החזר החודש]],0)</f>
        <v>0</v>
      </c>
      <c r="DG12" s="215">
        <f>IF(DG$8&lt;=טבלה2[[#This Row],[מס'' תשלומים נותרים]],טבלה2[[#This Row],[סכום החזר החודש]],0)</f>
        <v>0</v>
      </c>
      <c r="DH12" s="215">
        <f>IF(DH$8&lt;=טבלה2[[#This Row],[מס'' תשלומים נותרים]],טבלה2[[#This Row],[סכום החזר החודש]],0)</f>
        <v>0</v>
      </c>
      <c r="DI12" s="215">
        <f>IF(DI$8&lt;=טבלה2[[#This Row],[מס'' תשלומים נותרים]],טבלה2[[#This Row],[סכום החזר החודש]],0)</f>
        <v>0</v>
      </c>
      <c r="DJ12" s="215">
        <f>IF(DJ$8&lt;=טבלה2[[#This Row],[מס'' תשלומים נותרים]],טבלה2[[#This Row],[סכום החזר החודש]],0)</f>
        <v>0</v>
      </c>
      <c r="DK12" s="215">
        <f>IF(DK$8&lt;=טבלה2[[#This Row],[מס'' תשלומים נותרים]],טבלה2[[#This Row],[סכום החזר החודש]],0)</f>
        <v>0</v>
      </c>
      <c r="DL12" s="215">
        <f>IF(DL$8&lt;=טבלה2[[#This Row],[מס'' תשלומים נותרים]],טבלה2[[#This Row],[סכום החזר החודש]],0)</f>
        <v>0</v>
      </c>
      <c r="DM12" s="215">
        <f>IF(DM$8&lt;=טבלה2[[#This Row],[מס'' תשלומים נותרים]],טבלה2[[#This Row],[סכום החזר החודש]],0)</f>
        <v>0</v>
      </c>
      <c r="DN12" s="215">
        <f>IF(DN$8&lt;=טבלה2[[#This Row],[מס'' תשלומים נותרים]],טבלה2[[#This Row],[סכום החזר החודש]],0)</f>
        <v>0</v>
      </c>
      <c r="DO12" s="215">
        <f>IF(DO$8&lt;=טבלה2[[#This Row],[מס'' תשלומים נותרים]],טבלה2[[#This Row],[סכום החזר החודש]],0)</f>
        <v>0</v>
      </c>
      <c r="DP12" s="215">
        <f>IF(DP$8&lt;=טבלה2[[#This Row],[מס'' תשלומים נותרים]],טבלה2[[#This Row],[סכום החזר החודש]],0)</f>
        <v>0</v>
      </c>
      <c r="DQ12" s="215">
        <f>IF(DQ$8&lt;=טבלה2[[#This Row],[מס'' תשלומים נותרים]],טבלה2[[#This Row],[סכום החזר החודש]],0)</f>
        <v>0</v>
      </c>
      <c r="DR12" s="215">
        <f>IF(DR$8&lt;=טבלה2[[#This Row],[מס'' תשלומים נותרים]],טבלה2[[#This Row],[סכום החזר החודש]],0)</f>
        <v>0</v>
      </c>
      <c r="DS12" s="215">
        <f>IF(DS$8&lt;=טבלה2[[#This Row],[מס'' תשלומים נותרים]],טבלה2[[#This Row],[סכום החזר החודש]],0)</f>
        <v>0</v>
      </c>
      <c r="DT12" s="215">
        <f>IF(DT$8&lt;=טבלה2[[#This Row],[מס'' תשלומים נותרים]],טבלה2[[#This Row],[סכום החזר החודש]],0)</f>
        <v>0</v>
      </c>
      <c r="DU12" s="215">
        <f>IF(DU$8&lt;=טבלה2[[#This Row],[מס'' תשלומים נותרים]],טבלה2[[#This Row],[סכום החזר החודש]],0)</f>
        <v>0</v>
      </c>
      <c r="DV12" s="215">
        <f>IF(DV$8&lt;=טבלה2[[#This Row],[מס'' תשלומים נותרים]],טבלה2[[#This Row],[סכום החזר החודש]],0)</f>
        <v>0</v>
      </c>
      <c r="DW12" s="215">
        <f>IF(DW$8&lt;=טבלה2[[#This Row],[מס'' תשלומים נותרים]],טבלה2[[#This Row],[סכום החזר החודש]],0)</f>
        <v>0</v>
      </c>
      <c r="DX12" s="215">
        <f>IF(DX$8&lt;=טבלה2[[#This Row],[מס'' תשלומים נותרים]],טבלה2[[#This Row],[סכום החזר החודש]],0)</f>
        <v>0</v>
      </c>
      <c r="DY12" s="215">
        <f>IF(DY$8&lt;=טבלה2[[#This Row],[מס'' תשלומים נותרים]],טבלה2[[#This Row],[סכום החזר החודש]],0)</f>
        <v>0</v>
      </c>
      <c r="DZ12" s="215">
        <f>IF(DZ$8&lt;=טבלה2[[#This Row],[מס'' תשלומים נותרים]],טבלה2[[#This Row],[סכום החזר החודש]],0)</f>
        <v>0</v>
      </c>
      <c r="EA12" s="215">
        <f>IF(EA$8&lt;=טבלה2[[#This Row],[מס'' תשלומים נותרים]],טבלה2[[#This Row],[סכום החזר החודש]],0)</f>
        <v>0</v>
      </c>
      <c r="EB12" s="215">
        <f>IF(EB$8&lt;=טבלה2[[#This Row],[מס'' תשלומים נותרים]],טבלה2[[#This Row],[סכום החזר החודש]],0)</f>
        <v>0</v>
      </c>
      <c r="EC12" s="215">
        <f>IF(EC$8&lt;=טבלה2[[#This Row],[מס'' תשלומים נותרים]],טבלה2[[#This Row],[סכום החזר החודש]],0)</f>
        <v>0</v>
      </c>
      <c r="ED12" s="215">
        <f>IF(ED$8&lt;=טבלה2[[#This Row],[מס'' תשלומים נותרים]],טבלה2[[#This Row],[סכום החזר החודש]],0)</f>
        <v>0</v>
      </c>
      <c r="EE12" s="215">
        <f>IF(EE$8&lt;=טבלה2[[#This Row],[מס'' תשלומים נותרים]],טבלה2[[#This Row],[סכום החזר החודש]],0)</f>
        <v>0</v>
      </c>
      <c r="EF12" s="215">
        <f>IF(EF$8&lt;=טבלה2[[#This Row],[מס'' תשלומים נותרים]],טבלה2[[#This Row],[סכום החזר החודש]],0)</f>
        <v>0</v>
      </c>
      <c r="EG12" s="215">
        <f>IF(EG$8&lt;=טבלה2[[#This Row],[מס'' תשלומים נותרים]],טבלה2[[#This Row],[סכום החזר החודש]],0)</f>
        <v>0</v>
      </c>
      <c r="EH12" s="215">
        <f>IF(EH$8&lt;=טבלה2[[#This Row],[מס'' תשלומים נותרים]],טבלה2[[#This Row],[סכום החזר החודש]],0)</f>
        <v>0</v>
      </c>
      <c r="EI12" s="215">
        <f>IF(EI$8&lt;=טבלה2[[#This Row],[מס'' תשלומים נותרים]],טבלה2[[#This Row],[סכום החזר החודש]],0)</f>
        <v>0</v>
      </c>
      <c r="EJ12" s="215">
        <f>IF(EJ$8&lt;=טבלה2[[#This Row],[מס'' תשלומים נותרים]],טבלה2[[#This Row],[סכום החזר החודש]],0)</f>
        <v>0</v>
      </c>
      <c r="EK12" s="215">
        <f>IF(EK$8&lt;=טבלה2[[#This Row],[מס'' תשלומים נותרים]],טבלה2[[#This Row],[סכום החזר החודש]],0)</f>
        <v>0</v>
      </c>
      <c r="EL12" s="215">
        <f>IF(EL$8&lt;=טבלה2[[#This Row],[מס'' תשלומים נותרים]],טבלה2[[#This Row],[סכום החזר החודש]],0)</f>
        <v>0</v>
      </c>
      <c r="EM12" s="215">
        <f>IF(EM$8&lt;=טבלה2[[#This Row],[מס'' תשלומים נותרים]],טבלה2[[#This Row],[סכום החזר החודש]],0)</f>
        <v>0</v>
      </c>
      <c r="EN12" s="215">
        <f>IF(EN$8&lt;=טבלה2[[#This Row],[מס'' תשלומים נותרים]],טבלה2[[#This Row],[סכום החזר החודש]],0)</f>
        <v>0</v>
      </c>
      <c r="EO12" s="215">
        <f>IF(EO$8&lt;=טבלה2[[#This Row],[מס'' תשלומים נותרים]],טבלה2[[#This Row],[סכום החזר החודש]],0)</f>
        <v>0</v>
      </c>
      <c r="EP12" s="215">
        <f>IF(EP$8&lt;=טבלה2[[#This Row],[מס'' תשלומים נותרים]],טבלה2[[#This Row],[סכום החזר החודש]],0)</f>
        <v>0</v>
      </c>
      <c r="EQ12" s="215">
        <f>IF(EQ$8&lt;=טבלה2[[#This Row],[מס'' תשלומים נותרים]],טבלה2[[#This Row],[סכום החזר החודש]],0)</f>
        <v>0</v>
      </c>
      <c r="ER12" s="215">
        <f>IF(ER$8&lt;=טבלה2[[#This Row],[מס'' תשלומים נותרים]],טבלה2[[#This Row],[סכום החזר החודש]],0)</f>
        <v>0</v>
      </c>
      <c r="ES12" s="215">
        <f>IF(ES$8&lt;=טבלה2[[#This Row],[מס'' תשלומים נותרים]],טבלה2[[#This Row],[סכום החזר החודש]],0)</f>
        <v>0</v>
      </c>
      <c r="ET12" s="215">
        <f>IF(ET$8&lt;=טבלה2[[#This Row],[מס'' תשלומים נותרים]],טבלה2[[#This Row],[סכום החזר החודש]],0)</f>
        <v>0</v>
      </c>
      <c r="EU12" s="215">
        <f>IF(EU$8&lt;=טבלה2[[#This Row],[מס'' תשלומים נותרים]],טבלה2[[#This Row],[סכום החזר החודש]],0)</f>
        <v>0</v>
      </c>
      <c r="EV12" s="215">
        <f>IF(EV$8&lt;=טבלה2[[#This Row],[מס'' תשלומים נותרים]],טבלה2[[#This Row],[סכום החזר החודש]],0)</f>
        <v>0</v>
      </c>
      <c r="EW12" s="215">
        <f>IF(EW$8&lt;=טבלה2[[#This Row],[מס'' תשלומים נותרים]],טבלה2[[#This Row],[סכום החזר החודש]],0)</f>
        <v>0</v>
      </c>
      <c r="EX12" s="215">
        <f>IF(EX$8&lt;=טבלה2[[#This Row],[מס'' תשלומים נותרים]],טבלה2[[#This Row],[סכום החזר החודש]],0)</f>
        <v>0</v>
      </c>
      <c r="EY12" s="215">
        <f>IF(EY$8&lt;=טבלה2[[#This Row],[מס'' תשלומים נותרים]],טבלה2[[#This Row],[סכום החזר החודש]],0)</f>
        <v>0</v>
      </c>
      <c r="EZ12" s="215">
        <f>IF(EZ$8&lt;=טבלה2[[#This Row],[מס'' תשלומים נותרים]],טבלה2[[#This Row],[סכום החזר החודש]],0)</f>
        <v>0</v>
      </c>
      <c r="FA12" s="215">
        <f>IF(FA$8&lt;=טבלה2[[#This Row],[מס'' תשלומים נותרים]],טבלה2[[#This Row],[סכום החזר החודש]],0)</f>
        <v>0</v>
      </c>
      <c r="FB12" s="215">
        <f>IF(FB$8&lt;=טבלה2[[#This Row],[מס'' תשלומים נותרים]],טבלה2[[#This Row],[סכום החזר החודש]],0)</f>
        <v>0</v>
      </c>
      <c r="FC12" s="215">
        <f>IF(FC$8&lt;=טבלה2[[#This Row],[מס'' תשלומים נותרים]],טבלה2[[#This Row],[סכום החזר החודש]],0)</f>
        <v>0</v>
      </c>
      <c r="FD12" s="215">
        <f>IF(FD$8&lt;=טבלה2[[#This Row],[מס'' תשלומים נותרים]],טבלה2[[#This Row],[סכום החזר החודש]],0)</f>
        <v>0</v>
      </c>
      <c r="FE12" s="215">
        <f>IF(FE$8&lt;=טבלה2[[#This Row],[מס'' תשלומים נותרים]],טבלה2[[#This Row],[סכום החזר החודש]],0)</f>
        <v>0</v>
      </c>
      <c r="FF12" s="215">
        <f>IF(FF$8&lt;=טבלה2[[#This Row],[מס'' תשלומים נותרים]],טבלה2[[#This Row],[סכום החזר החודש]],0)</f>
        <v>0</v>
      </c>
      <c r="FG12" s="215">
        <f>IF(FG$8&lt;=טבלה2[[#This Row],[מס'' תשלומים נותרים]],טבלה2[[#This Row],[סכום החזר החודש]],0)</f>
        <v>0</v>
      </c>
      <c r="FH12" s="215">
        <f>IF(FH$8&lt;=טבלה2[[#This Row],[מס'' תשלומים נותרים]],טבלה2[[#This Row],[סכום החזר החודש]],0)</f>
        <v>0</v>
      </c>
      <c r="FI12" s="215">
        <f>IF(FI$8&lt;=טבלה2[[#This Row],[מס'' תשלומים נותרים]],טבלה2[[#This Row],[סכום החזר החודש]],0)</f>
        <v>0</v>
      </c>
      <c r="FJ12" s="215">
        <f>IF(FJ$8&lt;=טבלה2[[#This Row],[מס'' תשלומים נותרים]],טבלה2[[#This Row],[סכום החזר החודש]],0)</f>
        <v>0</v>
      </c>
      <c r="FK12" s="215">
        <f>IF(FK$8&lt;=טבלה2[[#This Row],[מס'' תשלומים נותרים]],טבלה2[[#This Row],[סכום החזר החודש]],0)</f>
        <v>0</v>
      </c>
      <c r="FL12" s="215">
        <f>IF(FL$8&lt;=טבלה2[[#This Row],[מס'' תשלומים נותרים]],טבלה2[[#This Row],[סכום החזר החודש]],0)</f>
        <v>0</v>
      </c>
      <c r="FM12" s="215">
        <f>IF(FM$8&lt;=טבלה2[[#This Row],[מס'' תשלומים נותרים]],טבלה2[[#This Row],[סכום החזר החודש]],0)</f>
        <v>0</v>
      </c>
      <c r="FN12" s="215">
        <f>IF(FN$8&lt;=טבלה2[[#This Row],[מס'' תשלומים נותרים]],טבלה2[[#This Row],[סכום החזר החודש]],0)</f>
        <v>0</v>
      </c>
      <c r="FO12" s="215">
        <f>IF(FO$8&lt;=טבלה2[[#This Row],[מס'' תשלומים נותרים]],טבלה2[[#This Row],[סכום החזר החודש]],0)</f>
        <v>0</v>
      </c>
      <c r="FP12" s="215">
        <f>IF(FP$8&lt;=טבלה2[[#This Row],[מס'' תשלומים נותרים]],טבלה2[[#This Row],[סכום החזר החודש]],0)</f>
        <v>0</v>
      </c>
      <c r="FQ12" s="215">
        <f>IF(FQ$8&lt;=טבלה2[[#This Row],[מס'' תשלומים נותרים]],טבלה2[[#This Row],[סכום החזר החודש]],0)</f>
        <v>0</v>
      </c>
      <c r="FR12" s="215">
        <f>IF(FR$8&lt;=טבלה2[[#This Row],[מס'' תשלומים נותרים]],טבלה2[[#This Row],[סכום החזר החודש]],0)</f>
        <v>0</v>
      </c>
      <c r="FS12" s="215">
        <f>IF(FS$8&lt;=טבלה2[[#This Row],[מס'' תשלומים נותרים]],טבלה2[[#This Row],[סכום החזר החודש]],0)</f>
        <v>0</v>
      </c>
      <c r="FT12" s="215">
        <f>IF(FT$8&lt;=טבלה2[[#This Row],[מס'' תשלומים נותרים]],טבלה2[[#This Row],[סכום החזר החודש]],0)</f>
        <v>0</v>
      </c>
      <c r="FU12" s="215">
        <f>IF(FU$8&lt;=טבלה2[[#This Row],[מס'' תשלומים נותרים]],טבלה2[[#This Row],[סכום החזר החודש]],0)</f>
        <v>0</v>
      </c>
      <c r="FV12" s="215">
        <f>IF(FV$8&lt;=טבלה2[[#This Row],[מס'' תשלומים נותרים]],טבלה2[[#This Row],[סכום החזר החודש]],0)</f>
        <v>0</v>
      </c>
      <c r="FW12" s="215">
        <f>IF(FW$8&lt;=טבלה2[[#This Row],[מס'' תשלומים נותרים]],טבלה2[[#This Row],[סכום החזר החודש]],0)</f>
        <v>0</v>
      </c>
      <c r="FX12" s="215">
        <f>IF(FX$8&lt;=טבלה2[[#This Row],[מס'' תשלומים נותרים]],טבלה2[[#This Row],[סכום החזר החודש]],0)</f>
        <v>0</v>
      </c>
      <c r="FY12" s="215">
        <f>IF(FY$8&lt;=טבלה2[[#This Row],[מס'' תשלומים נותרים]],טבלה2[[#This Row],[סכום החזר החודש]],0)</f>
        <v>0</v>
      </c>
      <c r="FZ12" s="215">
        <f>IF(FZ$8&lt;=טבלה2[[#This Row],[מס'' תשלומים נותרים]],טבלה2[[#This Row],[סכום החזר החודש]],0)</f>
        <v>0</v>
      </c>
      <c r="GA12" s="215">
        <f>IF(GA$8&lt;=טבלה2[[#This Row],[מס'' תשלומים נותרים]],טבלה2[[#This Row],[סכום החזר החודש]],0)</f>
        <v>0</v>
      </c>
      <c r="GB12" s="215">
        <f>IF(GB$8&lt;=טבלה2[[#This Row],[מס'' תשלומים נותרים]],טבלה2[[#This Row],[סכום החזר החודש]],0)</f>
        <v>0</v>
      </c>
      <c r="GC12" s="215">
        <f>IF(GC$8&lt;=טבלה2[[#This Row],[מס'' תשלומים נותרים]],טבלה2[[#This Row],[סכום החזר החודש]],0)</f>
        <v>0</v>
      </c>
      <c r="GD12" s="215">
        <f>IF(GD$8&lt;=טבלה2[[#This Row],[מס'' תשלומים נותרים]],טבלה2[[#This Row],[סכום החזר החודש]],0)</f>
        <v>0</v>
      </c>
      <c r="GE12" s="215">
        <f>IF(GE$8&lt;=טבלה2[[#This Row],[מס'' תשלומים נותרים]],טבלה2[[#This Row],[סכום החזר החודש]],0)</f>
        <v>0</v>
      </c>
      <c r="GF12" s="215">
        <f>IF(GF$8&lt;=טבלה2[[#This Row],[מס'' תשלומים נותרים]],טבלה2[[#This Row],[סכום החזר החודש]],0)</f>
        <v>0</v>
      </c>
      <c r="GG12" s="215">
        <f>IF(GG$8&lt;=טבלה2[[#This Row],[מס'' תשלומים נותרים]],טבלה2[[#This Row],[סכום החזר החודש]],0)</f>
        <v>0</v>
      </c>
      <c r="GH12" s="215">
        <f>IF(GH$8&lt;=טבלה2[[#This Row],[מס'' תשלומים נותרים]],טבלה2[[#This Row],[סכום החזר החודש]],0)</f>
        <v>0</v>
      </c>
      <c r="GI12" s="215">
        <f>IF(GI$8&lt;=טבלה2[[#This Row],[מס'' תשלומים נותרים]],טבלה2[[#This Row],[סכום החזר החודש]],0)</f>
        <v>0</v>
      </c>
      <c r="GJ12" s="215">
        <f>IF(GJ$8&lt;=טבלה2[[#This Row],[מס'' תשלומים נותרים]],טבלה2[[#This Row],[סכום החזר החודש]],0)</f>
        <v>0</v>
      </c>
      <c r="GK12" s="215">
        <f>IF(GK$8&lt;=טבלה2[[#This Row],[מס'' תשלומים נותרים]],טבלה2[[#This Row],[סכום החזר החודש]],0)</f>
        <v>0</v>
      </c>
      <c r="GL12" s="215">
        <f>IF(GL$8&lt;=טבלה2[[#This Row],[מס'' תשלומים נותרים]],טבלה2[[#This Row],[סכום החזר החודש]],0)</f>
        <v>0</v>
      </c>
      <c r="GM12" s="215">
        <f>IF(GM$8&lt;=טבלה2[[#This Row],[מס'' תשלומים נותרים]],טבלה2[[#This Row],[סכום החזר החודש]],0)</f>
        <v>0</v>
      </c>
      <c r="GN12" s="215">
        <f>IF(GN$8&lt;=טבלה2[[#This Row],[מס'' תשלומים נותרים]],טבלה2[[#This Row],[סכום החזר החודש]],0)</f>
        <v>0</v>
      </c>
      <c r="GO12" s="215">
        <f>IF(GO$8&lt;=טבלה2[[#This Row],[מס'' תשלומים נותרים]],טבלה2[[#This Row],[סכום החזר החודש]],0)</f>
        <v>0</v>
      </c>
      <c r="GP12" s="215">
        <f>IF(GP$8&lt;=טבלה2[[#This Row],[מס'' תשלומים נותרים]],טבלה2[[#This Row],[סכום החזר החודש]],0)</f>
        <v>0</v>
      </c>
      <c r="GQ12" s="215">
        <f>IF(GQ$8&lt;=טבלה2[[#This Row],[מס'' תשלומים נותרים]],טבלה2[[#This Row],[סכום החזר החודש]],0)</f>
        <v>0</v>
      </c>
      <c r="GR12" s="215">
        <f>IF(GR$8&lt;=טבלה2[[#This Row],[מס'' תשלומים נותרים]],טבלה2[[#This Row],[סכום החזר החודש]],0)</f>
        <v>0</v>
      </c>
      <c r="GS12" s="215">
        <f>IF(GS$8&lt;=טבלה2[[#This Row],[מס'' תשלומים נותרים]],טבלה2[[#This Row],[סכום החזר החודש]],0)</f>
        <v>0</v>
      </c>
      <c r="GT12" s="215">
        <f>IF(GT$8&lt;=טבלה2[[#This Row],[מס'' תשלומים נותרים]],טבלה2[[#This Row],[סכום החזר החודש]],0)</f>
        <v>0</v>
      </c>
      <c r="GU12" s="215">
        <f>IF(GU$8&lt;=טבלה2[[#This Row],[מס'' תשלומים נותרים]],טבלה2[[#This Row],[סכום החזר החודש]],0)</f>
        <v>0</v>
      </c>
      <c r="GV12" s="215">
        <f>IF(GV$8&lt;=טבלה2[[#This Row],[מס'' תשלומים נותרים]],טבלה2[[#This Row],[סכום החזר החודש]],0)</f>
        <v>0</v>
      </c>
      <c r="GW12" s="215">
        <f>IF(GW$8&lt;=טבלה2[[#This Row],[מס'' תשלומים נותרים]],טבלה2[[#This Row],[סכום החזר החודש]],0)</f>
        <v>0</v>
      </c>
      <c r="GX12" s="215">
        <f>IF(GX$8&lt;=טבלה2[[#This Row],[מס'' תשלומים נותרים]],טבלה2[[#This Row],[סכום החזר החודש]],0)</f>
        <v>0</v>
      </c>
      <c r="GY12" s="215">
        <f>IF(GY$8&lt;=טבלה2[[#This Row],[מס'' תשלומים נותרים]],טבלה2[[#This Row],[סכום החזר החודש]],0)</f>
        <v>0</v>
      </c>
      <c r="GZ12" s="215">
        <f>IF(GZ$8&lt;=טבלה2[[#This Row],[מס'' תשלומים נותרים]],טבלה2[[#This Row],[סכום החזר החודש]],0)</f>
        <v>0</v>
      </c>
      <c r="HA12" s="215">
        <f>IF(HA$8&lt;=טבלה2[[#This Row],[מס'' תשלומים נותרים]],טבלה2[[#This Row],[סכום החזר החודש]],0)</f>
        <v>0</v>
      </c>
      <c r="HB12" s="215">
        <f>IF(HB$8&lt;=טבלה2[[#This Row],[מס'' תשלומים נותרים]],טבלה2[[#This Row],[סכום החזר החודש]],0)</f>
        <v>0</v>
      </c>
      <c r="HC12" s="215">
        <f>IF(HC$8&lt;=טבלה2[[#This Row],[מס'' תשלומים נותרים]],טבלה2[[#This Row],[סכום החזר החודש]],0)</f>
        <v>0</v>
      </c>
      <c r="HD12" s="215">
        <f>IF(HD$8&lt;=טבלה2[[#This Row],[מס'' תשלומים נותרים]],טבלה2[[#This Row],[סכום החזר החודש]],0)</f>
        <v>0</v>
      </c>
      <c r="HE12" s="215">
        <f>IF(HE$8&lt;=טבלה2[[#This Row],[מס'' תשלומים נותרים]],טבלה2[[#This Row],[סכום החזר החודש]],0)</f>
        <v>0</v>
      </c>
      <c r="HF12" s="215">
        <f>IF(HF$8&lt;=טבלה2[[#This Row],[מס'' תשלומים נותרים]],טבלה2[[#This Row],[סכום החזר החודש]],0)</f>
        <v>0</v>
      </c>
      <c r="HG12" s="215">
        <f>IF(HG$8&lt;=טבלה2[[#This Row],[מס'' תשלומים נותרים]],טבלה2[[#This Row],[סכום החזר החודש]],0)</f>
        <v>0</v>
      </c>
      <c r="HH12" s="215">
        <f>IF(HH$8&lt;=טבלה2[[#This Row],[מס'' תשלומים נותרים]],טבלה2[[#This Row],[סכום החזר החודש]],0)</f>
        <v>0</v>
      </c>
      <c r="HI12" s="215">
        <f>IF(HI$8&lt;=טבלה2[[#This Row],[מס'' תשלומים נותרים]],טבלה2[[#This Row],[סכום החזר החודש]],0)</f>
        <v>0</v>
      </c>
      <c r="HJ12" s="215">
        <f>IF(HJ$8&lt;=טבלה2[[#This Row],[מס'' תשלומים נותרים]],טבלה2[[#This Row],[סכום החזר החודש]],0)</f>
        <v>0</v>
      </c>
      <c r="HK12" s="215">
        <f>IF(HK$8&lt;=טבלה2[[#This Row],[מס'' תשלומים נותרים]],טבלה2[[#This Row],[סכום החזר החודש]],0)</f>
        <v>0</v>
      </c>
      <c r="HL12" s="215">
        <f>IF(HL$8&lt;=טבלה2[[#This Row],[מס'' תשלומים נותרים]],טבלה2[[#This Row],[סכום החזר החודש]],0)</f>
        <v>0</v>
      </c>
      <c r="HM12" s="215">
        <f>IF(HM$8&lt;=טבלה2[[#This Row],[מס'' תשלומים נותרים]],טבלה2[[#This Row],[סכום החזר החודש]],0)</f>
        <v>0</v>
      </c>
      <c r="HN12" s="215">
        <f>IF(HN$8&lt;=טבלה2[[#This Row],[מס'' תשלומים נותרים]],טבלה2[[#This Row],[סכום החזר החודש]],0)</f>
        <v>0</v>
      </c>
      <c r="HO12" s="215">
        <f>IF(HO$8&lt;=טבלה2[[#This Row],[מס'' תשלומים נותרים]],טבלה2[[#This Row],[סכום החזר החודש]],0)</f>
        <v>0</v>
      </c>
      <c r="HP12" s="215">
        <f>IF(HP$8&lt;=טבלה2[[#This Row],[מס'' תשלומים נותרים]],טבלה2[[#This Row],[סכום החזר החודש]],0)</f>
        <v>0</v>
      </c>
      <c r="HQ12" s="215">
        <f>IF(HQ$8&lt;=טבלה2[[#This Row],[מס'' תשלומים נותרים]],טבלה2[[#This Row],[סכום החזר החודש]],0)</f>
        <v>0</v>
      </c>
      <c r="HR12" s="215">
        <f>IF(HR$8&lt;=טבלה2[[#This Row],[מס'' תשלומים נותרים]],טבלה2[[#This Row],[סכום החזר החודש]],0)</f>
        <v>0</v>
      </c>
      <c r="HS12" s="215">
        <f>IF(HS$8&lt;=טבלה2[[#This Row],[מס'' תשלומים נותרים]],טבלה2[[#This Row],[סכום החזר החודש]],0)</f>
        <v>0</v>
      </c>
      <c r="HT12" s="215">
        <f>IF(HT$8&lt;=טבלה2[[#This Row],[מס'' תשלומים נותרים]],טבלה2[[#This Row],[סכום החזר החודש]],0)</f>
        <v>0</v>
      </c>
      <c r="HU12" s="215">
        <f>IF(HU$8&lt;=טבלה2[[#This Row],[מס'' תשלומים נותרים]],טבלה2[[#This Row],[סכום החזר החודש]],0)</f>
        <v>0</v>
      </c>
      <c r="HV12" s="215">
        <f>IF(HV$8&lt;=טבלה2[[#This Row],[מס'' תשלומים נותרים]],טבלה2[[#This Row],[סכום החזר החודש]],0)</f>
        <v>0</v>
      </c>
      <c r="HW12" s="215">
        <f>IF(HW$8&lt;=טבלה2[[#This Row],[מס'' תשלומים נותרים]],טבלה2[[#This Row],[סכום החזר החודש]],0)</f>
        <v>0</v>
      </c>
      <c r="HX12" s="215">
        <f>IF(HX$8&lt;=טבלה2[[#This Row],[מס'' תשלומים נותרים]],טבלה2[[#This Row],[סכום החזר החודש]],0)</f>
        <v>0</v>
      </c>
      <c r="HY12" s="215">
        <f>IF(HY$8&lt;=טבלה2[[#This Row],[מס'' תשלומים נותרים]],טבלה2[[#This Row],[סכום החזר החודש]],0)</f>
        <v>0</v>
      </c>
      <c r="HZ12" s="215">
        <f>IF(HZ$8&lt;=טבלה2[[#This Row],[מס'' תשלומים נותרים]],טבלה2[[#This Row],[סכום החזר החודש]],0)</f>
        <v>0</v>
      </c>
      <c r="IA12" s="215">
        <f>IF(IA$8&lt;=טבלה2[[#This Row],[מס'' תשלומים נותרים]],טבלה2[[#This Row],[סכום החזר החודש]],0)</f>
        <v>0</v>
      </c>
      <c r="IB12" s="215">
        <f>IF(IB$8&lt;=טבלה2[[#This Row],[מס'' תשלומים נותרים]],טבלה2[[#This Row],[סכום החזר החודש]],0)</f>
        <v>0</v>
      </c>
      <c r="IC12" s="215">
        <f>IF(IC$8&lt;=טבלה2[[#This Row],[מס'' תשלומים נותרים]],טבלה2[[#This Row],[סכום החזר החודש]],0)</f>
        <v>0</v>
      </c>
      <c r="ID12" s="215">
        <f>IF(ID$8&lt;=טבלה2[[#This Row],[מס'' תשלומים נותרים]],טבלה2[[#This Row],[סכום החזר החודש]],0)</f>
        <v>0</v>
      </c>
      <c r="IE12" s="215">
        <f>IF(IE$8&lt;=טבלה2[[#This Row],[מס'' תשלומים נותרים]],טבלה2[[#This Row],[סכום החזר החודש]],0)</f>
        <v>0</v>
      </c>
      <c r="IF12" s="215">
        <f>IF(IF$8&lt;=טבלה2[[#This Row],[מס'' תשלומים נותרים]],טבלה2[[#This Row],[סכום החזר החודש]],0)</f>
        <v>0</v>
      </c>
      <c r="IG12" s="215">
        <f>IF(IG$8&lt;=טבלה2[[#This Row],[מס'' תשלומים נותרים]],טבלה2[[#This Row],[סכום החזר החודש]],0)</f>
        <v>0</v>
      </c>
      <c r="IH12" s="215">
        <f>IF(IH$8&lt;=טבלה2[[#This Row],[מס'' תשלומים נותרים]],טבלה2[[#This Row],[סכום החזר החודש]],0)</f>
        <v>0</v>
      </c>
      <c r="II12" s="215">
        <f>IF(II$8&lt;=טבלה2[[#This Row],[מס'' תשלומים נותרים]],טבלה2[[#This Row],[סכום החזר החודש]],0)</f>
        <v>0</v>
      </c>
      <c r="IJ12" s="215">
        <f>IF(IJ$8&lt;=טבלה2[[#This Row],[מס'' תשלומים נותרים]],טבלה2[[#This Row],[סכום החזר החודש]],0)</f>
        <v>0</v>
      </c>
      <c r="IK12" s="215">
        <f>IF(IK$8&lt;=טבלה2[[#This Row],[מס'' תשלומים נותרים]],טבלה2[[#This Row],[סכום החזר החודש]],0)</f>
        <v>0</v>
      </c>
      <c r="IL12" s="215">
        <f>IF(IL$8&lt;=טבלה2[[#This Row],[מס'' תשלומים נותרים]],טבלה2[[#This Row],[סכום החזר החודש]],0)</f>
        <v>0</v>
      </c>
      <c r="IM12" s="215">
        <f>IF(IM$8&lt;=טבלה2[[#This Row],[מס'' תשלומים נותרים]],טבלה2[[#This Row],[סכום החזר החודש]],0)</f>
        <v>0</v>
      </c>
      <c r="IN12" s="215">
        <f>IF(IN$8&lt;=טבלה2[[#This Row],[מס'' תשלומים נותרים]],טבלה2[[#This Row],[סכום החזר החודש]],0)</f>
        <v>0</v>
      </c>
      <c r="IO12" s="215">
        <f>IF(IO$8&lt;=טבלה2[[#This Row],[מס'' תשלומים נותרים]],טבלה2[[#This Row],[סכום החזר החודש]],0)</f>
        <v>0</v>
      </c>
      <c r="IP12" s="215">
        <f>IF(IP$8&lt;=טבלה2[[#This Row],[מס'' תשלומים נותרים]],טבלה2[[#This Row],[סכום החזר החודש]],0)</f>
        <v>0</v>
      </c>
      <c r="IQ12" s="215">
        <f>IF(IQ$8&lt;=טבלה2[[#This Row],[מס'' תשלומים נותרים]],טבלה2[[#This Row],[סכום החזר החודש]],0)</f>
        <v>0</v>
      </c>
      <c r="IR12" s="215">
        <f>IF(IR$8&lt;=טבלה2[[#This Row],[מס'' תשלומים נותרים]],טבלה2[[#This Row],[סכום החזר החודש]],0)</f>
        <v>0</v>
      </c>
      <c r="IS12" s="215">
        <f>IF(IS$8&lt;=טבלה2[[#This Row],[מס'' תשלומים נותרים]],טבלה2[[#This Row],[סכום החזר החודש]],0)</f>
        <v>0</v>
      </c>
      <c r="IT12" s="215">
        <f>IF(IT$8&lt;=טבלה2[[#This Row],[מס'' תשלומים נותרים]],טבלה2[[#This Row],[סכום החזר החודש]],0)</f>
        <v>0</v>
      </c>
      <c r="IU12" s="215">
        <f>IF(IU$8&lt;=טבלה2[[#This Row],[מס'' תשלומים נותרים]],טבלה2[[#This Row],[סכום החזר החודש]],0)</f>
        <v>0</v>
      </c>
      <c r="IV12" s="215">
        <f>IF(IV$8&lt;=טבלה2[[#This Row],[מס'' תשלומים נותרים]],טבלה2[[#This Row],[סכום החזר החודש]],0)</f>
        <v>0</v>
      </c>
      <c r="IW12" s="215">
        <f>IF(IW$8&lt;=טבלה2[[#This Row],[מס'' תשלומים נותרים]],טבלה2[[#This Row],[סכום החזר החודש]],0)</f>
        <v>0</v>
      </c>
      <c r="IX12" s="215">
        <f>IF(IX$8&lt;=טבלה2[[#This Row],[מס'' תשלומים נותרים]],טבלה2[[#This Row],[סכום החזר החודש]],0)</f>
        <v>0</v>
      </c>
      <c r="IY12" s="215">
        <f>IF(IY$8&lt;=טבלה2[[#This Row],[מס'' תשלומים נותרים]],טבלה2[[#This Row],[סכום החזר החודש]],0)</f>
        <v>0</v>
      </c>
      <c r="IZ12" s="215">
        <f>IF(IZ$8&lt;=טבלה2[[#This Row],[מס'' תשלומים נותרים]],טבלה2[[#This Row],[סכום החזר החודש]],0)</f>
        <v>0</v>
      </c>
      <c r="JA12" s="215">
        <f>IF(JA$8&lt;=טבלה2[[#This Row],[מס'' תשלומים נותרים]],טבלה2[[#This Row],[סכום החזר החודש]],0)</f>
        <v>0</v>
      </c>
      <c r="JB12" s="215">
        <f>IF(JB$8&lt;=טבלה2[[#This Row],[מס'' תשלומים נותרים]],טבלה2[[#This Row],[סכום החזר החודש]],0)</f>
        <v>0</v>
      </c>
      <c r="JC12" s="215">
        <f>IF(JC$8&lt;=טבלה2[[#This Row],[מס'' תשלומים נותרים]],טבלה2[[#This Row],[סכום החזר החודש]],0)</f>
        <v>0</v>
      </c>
      <c r="JD12" s="215">
        <f>IF(JD$8&lt;=טבלה2[[#This Row],[מס'' תשלומים נותרים]],טבלה2[[#This Row],[סכום החזר החודש]],0)</f>
        <v>0</v>
      </c>
      <c r="JE12" s="215">
        <f>IF(JE$8&lt;=טבלה2[[#This Row],[מס'' תשלומים נותרים]],טבלה2[[#This Row],[סכום החזר החודש]],0)</f>
        <v>0</v>
      </c>
      <c r="JF12" s="215">
        <f>IF(JF$8&lt;=טבלה2[[#This Row],[מס'' תשלומים נותרים]],טבלה2[[#This Row],[סכום החזר החודש]],0)</f>
        <v>0</v>
      </c>
      <c r="JG12" s="215">
        <f>IF(JG$8&lt;=טבלה2[[#This Row],[מס'' תשלומים נותרים]],טבלה2[[#This Row],[סכום החזר החודש]],0)</f>
        <v>0</v>
      </c>
      <c r="JH12" s="215">
        <f>IF(JH$8&lt;=טבלה2[[#This Row],[מס'' תשלומים נותרים]],טבלה2[[#This Row],[סכום החזר החודש]],0)</f>
        <v>0</v>
      </c>
      <c r="JI12" s="215">
        <f>IF(JI$8&lt;=טבלה2[[#This Row],[מס'' תשלומים נותרים]],טבלה2[[#This Row],[סכום החזר החודש]],0)</f>
        <v>0</v>
      </c>
      <c r="JJ12" s="215">
        <f>IF(JJ$8&lt;=טבלה2[[#This Row],[מס'' תשלומים נותרים]],טבלה2[[#This Row],[סכום החזר החודש]],0)</f>
        <v>0</v>
      </c>
      <c r="JK12" s="215">
        <f>IF(JK$8&lt;=טבלה2[[#This Row],[מס'' תשלומים נותרים]],טבלה2[[#This Row],[סכום החזר החודש]],0)</f>
        <v>0</v>
      </c>
      <c r="JL12" s="215">
        <f>IF(JL$8&lt;=טבלה2[[#This Row],[מס'' תשלומים נותרים]],טבלה2[[#This Row],[סכום החזר החודש]],0)</f>
        <v>0</v>
      </c>
      <c r="JM12" s="215">
        <f>IF(JM$8&lt;=טבלה2[[#This Row],[מס'' תשלומים נותרים]],טבלה2[[#This Row],[סכום החזר החודש]],0)</f>
        <v>0</v>
      </c>
      <c r="JN12" s="215">
        <f>IF(JN$8&lt;=טבלה2[[#This Row],[מס'' תשלומים נותרים]],טבלה2[[#This Row],[סכום החזר החודש]],0)</f>
        <v>0</v>
      </c>
      <c r="JO12" s="215">
        <f>IF(JO$8&lt;=טבלה2[[#This Row],[מס'' תשלומים נותרים]],טבלה2[[#This Row],[סכום החזר החודש]],0)</f>
        <v>0</v>
      </c>
      <c r="JP12" s="215">
        <f>IF(JP$8&lt;=טבלה2[[#This Row],[מס'' תשלומים נותרים]],טבלה2[[#This Row],[סכום החזר החודש]],0)</f>
        <v>0</v>
      </c>
      <c r="JQ12" s="215">
        <f>IF(JQ$8&lt;=טבלה2[[#This Row],[מס'' תשלומים נותרים]],טבלה2[[#This Row],[סכום החזר החודש]],0)</f>
        <v>0</v>
      </c>
      <c r="JR12" s="215">
        <f>IF(JR$8&lt;=טבלה2[[#This Row],[מס'' תשלומים נותרים]],טבלה2[[#This Row],[סכום החזר החודש]],0)</f>
        <v>0</v>
      </c>
      <c r="JS12" s="215">
        <f>IF(JS$8&lt;=טבלה2[[#This Row],[מס'' תשלומים נותרים]],טבלה2[[#This Row],[סכום החזר החודש]],0)</f>
        <v>0</v>
      </c>
      <c r="JT12" s="215">
        <f>IF(JT$8&lt;=טבלה2[[#This Row],[מס'' תשלומים נותרים]],טבלה2[[#This Row],[סכום החזר החודש]],0)</f>
        <v>0</v>
      </c>
    </row>
    <row r="13" spans="1:280" ht="15">
      <c r="A13" s="246"/>
      <c r="B13" s="247"/>
      <c r="C13" s="248"/>
      <c r="D13" s="249"/>
      <c r="E13" s="247"/>
      <c r="F13" s="250">
        <f t="shared" si="4"/>
        <v>0</v>
      </c>
      <c r="G13" s="251"/>
      <c r="H13" s="223"/>
      <c r="I13" s="252"/>
      <c r="J13" s="253"/>
      <c r="S13" s="402">
        <f t="shared" si="5"/>
        <v>0</v>
      </c>
      <c r="T13" s="403">
        <f t="shared" si="6"/>
        <v>0</v>
      </c>
      <c r="U13" s="230"/>
      <c r="V13" s="243"/>
      <c r="W13" s="241"/>
      <c r="X13" s="243"/>
      <c r="Y13" s="242"/>
      <c r="Z13" s="243"/>
      <c r="AA13" s="244"/>
      <c r="AB13" s="245"/>
      <c r="AE13" s="215">
        <f>IF(AE$8&lt;=טבלה2[[#This Row],[מס'' תשלומים נותרים]],טבלה2[[#This Row],[סכום החזר החודש]],0)</f>
        <v>0</v>
      </c>
      <c r="AF13" s="215">
        <f>IF(AF$8&lt;=טבלה2[[#This Row],[מס'' תשלומים נותרים]],טבלה2[[#This Row],[סכום החזר החודש]],0)</f>
        <v>0</v>
      </c>
      <c r="AG13" s="215">
        <f>IF(AG$8&lt;=טבלה2[[#This Row],[מס'' תשלומים נותרים]],טבלה2[[#This Row],[סכום החזר החודש]],0)</f>
        <v>0</v>
      </c>
      <c r="AH13" s="215">
        <f>IF(AH$8&lt;=טבלה2[[#This Row],[מס'' תשלומים נותרים]],טבלה2[[#This Row],[סכום החזר החודש]],0)</f>
        <v>0</v>
      </c>
      <c r="AI13" s="215">
        <f>IF(AI$8&lt;=טבלה2[[#This Row],[מס'' תשלומים נותרים]],טבלה2[[#This Row],[סכום החזר החודש]],0)</f>
        <v>0</v>
      </c>
      <c r="AJ13" s="215">
        <f>IF(AJ$8&lt;=טבלה2[[#This Row],[מס'' תשלומים נותרים]],טבלה2[[#This Row],[סכום החזר החודש]],0)</f>
        <v>0</v>
      </c>
      <c r="AK13" s="215">
        <f>IF(AK$8&lt;=טבלה2[[#This Row],[מס'' תשלומים נותרים]],טבלה2[[#This Row],[סכום החזר החודש]],0)</f>
        <v>0</v>
      </c>
      <c r="AL13" s="215">
        <f>IF(AL$8&lt;=טבלה2[[#This Row],[מס'' תשלומים נותרים]],טבלה2[[#This Row],[סכום החזר החודש]],0)</f>
        <v>0</v>
      </c>
      <c r="AM13" s="215">
        <f>IF(AM$8&lt;=טבלה2[[#This Row],[מס'' תשלומים נותרים]],טבלה2[[#This Row],[סכום החזר החודש]],0)</f>
        <v>0</v>
      </c>
      <c r="AN13" s="215">
        <f>IF(AN$8&lt;=טבלה2[[#This Row],[מס'' תשלומים נותרים]],טבלה2[[#This Row],[סכום החזר החודש]],0)</f>
        <v>0</v>
      </c>
      <c r="AO13" s="215">
        <f>IF(AO$8&lt;=טבלה2[[#This Row],[מס'' תשלומים נותרים]],טבלה2[[#This Row],[סכום החזר החודש]],0)</f>
        <v>0</v>
      </c>
      <c r="AP13" s="215">
        <f>IF(AP$8&lt;=טבלה2[[#This Row],[מס'' תשלומים נותרים]],טבלה2[[#This Row],[סכום החזר החודש]],0)</f>
        <v>0</v>
      </c>
      <c r="AQ13" s="215">
        <f>IF(AQ$8&lt;=טבלה2[[#This Row],[מס'' תשלומים נותרים]],טבלה2[[#This Row],[סכום החזר החודש]],0)</f>
        <v>0</v>
      </c>
      <c r="AR13" s="215">
        <f>IF(AR$8&lt;=טבלה2[[#This Row],[מס'' תשלומים נותרים]],טבלה2[[#This Row],[סכום החזר החודש]],0)</f>
        <v>0</v>
      </c>
      <c r="AS13" s="215">
        <f>IF(AS$8&lt;=טבלה2[[#This Row],[מס'' תשלומים נותרים]],טבלה2[[#This Row],[סכום החזר החודש]],0)</f>
        <v>0</v>
      </c>
      <c r="AT13" s="215">
        <f>IF(AT$8&lt;=טבלה2[[#This Row],[מס'' תשלומים נותרים]],טבלה2[[#This Row],[סכום החזר החודש]],0)</f>
        <v>0</v>
      </c>
      <c r="AU13" s="215">
        <f>IF(AU$8&lt;=טבלה2[[#This Row],[מס'' תשלומים נותרים]],טבלה2[[#This Row],[סכום החזר החודש]],0)</f>
        <v>0</v>
      </c>
      <c r="AV13" s="215">
        <f>IF(AV$8&lt;=טבלה2[[#This Row],[מס'' תשלומים נותרים]],טבלה2[[#This Row],[סכום החזר החודש]],0)</f>
        <v>0</v>
      </c>
      <c r="AW13" s="215">
        <f>IF(AW$8&lt;=טבלה2[[#This Row],[מס'' תשלומים נותרים]],טבלה2[[#This Row],[סכום החזר החודש]],0)</f>
        <v>0</v>
      </c>
      <c r="AX13" s="215">
        <f>IF(AX$8&lt;=טבלה2[[#This Row],[מס'' תשלומים נותרים]],טבלה2[[#This Row],[סכום החזר החודש]],0)</f>
        <v>0</v>
      </c>
      <c r="AY13" s="215">
        <f>IF(AY$8&lt;=טבלה2[[#This Row],[מס'' תשלומים נותרים]],טבלה2[[#This Row],[סכום החזר החודש]],0)</f>
        <v>0</v>
      </c>
      <c r="AZ13" s="215">
        <f>IF(AZ$8&lt;=טבלה2[[#This Row],[מס'' תשלומים נותרים]],טבלה2[[#This Row],[סכום החזר החודש]],0)</f>
        <v>0</v>
      </c>
      <c r="BA13" s="215">
        <f>IF(BA$8&lt;=טבלה2[[#This Row],[מס'' תשלומים נותרים]],טבלה2[[#This Row],[סכום החזר החודש]],0)</f>
        <v>0</v>
      </c>
      <c r="BB13" s="215">
        <f>IF(BB$8&lt;=טבלה2[[#This Row],[מס'' תשלומים נותרים]],טבלה2[[#This Row],[סכום החזר החודש]],0)</f>
        <v>0</v>
      </c>
      <c r="BC13" s="215">
        <f>IF(BC$8&lt;=טבלה2[[#This Row],[מס'' תשלומים נותרים]],טבלה2[[#This Row],[סכום החזר החודש]],0)</f>
        <v>0</v>
      </c>
      <c r="BD13" s="215">
        <f>IF(BD$8&lt;=טבלה2[[#This Row],[מס'' תשלומים נותרים]],טבלה2[[#This Row],[סכום החזר החודש]],0)</f>
        <v>0</v>
      </c>
      <c r="BE13" s="215">
        <f>IF(BE$8&lt;=טבלה2[[#This Row],[מס'' תשלומים נותרים]],טבלה2[[#This Row],[סכום החזר החודש]],0)</f>
        <v>0</v>
      </c>
      <c r="BF13" s="215">
        <f>IF(BF$8&lt;=טבלה2[[#This Row],[מס'' תשלומים נותרים]],טבלה2[[#This Row],[סכום החזר החודש]],0)</f>
        <v>0</v>
      </c>
      <c r="BG13" s="215">
        <f>IF(BG$8&lt;=טבלה2[[#This Row],[מס'' תשלומים נותרים]],טבלה2[[#This Row],[סכום החזר החודש]],0)</f>
        <v>0</v>
      </c>
      <c r="BH13" s="215">
        <f>IF(BH$8&lt;=טבלה2[[#This Row],[מס'' תשלומים נותרים]],טבלה2[[#This Row],[סכום החזר החודש]],0)</f>
        <v>0</v>
      </c>
      <c r="BI13" s="215">
        <f>IF(BI$8&lt;=טבלה2[[#This Row],[מס'' תשלומים נותרים]],טבלה2[[#This Row],[סכום החזר החודש]],0)</f>
        <v>0</v>
      </c>
      <c r="BJ13" s="215">
        <f>IF(BJ$8&lt;=טבלה2[[#This Row],[מס'' תשלומים נותרים]],טבלה2[[#This Row],[סכום החזר החודש]],0)</f>
        <v>0</v>
      </c>
      <c r="BK13" s="215">
        <f>IF(BK$8&lt;=טבלה2[[#This Row],[מס'' תשלומים נותרים]],טבלה2[[#This Row],[סכום החזר החודש]],0)</f>
        <v>0</v>
      </c>
      <c r="BL13" s="215">
        <f>IF(BL$8&lt;=טבלה2[[#This Row],[מס'' תשלומים נותרים]],טבלה2[[#This Row],[סכום החזר החודש]],0)</f>
        <v>0</v>
      </c>
      <c r="BM13" s="215">
        <f>IF(BM$8&lt;=טבלה2[[#This Row],[מס'' תשלומים נותרים]],טבלה2[[#This Row],[סכום החזר החודש]],0)</f>
        <v>0</v>
      </c>
      <c r="BN13" s="215">
        <f>IF(BN$8&lt;=טבלה2[[#This Row],[מס'' תשלומים נותרים]],טבלה2[[#This Row],[סכום החזר החודש]],0)</f>
        <v>0</v>
      </c>
      <c r="BO13" s="215">
        <f>IF(BO$8&lt;=טבלה2[[#This Row],[מס'' תשלומים נותרים]],טבלה2[[#This Row],[סכום החזר החודש]],0)</f>
        <v>0</v>
      </c>
      <c r="BP13" s="215">
        <f>IF(BP$8&lt;=טבלה2[[#This Row],[מס'' תשלומים נותרים]],טבלה2[[#This Row],[סכום החזר החודש]],0)</f>
        <v>0</v>
      </c>
      <c r="BQ13" s="215">
        <f>IF(BQ$8&lt;=טבלה2[[#This Row],[מס'' תשלומים נותרים]],טבלה2[[#This Row],[סכום החזר החודש]],0)</f>
        <v>0</v>
      </c>
      <c r="BR13" s="215">
        <f>IF(BR$8&lt;=טבלה2[[#This Row],[מס'' תשלומים נותרים]],טבלה2[[#This Row],[סכום החזר החודש]],0)</f>
        <v>0</v>
      </c>
      <c r="BS13" s="215">
        <f>IF(BS$8&lt;=טבלה2[[#This Row],[מס'' תשלומים נותרים]],טבלה2[[#This Row],[סכום החזר החודש]],0)</f>
        <v>0</v>
      </c>
      <c r="BT13" s="215">
        <f>IF(BT$8&lt;=טבלה2[[#This Row],[מס'' תשלומים נותרים]],טבלה2[[#This Row],[סכום החזר החודש]],0)</f>
        <v>0</v>
      </c>
      <c r="BU13" s="215">
        <f>IF(BU$8&lt;=טבלה2[[#This Row],[מס'' תשלומים נותרים]],טבלה2[[#This Row],[סכום החזר החודש]],0)</f>
        <v>0</v>
      </c>
      <c r="BV13" s="215">
        <f>IF(BV$8&lt;=טבלה2[[#This Row],[מס'' תשלומים נותרים]],טבלה2[[#This Row],[סכום החזר החודש]],0)</f>
        <v>0</v>
      </c>
      <c r="BW13" s="215">
        <f>IF(BW$8&lt;=טבלה2[[#This Row],[מס'' תשלומים נותרים]],טבלה2[[#This Row],[סכום החזר החודש]],0)</f>
        <v>0</v>
      </c>
      <c r="BX13" s="215">
        <f>IF(BX$8&lt;=טבלה2[[#This Row],[מס'' תשלומים נותרים]],טבלה2[[#This Row],[סכום החזר החודש]],0)</f>
        <v>0</v>
      </c>
      <c r="BY13" s="215">
        <f>IF(BY$8&lt;=טבלה2[[#This Row],[מס'' תשלומים נותרים]],טבלה2[[#This Row],[סכום החזר החודש]],0)</f>
        <v>0</v>
      </c>
      <c r="BZ13" s="215">
        <f>IF(BZ$8&lt;=טבלה2[[#This Row],[מס'' תשלומים נותרים]],טבלה2[[#This Row],[סכום החזר החודש]],0)</f>
        <v>0</v>
      </c>
      <c r="CA13" s="215">
        <f>IF(CA$8&lt;=טבלה2[[#This Row],[מס'' תשלומים נותרים]],טבלה2[[#This Row],[סכום החזר החודש]],0)</f>
        <v>0</v>
      </c>
      <c r="CB13" s="215">
        <f>IF(CB$8&lt;=טבלה2[[#This Row],[מס'' תשלומים נותרים]],טבלה2[[#This Row],[סכום החזר החודש]],0)</f>
        <v>0</v>
      </c>
      <c r="CC13" s="215">
        <f>IF(CC$8&lt;=טבלה2[[#This Row],[מס'' תשלומים נותרים]],טבלה2[[#This Row],[סכום החזר החודש]],0)</f>
        <v>0</v>
      </c>
      <c r="CD13" s="215">
        <f>IF(CD$8&lt;=טבלה2[[#This Row],[מס'' תשלומים נותרים]],טבלה2[[#This Row],[סכום החזר החודש]],0)</f>
        <v>0</v>
      </c>
      <c r="CE13" s="215">
        <f>IF(CE$8&lt;=טבלה2[[#This Row],[מס'' תשלומים נותרים]],טבלה2[[#This Row],[סכום החזר החודש]],0)</f>
        <v>0</v>
      </c>
      <c r="CF13" s="215">
        <f>IF(CF$8&lt;=טבלה2[[#This Row],[מס'' תשלומים נותרים]],טבלה2[[#This Row],[סכום החזר החודש]],0)</f>
        <v>0</v>
      </c>
      <c r="CG13" s="215">
        <f>IF(CG$8&lt;=טבלה2[[#This Row],[מס'' תשלומים נותרים]],טבלה2[[#This Row],[סכום החזר החודש]],0)</f>
        <v>0</v>
      </c>
      <c r="CH13" s="215">
        <f>IF(CH$8&lt;=טבלה2[[#This Row],[מס'' תשלומים נותרים]],טבלה2[[#This Row],[סכום החזר החודש]],0)</f>
        <v>0</v>
      </c>
      <c r="CI13" s="215">
        <f>IF(CI$8&lt;=טבלה2[[#This Row],[מס'' תשלומים נותרים]],טבלה2[[#This Row],[סכום החזר החודש]],0)</f>
        <v>0</v>
      </c>
      <c r="CJ13" s="215">
        <f>IF(CJ$8&lt;=טבלה2[[#This Row],[מס'' תשלומים נותרים]],טבלה2[[#This Row],[סכום החזר החודש]],0)</f>
        <v>0</v>
      </c>
      <c r="CK13" s="215">
        <f>IF(CK$8&lt;=טבלה2[[#This Row],[מס'' תשלומים נותרים]],טבלה2[[#This Row],[סכום החזר החודש]],0)</f>
        <v>0</v>
      </c>
      <c r="CL13" s="215">
        <f>IF(CL$8&lt;=טבלה2[[#This Row],[מס'' תשלומים נותרים]],טבלה2[[#This Row],[סכום החזר החודש]],0)</f>
        <v>0</v>
      </c>
      <c r="CM13" s="215">
        <f>IF(CM$8&lt;=טבלה2[[#This Row],[מס'' תשלומים נותרים]],טבלה2[[#This Row],[סכום החזר החודש]],0)</f>
        <v>0</v>
      </c>
      <c r="CN13" s="215">
        <f>IF(CN$8&lt;=טבלה2[[#This Row],[מס'' תשלומים נותרים]],טבלה2[[#This Row],[סכום החזר החודש]],0)</f>
        <v>0</v>
      </c>
      <c r="CO13" s="215">
        <f>IF(CO$8&lt;=טבלה2[[#This Row],[מס'' תשלומים נותרים]],טבלה2[[#This Row],[סכום החזר החודש]],0)</f>
        <v>0</v>
      </c>
      <c r="CP13" s="215">
        <f>IF(CP$8&lt;=טבלה2[[#This Row],[מס'' תשלומים נותרים]],טבלה2[[#This Row],[סכום החזר החודש]],0)</f>
        <v>0</v>
      </c>
      <c r="CQ13" s="215">
        <f>IF(CQ$8&lt;=טבלה2[[#This Row],[מס'' תשלומים נותרים]],טבלה2[[#This Row],[סכום החזר החודש]],0)</f>
        <v>0</v>
      </c>
      <c r="CR13" s="215">
        <f>IF(CR$8&lt;=טבלה2[[#This Row],[מס'' תשלומים נותרים]],טבלה2[[#This Row],[סכום החזר החודש]],0)</f>
        <v>0</v>
      </c>
      <c r="CS13" s="215">
        <f>IF(CS$8&lt;=טבלה2[[#This Row],[מס'' תשלומים נותרים]],טבלה2[[#This Row],[סכום החזר החודש]],0)</f>
        <v>0</v>
      </c>
      <c r="CT13" s="215">
        <f>IF(CT$8&lt;=טבלה2[[#This Row],[מס'' תשלומים נותרים]],טבלה2[[#This Row],[סכום החזר החודש]],0)</f>
        <v>0</v>
      </c>
      <c r="CU13" s="215">
        <f>IF(CU$8&lt;=טבלה2[[#This Row],[מס'' תשלומים נותרים]],טבלה2[[#This Row],[סכום החזר החודש]],0)</f>
        <v>0</v>
      </c>
      <c r="CV13" s="215">
        <f>IF(CV$8&lt;=טבלה2[[#This Row],[מס'' תשלומים נותרים]],טבלה2[[#This Row],[סכום החזר החודש]],0)</f>
        <v>0</v>
      </c>
      <c r="CW13" s="215">
        <f>IF(CW$8&lt;=טבלה2[[#This Row],[מס'' תשלומים נותרים]],טבלה2[[#This Row],[סכום החזר החודש]],0)</f>
        <v>0</v>
      </c>
      <c r="CX13" s="215">
        <f>IF(CX$8&lt;=טבלה2[[#This Row],[מס'' תשלומים נותרים]],טבלה2[[#This Row],[סכום החזר החודש]],0)</f>
        <v>0</v>
      </c>
      <c r="CY13" s="215">
        <f>IF(CY$8&lt;=טבלה2[[#This Row],[מס'' תשלומים נותרים]],טבלה2[[#This Row],[סכום החזר החודש]],0)</f>
        <v>0</v>
      </c>
      <c r="CZ13" s="215">
        <f>IF(CZ$8&lt;=טבלה2[[#This Row],[מס'' תשלומים נותרים]],טבלה2[[#This Row],[סכום החזר החודש]],0)</f>
        <v>0</v>
      </c>
      <c r="DA13" s="215">
        <f>IF(DA$8&lt;=טבלה2[[#This Row],[מס'' תשלומים נותרים]],טבלה2[[#This Row],[סכום החזר החודש]],0)</f>
        <v>0</v>
      </c>
      <c r="DB13" s="215">
        <f>IF(DB$8&lt;=טבלה2[[#This Row],[מס'' תשלומים נותרים]],טבלה2[[#This Row],[סכום החזר החודש]],0)</f>
        <v>0</v>
      </c>
      <c r="DC13" s="215">
        <f>IF(DC$8&lt;=טבלה2[[#This Row],[מס'' תשלומים נותרים]],טבלה2[[#This Row],[סכום החזר החודש]],0)</f>
        <v>0</v>
      </c>
      <c r="DD13" s="215">
        <f>IF(DD$8&lt;=טבלה2[[#This Row],[מס'' תשלומים נותרים]],טבלה2[[#This Row],[סכום החזר החודש]],0)</f>
        <v>0</v>
      </c>
      <c r="DE13" s="215">
        <f>IF(DE$8&lt;=טבלה2[[#This Row],[מס'' תשלומים נותרים]],טבלה2[[#This Row],[סכום החזר החודש]],0)</f>
        <v>0</v>
      </c>
      <c r="DF13" s="215">
        <f>IF(DF$8&lt;=טבלה2[[#This Row],[מס'' תשלומים נותרים]],טבלה2[[#This Row],[סכום החזר החודש]],0)</f>
        <v>0</v>
      </c>
      <c r="DG13" s="215">
        <f>IF(DG$8&lt;=טבלה2[[#This Row],[מס'' תשלומים נותרים]],טבלה2[[#This Row],[סכום החזר החודש]],0)</f>
        <v>0</v>
      </c>
      <c r="DH13" s="215">
        <f>IF(DH$8&lt;=טבלה2[[#This Row],[מס'' תשלומים נותרים]],טבלה2[[#This Row],[סכום החזר החודש]],0)</f>
        <v>0</v>
      </c>
      <c r="DI13" s="215">
        <f>IF(DI$8&lt;=טבלה2[[#This Row],[מס'' תשלומים נותרים]],טבלה2[[#This Row],[סכום החזר החודש]],0)</f>
        <v>0</v>
      </c>
      <c r="DJ13" s="215">
        <f>IF(DJ$8&lt;=טבלה2[[#This Row],[מס'' תשלומים נותרים]],טבלה2[[#This Row],[סכום החזר החודש]],0)</f>
        <v>0</v>
      </c>
      <c r="DK13" s="215">
        <f>IF(DK$8&lt;=טבלה2[[#This Row],[מס'' תשלומים נותרים]],טבלה2[[#This Row],[סכום החזר החודש]],0)</f>
        <v>0</v>
      </c>
      <c r="DL13" s="215">
        <f>IF(DL$8&lt;=טבלה2[[#This Row],[מס'' תשלומים נותרים]],טבלה2[[#This Row],[סכום החזר החודש]],0)</f>
        <v>0</v>
      </c>
      <c r="DM13" s="215">
        <f>IF(DM$8&lt;=טבלה2[[#This Row],[מס'' תשלומים נותרים]],טבלה2[[#This Row],[סכום החזר החודש]],0)</f>
        <v>0</v>
      </c>
      <c r="DN13" s="215">
        <f>IF(DN$8&lt;=טבלה2[[#This Row],[מס'' תשלומים נותרים]],טבלה2[[#This Row],[סכום החזר החודש]],0)</f>
        <v>0</v>
      </c>
      <c r="DO13" s="215">
        <f>IF(DO$8&lt;=טבלה2[[#This Row],[מס'' תשלומים נותרים]],טבלה2[[#This Row],[סכום החזר החודש]],0)</f>
        <v>0</v>
      </c>
      <c r="DP13" s="215">
        <f>IF(DP$8&lt;=טבלה2[[#This Row],[מס'' תשלומים נותרים]],טבלה2[[#This Row],[סכום החזר החודש]],0)</f>
        <v>0</v>
      </c>
      <c r="DQ13" s="215">
        <f>IF(DQ$8&lt;=טבלה2[[#This Row],[מס'' תשלומים נותרים]],טבלה2[[#This Row],[סכום החזר החודש]],0)</f>
        <v>0</v>
      </c>
      <c r="DR13" s="215">
        <f>IF(DR$8&lt;=טבלה2[[#This Row],[מס'' תשלומים נותרים]],טבלה2[[#This Row],[סכום החזר החודש]],0)</f>
        <v>0</v>
      </c>
      <c r="DS13" s="215">
        <f>IF(DS$8&lt;=טבלה2[[#This Row],[מס'' תשלומים נותרים]],טבלה2[[#This Row],[סכום החזר החודש]],0)</f>
        <v>0</v>
      </c>
      <c r="DT13" s="215">
        <f>IF(DT$8&lt;=טבלה2[[#This Row],[מס'' תשלומים נותרים]],טבלה2[[#This Row],[סכום החזר החודש]],0)</f>
        <v>0</v>
      </c>
      <c r="DU13" s="215">
        <f>IF(DU$8&lt;=טבלה2[[#This Row],[מס'' תשלומים נותרים]],טבלה2[[#This Row],[סכום החזר החודש]],0)</f>
        <v>0</v>
      </c>
      <c r="DV13" s="215">
        <f>IF(DV$8&lt;=טבלה2[[#This Row],[מס'' תשלומים נותרים]],טבלה2[[#This Row],[סכום החזר החודש]],0)</f>
        <v>0</v>
      </c>
      <c r="DW13" s="215">
        <f>IF(DW$8&lt;=טבלה2[[#This Row],[מס'' תשלומים נותרים]],טבלה2[[#This Row],[סכום החזר החודש]],0)</f>
        <v>0</v>
      </c>
      <c r="DX13" s="215">
        <f>IF(DX$8&lt;=טבלה2[[#This Row],[מס'' תשלומים נותרים]],טבלה2[[#This Row],[סכום החזר החודש]],0)</f>
        <v>0</v>
      </c>
      <c r="DY13" s="215">
        <f>IF(DY$8&lt;=טבלה2[[#This Row],[מס'' תשלומים נותרים]],טבלה2[[#This Row],[סכום החזר החודש]],0)</f>
        <v>0</v>
      </c>
      <c r="DZ13" s="215">
        <f>IF(DZ$8&lt;=טבלה2[[#This Row],[מס'' תשלומים נותרים]],טבלה2[[#This Row],[סכום החזר החודש]],0)</f>
        <v>0</v>
      </c>
      <c r="EA13" s="215">
        <f>IF(EA$8&lt;=טבלה2[[#This Row],[מס'' תשלומים נותרים]],טבלה2[[#This Row],[סכום החזר החודש]],0)</f>
        <v>0</v>
      </c>
      <c r="EB13" s="215">
        <f>IF(EB$8&lt;=טבלה2[[#This Row],[מס'' תשלומים נותרים]],טבלה2[[#This Row],[סכום החזר החודש]],0)</f>
        <v>0</v>
      </c>
      <c r="EC13" s="215">
        <f>IF(EC$8&lt;=טבלה2[[#This Row],[מס'' תשלומים נותרים]],טבלה2[[#This Row],[סכום החזר החודש]],0)</f>
        <v>0</v>
      </c>
      <c r="ED13" s="215">
        <f>IF(ED$8&lt;=טבלה2[[#This Row],[מס'' תשלומים נותרים]],טבלה2[[#This Row],[סכום החזר החודש]],0)</f>
        <v>0</v>
      </c>
      <c r="EE13" s="215">
        <f>IF(EE$8&lt;=טבלה2[[#This Row],[מס'' תשלומים נותרים]],טבלה2[[#This Row],[סכום החזר החודש]],0)</f>
        <v>0</v>
      </c>
      <c r="EF13" s="215">
        <f>IF(EF$8&lt;=טבלה2[[#This Row],[מס'' תשלומים נותרים]],טבלה2[[#This Row],[סכום החזר החודש]],0)</f>
        <v>0</v>
      </c>
      <c r="EG13" s="215">
        <f>IF(EG$8&lt;=טבלה2[[#This Row],[מס'' תשלומים נותרים]],טבלה2[[#This Row],[סכום החזר החודש]],0)</f>
        <v>0</v>
      </c>
      <c r="EH13" s="215">
        <f>IF(EH$8&lt;=טבלה2[[#This Row],[מס'' תשלומים נותרים]],טבלה2[[#This Row],[סכום החזר החודש]],0)</f>
        <v>0</v>
      </c>
      <c r="EI13" s="215">
        <f>IF(EI$8&lt;=טבלה2[[#This Row],[מס'' תשלומים נותרים]],טבלה2[[#This Row],[סכום החזר החודש]],0)</f>
        <v>0</v>
      </c>
      <c r="EJ13" s="215">
        <f>IF(EJ$8&lt;=טבלה2[[#This Row],[מס'' תשלומים נותרים]],טבלה2[[#This Row],[סכום החזר החודש]],0)</f>
        <v>0</v>
      </c>
      <c r="EK13" s="215">
        <f>IF(EK$8&lt;=טבלה2[[#This Row],[מס'' תשלומים נותרים]],טבלה2[[#This Row],[סכום החזר החודש]],0)</f>
        <v>0</v>
      </c>
      <c r="EL13" s="215">
        <f>IF(EL$8&lt;=טבלה2[[#This Row],[מס'' תשלומים נותרים]],טבלה2[[#This Row],[סכום החזר החודש]],0)</f>
        <v>0</v>
      </c>
      <c r="EM13" s="215">
        <f>IF(EM$8&lt;=טבלה2[[#This Row],[מס'' תשלומים נותרים]],טבלה2[[#This Row],[סכום החזר החודש]],0)</f>
        <v>0</v>
      </c>
      <c r="EN13" s="215">
        <f>IF(EN$8&lt;=טבלה2[[#This Row],[מס'' תשלומים נותרים]],טבלה2[[#This Row],[סכום החזר החודש]],0)</f>
        <v>0</v>
      </c>
      <c r="EO13" s="215">
        <f>IF(EO$8&lt;=טבלה2[[#This Row],[מס'' תשלומים נותרים]],טבלה2[[#This Row],[סכום החזר החודש]],0)</f>
        <v>0</v>
      </c>
      <c r="EP13" s="215">
        <f>IF(EP$8&lt;=טבלה2[[#This Row],[מס'' תשלומים נותרים]],טבלה2[[#This Row],[סכום החזר החודש]],0)</f>
        <v>0</v>
      </c>
      <c r="EQ13" s="215">
        <f>IF(EQ$8&lt;=טבלה2[[#This Row],[מס'' תשלומים נותרים]],טבלה2[[#This Row],[סכום החזר החודש]],0)</f>
        <v>0</v>
      </c>
      <c r="ER13" s="215">
        <f>IF(ER$8&lt;=טבלה2[[#This Row],[מס'' תשלומים נותרים]],טבלה2[[#This Row],[סכום החזר החודש]],0)</f>
        <v>0</v>
      </c>
      <c r="ES13" s="215">
        <f>IF(ES$8&lt;=טבלה2[[#This Row],[מס'' תשלומים נותרים]],טבלה2[[#This Row],[סכום החזר החודש]],0)</f>
        <v>0</v>
      </c>
      <c r="ET13" s="215">
        <f>IF(ET$8&lt;=טבלה2[[#This Row],[מס'' תשלומים נותרים]],טבלה2[[#This Row],[סכום החזר החודש]],0)</f>
        <v>0</v>
      </c>
      <c r="EU13" s="215">
        <f>IF(EU$8&lt;=טבלה2[[#This Row],[מס'' תשלומים נותרים]],טבלה2[[#This Row],[סכום החזר החודש]],0)</f>
        <v>0</v>
      </c>
      <c r="EV13" s="215">
        <f>IF(EV$8&lt;=טבלה2[[#This Row],[מס'' תשלומים נותרים]],טבלה2[[#This Row],[סכום החזר החודש]],0)</f>
        <v>0</v>
      </c>
      <c r="EW13" s="215">
        <f>IF(EW$8&lt;=טבלה2[[#This Row],[מס'' תשלומים נותרים]],טבלה2[[#This Row],[סכום החזר החודש]],0)</f>
        <v>0</v>
      </c>
      <c r="EX13" s="215">
        <f>IF(EX$8&lt;=טבלה2[[#This Row],[מס'' תשלומים נותרים]],טבלה2[[#This Row],[סכום החזר החודש]],0)</f>
        <v>0</v>
      </c>
      <c r="EY13" s="215">
        <f>IF(EY$8&lt;=טבלה2[[#This Row],[מס'' תשלומים נותרים]],טבלה2[[#This Row],[סכום החזר החודש]],0)</f>
        <v>0</v>
      </c>
      <c r="EZ13" s="215">
        <f>IF(EZ$8&lt;=טבלה2[[#This Row],[מס'' תשלומים נותרים]],טבלה2[[#This Row],[סכום החזר החודש]],0)</f>
        <v>0</v>
      </c>
      <c r="FA13" s="215">
        <f>IF(FA$8&lt;=טבלה2[[#This Row],[מס'' תשלומים נותרים]],טבלה2[[#This Row],[סכום החזר החודש]],0)</f>
        <v>0</v>
      </c>
      <c r="FB13" s="215">
        <f>IF(FB$8&lt;=טבלה2[[#This Row],[מס'' תשלומים נותרים]],טבלה2[[#This Row],[סכום החזר החודש]],0)</f>
        <v>0</v>
      </c>
      <c r="FC13" s="215">
        <f>IF(FC$8&lt;=טבלה2[[#This Row],[מס'' תשלומים נותרים]],טבלה2[[#This Row],[סכום החזר החודש]],0)</f>
        <v>0</v>
      </c>
      <c r="FD13" s="215">
        <f>IF(FD$8&lt;=טבלה2[[#This Row],[מס'' תשלומים נותרים]],טבלה2[[#This Row],[סכום החזר החודש]],0)</f>
        <v>0</v>
      </c>
      <c r="FE13" s="215">
        <f>IF(FE$8&lt;=טבלה2[[#This Row],[מס'' תשלומים נותרים]],טבלה2[[#This Row],[סכום החזר החודש]],0)</f>
        <v>0</v>
      </c>
      <c r="FF13" s="215">
        <f>IF(FF$8&lt;=טבלה2[[#This Row],[מס'' תשלומים נותרים]],טבלה2[[#This Row],[סכום החזר החודש]],0)</f>
        <v>0</v>
      </c>
      <c r="FG13" s="215">
        <f>IF(FG$8&lt;=טבלה2[[#This Row],[מס'' תשלומים נותרים]],טבלה2[[#This Row],[סכום החזר החודש]],0)</f>
        <v>0</v>
      </c>
      <c r="FH13" s="215">
        <f>IF(FH$8&lt;=טבלה2[[#This Row],[מס'' תשלומים נותרים]],טבלה2[[#This Row],[סכום החזר החודש]],0)</f>
        <v>0</v>
      </c>
      <c r="FI13" s="215">
        <f>IF(FI$8&lt;=טבלה2[[#This Row],[מס'' תשלומים נותרים]],טבלה2[[#This Row],[סכום החזר החודש]],0)</f>
        <v>0</v>
      </c>
      <c r="FJ13" s="215">
        <f>IF(FJ$8&lt;=טבלה2[[#This Row],[מס'' תשלומים נותרים]],טבלה2[[#This Row],[סכום החזר החודש]],0)</f>
        <v>0</v>
      </c>
      <c r="FK13" s="215">
        <f>IF(FK$8&lt;=טבלה2[[#This Row],[מס'' תשלומים נותרים]],טבלה2[[#This Row],[סכום החזר החודש]],0)</f>
        <v>0</v>
      </c>
      <c r="FL13" s="215">
        <f>IF(FL$8&lt;=טבלה2[[#This Row],[מס'' תשלומים נותרים]],טבלה2[[#This Row],[סכום החזר החודש]],0)</f>
        <v>0</v>
      </c>
      <c r="FM13" s="215">
        <f>IF(FM$8&lt;=טבלה2[[#This Row],[מס'' תשלומים נותרים]],טבלה2[[#This Row],[סכום החזר החודש]],0)</f>
        <v>0</v>
      </c>
      <c r="FN13" s="215">
        <f>IF(FN$8&lt;=טבלה2[[#This Row],[מס'' תשלומים נותרים]],טבלה2[[#This Row],[סכום החזר החודש]],0)</f>
        <v>0</v>
      </c>
      <c r="FO13" s="215">
        <f>IF(FO$8&lt;=טבלה2[[#This Row],[מס'' תשלומים נותרים]],טבלה2[[#This Row],[סכום החזר החודש]],0)</f>
        <v>0</v>
      </c>
      <c r="FP13" s="215">
        <f>IF(FP$8&lt;=טבלה2[[#This Row],[מס'' תשלומים נותרים]],טבלה2[[#This Row],[סכום החזר החודש]],0)</f>
        <v>0</v>
      </c>
      <c r="FQ13" s="215">
        <f>IF(FQ$8&lt;=טבלה2[[#This Row],[מס'' תשלומים נותרים]],טבלה2[[#This Row],[סכום החזר החודש]],0)</f>
        <v>0</v>
      </c>
      <c r="FR13" s="215">
        <f>IF(FR$8&lt;=טבלה2[[#This Row],[מס'' תשלומים נותרים]],טבלה2[[#This Row],[סכום החזר החודש]],0)</f>
        <v>0</v>
      </c>
      <c r="FS13" s="215">
        <f>IF(FS$8&lt;=טבלה2[[#This Row],[מס'' תשלומים נותרים]],טבלה2[[#This Row],[סכום החזר החודש]],0)</f>
        <v>0</v>
      </c>
      <c r="FT13" s="215">
        <f>IF(FT$8&lt;=טבלה2[[#This Row],[מס'' תשלומים נותרים]],טבלה2[[#This Row],[סכום החזר החודש]],0)</f>
        <v>0</v>
      </c>
      <c r="FU13" s="215">
        <f>IF(FU$8&lt;=טבלה2[[#This Row],[מס'' תשלומים נותרים]],טבלה2[[#This Row],[סכום החזר החודש]],0)</f>
        <v>0</v>
      </c>
      <c r="FV13" s="215">
        <f>IF(FV$8&lt;=טבלה2[[#This Row],[מס'' תשלומים נותרים]],טבלה2[[#This Row],[סכום החזר החודש]],0)</f>
        <v>0</v>
      </c>
      <c r="FW13" s="215">
        <f>IF(FW$8&lt;=טבלה2[[#This Row],[מס'' תשלומים נותרים]],טבלה2[[#This Row],[סכום החזר החודש]],0)</f>
        <v>0</v>
      </c>
      <c r="FX13" s="215">
        <f>IF(FX$8&lt;=טבלה2[[#This Row],[מס'' תשלומים נותרים]],טבלה2[[#This Row],[סכום החזר החודש]],0)</f>
        <v>0</v>
      </c>
      <c r="FY13" s="215">
        <f>IF(FY$8&lt;=טבלה2[[#This Row],[מס'' תשלומים נותרים]],טבלה2[[#This Row],[סכום החזר החודש]],0)</f>
        <v>0</v>
      </c>
      <c r="FZ13" s="215">
        <f>IF(FZ$8&lt;=טבלה2[[#This Row],[מס'' תשלומים נותרים]],טבלה2[[#This Row],[סכום החזר החודש]],0)</f>
        <v>0</v>
      </c>
      <c r="GA13" s="215">
        <f>IF(GA$8&lt;=טבלה2[[#This Row],[מס'' תשלומים נותרים]],טבלה2[[#This Row],[סכום החזר החודש]],0)</f>
        <v>0</v>
      </c>
      <c r="GB13" s="215">
        <f>IF(GB$8&lt;=טבלה2[[#This Row],[מס'' תשלומים נותרים]],טבלה2[[#This Row],[סכום החזר החודש]],0)</f>
        <v>0</v>
      </c>
      <c r="GC13" s="215">
        <f>IF(GC$8&lt;=טבלה2[[#This Row],[מס'' תשלומים נותרים]],טבלה2[[#This Row],[סכום החזר החודש]],0)</f>
        <v>0</v>
      </c>
      <c r="GD13" s="215">
        <f>IF(GD$8&lt;=טבלה2[[#This Row],[מס'' תשלומים נותרים]],טבלה2[[#This Row],[סכום החזר החודש]],0)</f>
        <v>0</v>
      </c>
      <c r="GE13" s="215">
        <f>IF(GE$8&lt;=טבלה2[[#This Row],[מס'' תשלומים נותרים]],טבלה2[[#This Row],[סכום החזר החודש]],0)</f>
        <v>0</v>
      </c>
      <c r="GF13" s="215">
        <f>IF(GF$8&lt;=טבלה2[[#This Row],[מס'' תשלומים נותרים]],טבלה2[[#This Row],[סכום החזר החודש]],0)</f>
        <v>0</v>
      </c>
      <c r="GG13" s="215">
        <f>IF(GG$8&lt;=טבלה2[[#This Row],[מס'' תשלומים נותרים]],טבלה2[[#This Row],[סכום החזר החודש]],0)</f>
        <v>0</v>
      </c>
      <c r="GH13" s="215">
        <f>IF(GH$8&lt;=טבלה2[[#This Row],[מס'' תשלומים נותרים]],טבלה2[[#This Row],[סכום החזר החודש]],0)</f>
        <v>0</v>
      </c>
      <c r="GI13" s="215">
        <f>IF(GI$8&lt;=טבלה2[[#This Row],[מס'' תשלומים נותרים]],טבלה2[[#This Row],[סכום החזר החודש]],0)</f>
        <v>0</v>
      </c>
      <c r="GJ13" s="215">
        <f>IF(GJ$8&lt;=טבלה2[[#This Row],[מס'' תשלומים נותרים]],טבלה2[[#This Row],[סכום החזר החודש]],0)</f>
        <v>0</v>
      </c>
      <c r="GK13" s="215">
        <f>IF(GK$8&lt;=טבלה2[[#This Row],[מס'' תשלומים נותרים]],טבלה2[[#This Row],[סכום החזר החודש]],0)</f>
        <v>0</v>
      </c>
      <c r="GL13" s="215">
        <f>IF(GL$8&lt;=טבלה2[[#This Row],[מס'' תשלומים נותרים]],טבלה2[[#This Row],[סכום החזר החודש]],0)</f>
        <v>0</v>
      </c>
      <c r="GM13" s="215">
        <f>IF(GM$8&lt;=טבלה2[[#This Row],[מס'' תשלומים נותרים]],טבלה2[[#This Row],[סכום החזר החודש]],0)</f>
        <v>0</v>
      </c>
      <c r="GN13" s="215">
        <f>IF(GN$8&lt;=טבלה2[[#This Row],[מס'' תשלומים נותרים]],טבלה2[[#This Row],[סכום החזר החודש]],0)</f>
        <v>0</v>
      </c>
      <c r="GO13" s="215">
        <f>IF(GO$8&lt;=טבלה2[[#This Row],[מס'' תשלומים נותרים]],טבלה2[[#This Row],[סכום החזר החודש]],0)</f>
        <v>0</v>
      </c>
      <c r="GP13" s="215">
        <f>IF(GP$8&lt;=טבלה2[[#This Row],[מס'' תשלומים נותרים]],טבלה2[[#This Row],[סכום החזר החודש]],0)</f>
        <v>0</v>
      </c>
      <c r="GQ13" s="215">
        <f>IF(GQ$8&lt;=טבלה2[[#This Row],[מס'' תשלומים נותרים]],טבלה2[[#This Row],[סכום החזר החודש]],0)</f>
        <v>0</v>
      </c>
      <c r="GR13" s="215">
        <f>IF(GR$8&lt;=טבלה2[[#This Row],[מס'' תשלומים נותרים]],טבלה2[[#This Row],[סכום החזר החודש]],0)</f>
        <v>0</v>
      </c>
      <c r="GS13" s="215">
        <f>IF(GS$8&lt;=טבלה2[[#This Row],[מס'' תשלומים נותרים]],טבלה2[[#This Row],[סכום החזר החודש]],0)</f>
        <v>0</v>
      </c>
      <c r="GT13" s="215">
        <f>IF(GT$8&lt;=טבלה2[[#This Row],[מס'' תשלומים נותרים]],טבלה2[[#This Row],[סכום החזר החודש]],0)</f>
        <v>0</v>
      </c>
      <c r="GU13" s="215">
        <f>IF(GU$8&lt;=טבלה2[[#This Row],[מס'' תשלומים נותרים]],טבלה2[[#This Row],[סכום החזר החודש]],0)</f>
        <v>0</v>
      </c>
      <c r="GV13" s="215">
        <f>IF(GV$8&lt;=טבלה2[[#This Row],[מס'' תשלומים נותרים]],טבלה2[[#This Row],[סכום החזר החודש]],0)</f>
        <v>0</v>
      </c>
      <c r="GW13" s="215">
        <f>IF(GW$8&lt;=טבלה2[[#This Row],[מס'' תשלומים נותרים]],טבלה2[[#This Row],[סכום החזר החודש]],0)</f>
        <v>0</v>
      </c>
      <c r="GX13" s="215">
        <f>IF(GX$8&lt;=טבלה2[[#This Row],[מס'' תשלומים נותרים]],טבלה2[[#This Row],[סכום החזר החודש]],0)</f>
        <v>0</v>
      </c>
      <c r="GY13" s="215">
        <f>IF(GY$8&lt;=טבלה2[[#This Row],[מס'' תשלומים נותרים]],טבלה2[[#This Row],[סכום החזר החודש]],0)</f>
        <v>0</v>
      </c>
      <c r="GZ13" s="215">
        <f>IF(GZ$8&lt;=טבלה2[[#This Row],[מס'' תשלומים נותרים]],טבלה2[[#This Row],[סכום החזר החודש]],0)</f>
        <v>0</v>
      </c>
      <c r="HA13" s="215">
        <f>IF(HA$8&lt;=טבלה2[[#This Row],[מס'' תשלומים נותרים]],טבלה2[[#This Row],[סכום החזר החודש]],0)</f>
        <v>0</v>
      </c>
      <c r="HB13" s="215">
        <f>IF(HB$8&lt;=טבלה2[[#This Row],[מס'' תשלומים נותרים]],טבלה2[[#This Row],[סכום החזר החודש]],0)</f>
        <v>0</v>
      </c>
      <c r="HC13" s="215">
        <f>IF(HC$8&lt;=טבלה2[[#This Row],[מס'' תשלומים נותרים]],טבלה2[[#This Row],[סכום החזר החודש]],0)</f>
        <v>0</v>
      </c>
      <c r="HD13" s="215">
        <f>IF(HD$8&lt;=טבלה2[[#This Row],[מס'' תשלומים נותרים]],טבלה2[[#This Row],[סכום החזר החודש]],0)</f>
        <v>0</v>
      </c>
      <c r="HE13" s="215">
        <f>IF(HE$8&lt;=טבלה2[[#This Row],[מס'' תשלומים נותרים]],טבלה2[[#This Row],[סכום החזר החודש]],0)</f>
        <v>0</v>
      </c>
      <c r="HF13" s="215">
        <f>IF(HF$8&lt;=טבלה2[[#This Row],[מס'' תשלומים נותרים]],טבלה2[[#This Row],[סכום החזר החודש]],0)</f>
        <v>0</v>
      </c>
      <c r="HG13" s="215">
        <f>IF(HG$8&lt;=טבלה2[[#This Row],[מס'' תשלומים נותרים]],טבלה2[[#This Row],[סכום החזר החודש]],0)</f>
        <v>0</v>
      </c>
      <c r="HH13" s="215">
        <f>IF(HH$8&lt;=טבלה2[[#This Row],[מס'' תשלומים נותרים]],טבלה2[[#This Row],[סכום החזר החודש]],0)</f>
        <v>0</v>
      </c>
      <c r="HI13" s="215">
        <f>IF(HI$8&lt;=טבלה2[[#This Row],[מס'' תשלומים נותרים]],טבלה2[[#This Row],[סכום החזר החודש]],0)</f>
        <v>0</v>
      </c>
      <c r="HJ13" s="215">
        <f>IF(HJ$8&lt;=טבלה2[[#This Row],[מס'' תשלומים נותרים]],טבלה2[[#This Row],[סכום החזר החודש]],0)</f>
        <v>0</v>
      </c>
      <c r="HK13" s="215">
        <f>IF(HK$8&lt;=טבלה2[[#This Row],[מס'' תשלומים נותרים]],טבלה2[[#This Row],[סכום החזר החודש]],0)</f>
        <v>0</v>
      </c>
      <c r="HL13" s="215">
        <f>IF(HL$8&lt;=טבלה2[[#This Row],[מס'' תשלומים נותרים]],טבלה2[[#This Row],[סכום החזר החודש]],0)</f>
        <v>0</v>
      </c>
      <c r="HM13" s="215">
        <f>IF(HM$8&lt;=טבלה2[[#This Row],[מס'' תשלומים נותרים]],טבלה2[[#This Row],[סכום החזר החודש]],0)</f>
        <v>0</v>
      </c>
      <c r="HN13" s="215">
        <f>IF(HN$8&lt;=טבלה2[[#This Row],[מס'' תשלומים נותרים]],טבלה2[[#This Row],[סכום החזר החודש]],0)</f>
        <v>0</v>
      </c>
      <c r="HO13" s="215">
        <f>IF(HO$8&lt;=טבלה2[[#This Row],[מס'' תשלומים נותרים]],טבלה2[[#This Row],[סכום החזר החודש]],0)</f>
        <v>0</v>
      </c>
      <c r="HP13" s="215">
        <f>IF(HP$8&lt;=טבלה2[[#This Row],[מס'' תשלומים נותרים]],טבלה2[[#This Row],[סכום החזר החודש]],0)</f>
        <v>0</v>
      </c>
      <c r="HQ13" s="215">
        <f>IF(HQ$8&lt;=טבלה2[[#This Row],[מס'' תשלומים נותרים]],טבלה2[[#This Row],[סכום החזר החודש]],0)</f>
        <v>0</v>
      </c>
      <c r="HR13" s="215">
        <f>IF(HR$8&lt;=טבלה2[[#This Row],[מס'' תשלומים נותרים]],טבלה2[[#This Row],[סכום החזר החודש]],0)</f>
        <v>0</v>
      </c>
      <c r="HS13" s="215">
        <f>IF(HS$8&lt;=טבלה2[[#This Row],[מס'' תשלומים נותרים]],טבלה2[[#This Row],[סכום החזר החודש]],0)</f>
        <v>0</v>
      </c>
      <c r="HT13" s="215">
        <f>IF(HT$8&lt;=טבלה2[[#This Row],[מס'' תשלומים נותרים]],טבלה2[[#This Row],[סכום החזר החודש]],0)</f>
        <v>0</v>
      </c>
      <c r="HU13" s="215">
        <f>IF(HU$8&lt;=טבלה2[[#This Row],[מס'' תשלומים נותרים]],טבלה2[[#This Row],[סכום החזר החודש]],0)</f>
        <v>0</v>
      </c>
      <c r="HV13" s="215">
        <f>IF(HV$8&lt;=טבלה2[[#This Row],[מס'' תשלומים נותרים]],טבלה2[[#This Row],[סכום החזר החודש]],0)</f>
        <v>0</v>
      </c>
      <c r="HW13" s="215">
        <f>IF(HW$8&lt;=טבלה2[[#This Row],[מס'' תשלומים נותרים]],טבלה2[[#This Row],[סכום החזר החודש]],0)</f>
        <v>0</v>
      </c>
      <c r="HX13" s="215">
        <f>IF(HX$8&lt;=טבלה2[[#This Row],[מס'' תשלומים נותרים]],טבלה2[[#This Row],[סכום החזר החודש]],0)</f>
        <v>0</v>
      </c>
      <c r="HY13" s="215">
        <f>IF(HY$8&lt;=טבלה2[[#This Row],[מס'' תשלומים נותרים]],טבלה2[[#This Row],[סכום החזר החודש]],0)</f>
        <v>0</v>
      </c>
      <c r="HZ13" s="215">
        <f>IF(HZ$8&lt;=טבלה2[[#This Row],[מס'' תשלומים נותרים]],טבלה2[[#This Row],[סכום החזר החודש]],0)</f>
        <v>0</v>
      </c>
      <c r="IA13" s="215">
        <f>IF(IA$8&lt;=טבלה2[[#This Row],[מס'' תשלומים נותרים]],טבלה2[[#This Row],[סכום החזר החודש]],0)</f>
        <v>0</v>
      </c>
      <c r="IB13" s="215">
        <f>IF(IB$8&lt;=טבלה2[[#This Row],[מס'' תשלומים נותרים]],טבלה2[[#This Row],[סכום החזר החודש]],0)</f>
        <v>0</v>
      </c>
      <c r="IC13" s="215">
        <f>IF(IC$8&lt;=טבלה2[[#This Row],[מס'' תשלומים נותרים]],טבלה2[[#This Row],[סכום החזר החודש]],0)</f>
        <v>0</v>
      </c>
      <c r="ID13" s="215">
        <f>IF(ID$8&lt;=טבלה2[[#This Row],[מס'' תשלומים נותרים]],טבלה2[[#This Row],[סכום החזר החודש]],0)</f>
        <v>0</v>
      </c>
      <c r="IE13" s="215">
        <f>IF(IE$8&lt;=טבלה2[[#This Row],[מס'' תשלומים נותרים]],טבלה2[[#This Row],[סכום החזר החודש]],0)</f>
        <v>0</v>
      </c>
      <c r="IF13" s="215">
        <f>IF(IF$8&lt;=טבלה2[[#This Row],[מס'' תשלומים נותרים]],טבלה2[[#This Row],[סכום החזר החודש]],0)</f>
        <v>0</v>
      </c>
      <c r="IG13" s="215">
        <f>IF(IG$8&lt;=טבלה2[[#This Row],[מס'' תשלומים נותרים]],טבלה2[[#This Row],[סכום החזר החודש]],0)</f>
        <v>0</v>
      </c>
      <c r="IH13" s="215">
        <f>IF(IH$8&lt;=טבלה2[[#This Row],[מס'' תשלומים נותרים]],טבלה2[[#This Row],[סכום החזר החודש]],0)</f>
        <v>0</v>
      </c>
      <c r="II13" s="215">
        <f>IF(II$8&lt;=טבלה2[[#This Row],[מס'' תשלומים נותרים]],טבלה2[[#This Row],[סכום החזר החודש]],0)</f>
        <v>0</v>
      </c>
      <c r="IJ13" s="215">
        <f>IF(IJ$8&lt;=טבלה2[[#This Row],[מס'' תשלומים נותרים]],טבלה2[[#This Row],[סכום החזר החודש]],0)</f>
        <v>0</v>
      </c>
      <c r="IK13" s="215">
        <f>IF(IK$8&lt;=טבלה2[[#This Row],[מס'' תשלומים נותרים]],טבלה2[[#This Row],[סכום החזר החודש]],0)</f>
        <v>0</v>
      </c>
      <c r="IL13" s="215">
        <f>IF(IL$8&lt;=טבלה2[[#This Row],[מס'' תשלומים נותרים]],טבלה2[[#This Row],[סכום החזר החודש]],0)</f>
        <v>0</v>
      </c>
      <c r="IM13" s="215">
        <f>IF(IM$8&lt;=טבלה2[[#This Row],[מס'' תשלומים נותרים]],טבלה2[[#This Row],[סכום החזר החודש]],0)</f>
        <v>0</v>
      </c>
      <c r="IN13" s="215">
        <f>IF(IN$8&lt;=טבלה2[[#This Row],[מס'' תשלומים נותרים]],טבלה2[[#This Row],[סכום החזר החודש]],0)</f>
        <v>0</v>
      </c>
      <c r="IO13" s="215">
        <f>IF(IO$8&lt;=טבלה2[[#This Row],[מס'' תשלומים נותרים]],טבלה2[[#This Row],[סכום החזר החודש]],0)</f>
        <v>0</v>
      </c>
      <c r="IP13" s="215">
        <f>IF(IP$8&lt;=טבלה2[[#This Row],[מס'' תשלומים נותרים]],טבלה2[[#This Row],[סכום החזר החודש]],0)</f>
        <v>0</v>
      </c>
      <c r="IQ13" s="215">
        <f>IF(IQ$8&lt;=טבלה2[[#This Row],[מס'' תשלומים נותרים]],טבלה2[[#This Row],[סכום החזר החודש]],0)</f>
        <v>0</v>
      </c>
      <c r="IR13" s="215">
        <f>IF(IR$8&lt;=טבלה2[[#This Row],[מס'' תשלומים נותרים]],טבלה2[[#This Row],[סכום החזר החודש]],0)</f>
        <v>0</v>
      </c>
      <c r="IS13" s="215">
        <f>IF(IS$8&lt;=טבלה2[[#This Row],[מס'' תשלומים נותרים]],טבלה2[[#This Row],[סכום החזר החודש]],0)</f>
        <v>0</v>
      </c>
      <c r="IT13" s="215">
        <f>IF(IT$8&lt;=טבלה2[[#This Row],[מס'' תשלומים נותרים]],טבלה2[[#This Row],[סכום החזר החודש]],0)</f>
        <v>0</v>
      </c>
      <c r="IU13" s="215">
        <f>IF(IU$8&lt;=טבלה2[[#This Row],[מס'' תשלומים נותרים]],טבלה2[[#This Row],[סכום החזר החודש]],0)</f>
        <v>0</v>
      </c>
      <c r="IV13" s="215">
        <f>IF(IV$8&lt;=טבלה2[[#This Row],[מס'' תשלומים נותרים]],טבלה2[[#This Row],[סכום החזר החודש]],0)</f>
        <v>0</v>
      </c>
      <c r="IW13" s="215">
        <f>IF(IW$8&lt;=טבלה2[[#This Row],[מס'' תשלומים נותרים]],טבלה2[[#This Row],[סכום החזר החודש]],0)</f>
        <v>0</v>
      </c>
      <c r="IX13" s="215">
        <f>IF(IX$8&lt;=טבלה2[[#This Row],[מס'' תשלומים נותרים]],טבלה2[[#This Row],[סכום החזר החודש]],0)</f>
        <v>0</v>
      </c>
      <c r="IY13" s="215">
        <f>IF(IY$8&lt;=טבלה2[[#This Row],[מס'' תשלומים נותרים]],טבלה2[[#This Row],[סכום החזר החודש]],0)</f>
        <v>0</v>
      </c>
      <c r="IZ13" s="215">
        <f>IF(IZ$8&lt;=טבלה2[[#This Row],[מס'' תשלומים נותרים]],טבלה2[[#This Row],[סכום החזר החודש]],0)</f>
        <v>0</v>
      </c>
      <c r="JA13" s="215">
        <f>IF(JA$8&lt;=טבלה2[[#This Row],[מס'' תשלומים נותרים]],טבלה2[[#This Row],[סכום החזר החודש]],0)</f>
        <v>0</v>
      </c>
      <c r="JB13" s="215">
        <f>IF(JB$8&lt;=טבלה2[[#This Row],[מס'' תשלומים נותרים]],טבלה2[[#This Row],[סכום החזר החודש]],0)</f>
        <v>0</v>
      </c>
      <c r="JC13" s="215">
        <f>IF(JC$8&lt;=טבלה2[[#This Row],[מס'' תשלומים נותרים]],טבלה2[[#This Row],[סכום החזר החודש]],0)</f>
        <v>0</v>
      </c>
      <c r="JD13" s="215">
        <f>IF(JD$8&lt;=טבלה2[[#This Row],[מס'' תשלומים נותרים]],טבלה2[[#This Row],[סכום החזר החודש]],0)</f>
        <v>0</v>
      </c>
      <c r="JE13" s="215">
        <f>IF(JE$8&lt;=טבלה2[[#This Row],[מס'' תשלומים נותרים]],טבלה2[[#This Row],[סכום החזר החודש]],0)</f>
        <v>0</v>
      </c>
      <c r="JF13" s="215">
        <f>IF(JF$8&lt;=טבלה2[[#This Row],[מס'' תשלומים נותרים]],טבלה2[[#This Row],[סכום החזר החודש]],0)</f>
        <v>0</v>
      </c>
      <c r="JG13" s="215">
        <f>IF(JG$8&lt;=טבלה2[[#This Row],[מס'' תשלומים נותרים]],טבלה2[[#This Row],[סכום החזר החודש]],0)</f>
        <v>0</v>
      </c>
      <c r="JH13" s="215">
        <f>IF(JH$8&lt;=טבלה2[[#This Row],[מס'' תשלומים נותרים]],טבלה2[[#This Row],[סכום החזר החודש]],0)</f>
        <v>0</v>
      </c>
      <c r="JI13" s="215">
        <f>IF(JI$8&lt;=טבלה2[[#This Row],[מס'' תשלומים נותרים]],טבלה2[[#This Row],[סכום החזר החודש]],0)</f>
        <v>0</v>
      </c>
      <c r="JJ13" s="215">
        <f>IF(JJ$8&lt;=טבלה2[[#This Row],[מס'' תשלומים נותרים]],טבלה2[[#This Row],[סכום החזר החודש]],0)</f>
        <v>0</v>
      </c>
      <c r="JK13" s="215">
        <f>IF(JK$8&lt;=טבלה2[[#This Row],[מס'' תשלומים נותרים]],טבלה2[[#This Row],[סכום החזר החודש]],0)</f>
        <v>0</v>
      </c>
      <c r="JL13" s="215">
        <f>IF(JL$8&lt;=טבלה2[[#This Row],[מס'' תשלומים נותרים]],טבלה2[[#This Row],[סכום החזר החודש]],0)</f>
        <v>0</v>
      </c>
      <c r="JM13" s="215">
        <f>IF(JM$8&lt;=טבלה2[[#This Row],[מס'' תשלומים נותרים]],טבלה2[[#This Row],[סכום החזר החודש]],0)</f>
        <v>0</v>
      </c>
      <c r="JN13" s="215">
        <f>IF(JN$8&lt;=טבלה2[[#This Row],[מס'' תשלומים נותרים]],טבלה2[[#This Row],[סכום החזר החודש]],0)</f>
        <v>0</v>
      </c>
      <c r="JO13" s="215">
        <f>IF(JO$8&lt;=טבלה2[[#This Row],[מס'' תשלומים נותרים]],טבלה2[[#This Row],[סכום החזר החודש]],0)</f>
        <v>0</v>
      </c>
      <c r="JP13" s="215">
        <f>IF(JP$8&lt;=טבלה2[[#This Row],[מס'' תשלומים נותרים]],טבלה2[[#This Row],[סכום החזר החודש]],0)</f>
        <v>0</v>
      </c>
      <c r="JQ13" s="215">
        <f>IF(JQ$8&lt;=טבלה2[[#This Row],[מס'' תשלומים נותרים]],טבלה2[[#This Row],[סכום החזר החודש]],0)</f>
        <v>0</v>
      </c>
      <c r="JR13" s="215">
        <f>IF(JR$8&lt;=טבלה2[[#This Row],[מס'' תשלומים נותרים]],טבלה2[[#This Row],[סכום החזר החודש]],0)</f>
        <v>0</v>
      </c>
      <c r="JS13" s="215">
        <f>IF(JS$8&lt;=טבלה2[[#This Row],[מס'' תשלומים נותרים]],טבלה2[[#This Row],[סכום החזר החודש]],0)</f>
        <v>0</v>
      </c>
      <c r="JT13" s="215">
        <f>IF(JT$8&lt;=טבלה2[[#This Row],[מס'' תשלומים נותרים]],טבלה2[[#This Row],[סכום החזר החודש]],0)</f>
        <v>0</v>
      </c>
    </row>
    <row r="14" spans="1:280" ht="15">
      <c r="A14" s="246"/>
      <c r="B14" s="247"/>
      <c r="C14" s="248"/>
      <c r="D14" s="249"/>
      <c r="E14" s="247"/>
      <c r="F14" s="250">
        <f t="shared" si="4"/>
        <v>0</v>
      </c>
      <c r="G14" s="251"/>
      <c r="H14" s="223"/>
      <c r="I14" s="252"/>
      <c r="J14" s="253"/>
      <c r="S14" s="402">
        <f t="shared" si="5"/>
        <v>0</v>
      </c>
      <c r="T14" s="403">
        <f t="shared" si="6"/>
        <v>0</v>
      </c>
      <c r="U14" s="230"/>
      <c r="V14" s="243"/>
      <c r="W14" s="241"/>
      <c r="X14" s="243"/>
      <c r="Y14" s="242"/>
      <c r="Z14" s="243"/>
      <c r="AA14" s="244"/>
      <c r="AB14" s="245"/>
      <c r="AE14" s="215">
        <f>IF(AE$8&lt;=טבלה2[[#This Row],[מס'' תשלומים נותרים]],טבלה2[[#This Row],[סכום החזר החודש]],0)</f>
        <v>0</v>
      </c>
      <c r="AF14" s="215">
        <f>IF(AF$8&lt;=טבלה2[[#This Row],[מס'' תשלומים נותרים]],טבלה2[[#This Row],[סכום החזר החודש]],0)</f>
        <v>0</v>
      </c>
      <c r="AG14" s="215">
        <f>IF(AG$8&lt;=טבלה2[[#This Row],[מס'' תשלומים נותרים]],טבלה2[[#This Row],[סכום החזר החודש]],0)</f>
        <v>0</v>
      </c>
      <c r="AH14" s="215">
        <f>IF(AH$8&lt;=טבלה2[[#This Row],[מס'' תשלומים נותרים]],טבלה2[[#This Row],[סכום החזר החודש]],0)</f>
        <v>0</v>
      </c>
      <c r="AI14" s="215">
        <f>IF(AI$8&lt;=טבלה2[[#This Row],[מס'' תשלומים נותרים]],טבלה2[[#This Row],[סכום החזר החודש]],0)</f>
        <v>0</v>
      </c>
      <c r="AJ14" s="215">
        <f>IF(AJ$8&lt;=טבלה2[[#This Row],[מס'' תשלומים נותרים]],טבלה2[[#This Row],[סכום החזר החודש]],0)</f>
        <v>0</v>
      </c>
      <c r="AK14" s="215">
        <f>IF(AK$8&lt;=טבלה2[[#This Row],[מס'' תשלומים נותרים]],טבלה2[[#This Row],[סכום החזר החודש]],0)</f>
        <v>0</v>
      </c>
      <c r="AL14" s="215">
        <f>IF(AL$8&lt;=טבלה2[[#This Row],[מס'' תשלומים נותרים]],טבלה2[[#This Row],[סכום החזר החודש]],0)</f>
        <v>0</v>
      </c>
      <c r="AM14" s="215">
        <f>IF(AM$8&lt;=טבלה2[[#This Row],[מס'' תשלומים נותרים]],טבלה2[[#This Row],[סכום החזר החודש]],0)</f>
        <v>0</v>
      </c>
      <c r="AN14" s="215">
        <f>IF(AN$8&lt;=טבלה2[[#This Row],[מס'' תשלומים נותרים]],טבלה2[[#This Row],[סכום החזר החודש]],0)</f>
        <v>0</v>
      </c>
      <c r="AO14" s="215">
        <f>IF(AO$8&lt;=טבלה2[[#This Row],[מס'' תשלומים נותרים]],טבלה2[[#This Row],[סכום החזר החודש]],0)</f>
        <v>0</v>
      </c>
      <c r="AP14" s="215">
        <f>IF(AP$8&lt;=טבלה2[[#This Row],[מס'' תשלומים נותרים]],טבלה2[[#This Row],[סכום החזר החודש]],0)</f>
        <v>0</v>
      </c>
      <c r="AQ14" s="215">
        <f>IF(AQ$8&lt;=טבלה2[[#This Row],[מס'' תשלומים נותרים]],טבלה2[[#This Row],[סכום החזר החודש]],0)</f>
        <v>0</v>
      </c>
      <c r="AR14" s="215">
        <f>IF(AR$8&lt;=טבלה2[[#This Row],[מס'' תשלומים נותרים]],טבלה2[[#This Row],[סכום החזר החודש]],0)</f>
        <v>0</v>
      </c>
      <c r="AS14" s="215">
        <f>IF(AS$8&lt;=טבלה2[[#This Row],[מס'' תשלומים נותרים]],טבלה2[[#This Row],[סכום החזר החודש]],0)</f>
        <v>0</v>
      </c>
      <c r="AT14" s="215">
        <f>IF(AT$8&lt;=טבלה2[[#This Row],[מס'' תשלומים נותרים]],טבלה2[[#This Row],[סכום החזר החודש]],0)</f>
        <v>0</v>
      </c>
      <c r="AU14" s="215">
        <f>IF(AU$8&lt;=טבלה2[[#This Row],[מס'' תשלומים נותרים]],טבלה2[[#This Row],[סכום החזר החודש]],0)</f>
        <v>0</v>
      </c>
      <c r="AV14" s="215">
        <f>IF(AV$8&lt;=טבלה2[[#This Row],[מס'' תשלומים נותרים]],טבלה2[[#This Row],[סכום החזר החודש]],0)</f>
        <v>0</v>
      </c>
      <c r="AW14" s="215">
        <f>IF(AW$8&lt;=טבלה2[[#This Row],[מס'' תשלומים נותרים]],טבלה2[[#This Row],[סכום החזר החודש]],0)</f>
        <v>0</v>
      </c>
      <c r="AX14" s="215">
        <f>IF(AX$8&lt;=טבלה2[[#This Row],[מס'' תשלומים נותרים]],טבלה2[[#This Row],[סכום החזר החודש]],0)</f>
        <v>0</v>
      </c>
      <c r="AY14" s="215">
        <f>IF(AY$8&lt;=טבלה2[[#This Row],[מס'' תשלומים נותרים]],טבלה2[[#This Row],[סכום החזר החודש]],0)</f>
        <v>0</v>
      </c>
      <c r="AZ14" s="215">
        <f>IF(AZ$8&lt;=טבלה2[[#This Row],[מס'' תשלומים נותרים]],טבלה2[[#This Row],[סכום החזר החודש]],0)</f>
        <v>0</v>
      </c>
      <c r="BA14" s="215">
        <f>IF(BA$8&lt;=טבלה2[[#This Row],[מס'' תשלומים נותרים]],טבלה2[[#This Row],[סכום החזר החודש]],0)</f>
        <v>0</v>
      </c>
      <c r="BB14" s="215">
        <f>IF(BB$8&lt;=טבלה2[[#This Row],[מס'' תשלומים נותרים]],טבלה2[[#This Row],[סכום החזר החודש]],0)</f>
        <v>0</v>
      </c>
      <c r="BC14" s="215">
        <f>IF(BC$8&lt;=טבלה2[[#This Row],[מס'' תשלומים נותרים]],טבלה2[[#This Row],[סכום החזר החודש]],0)</f>
        <v>0</v>
      </c>
      <c r="BD14" s="215">
        <f>IF(BD$8&lt;=טבלה2[[#This Row],[מס'' תשלומים נותרים]],טבלה2[[#This Row],[סכום החזר החודש]],0)</f>
        <v>0</v>
      </c>
      <c r="BE14" s="215">
        <f>IF(BE$8&lt;=טבלה2[[#This Row],[מס'' תשלומים נותרים]],טבלה2[[#This Row],[סכום החזר החודש]],0)</f>
        <v>0</v>
      </c>
      <c r="BF14" s="215">
        <f>IF(BF$8&lt;=טבלה2[[#This Row],[מס'' תשלומים נותרים]],טבלה2[[#This Row],[סכום החזר החודש]],0)</f>
        <v>0</v>
      </c>
      <c r="BG14" s="215">
        <f>IF(BG$8&lt;=טבלה2[[#This Row],[מס'' תשלומים נותרים]],טבלה2[[#This Row],[סכום החזר החודש]],0)</f>
        <v>0</v>
      </c>
      <c r="BH14" s="215">
        <f>IF(BH$8&lt;=טבלה2[[#This Row],[מס'' תשלומים נותרים]],טבלה2[[#This Row],[סכום החזר החודש]],0)</f>
        <v>0</v>
      </c>
      <c r="BI14" s="215">
        <f>IF(BI$8&lt;=טבלה2[[#This Row],[מס'' תשלומים נותרים]],טבלה2[[#This Row],[סכום החזר החודש]],0)</f>
        <v>0</v>
      </c>
      <c r="BJ14" s="215">
        <f>IF(BJ$8&lt;=טבלה2[[#This Row],[מס'' תשלומים נותרים]],טבלה2[[#This Row],[סכום החזר החודש]],0)</f>
        <v>0</v>
      </c>
      <c r="BK14" s="215">
        <f>IF(BK$8&lt;=טבלה2[[#This Row],[מס'' תשלומים נותרים]],טבלה2[[#This Row],[סכום החזר החודש]],0)</f>
        <v>0</v>
      </c>
      <c r="BL14" s="215">
        <f>IF(BL$8&lt;=טבלה2[[#This Row],[מס'' תשלומים נותרים]],טבלה2[[#This Row],[סכום החזר החודש]],0)</f>
        <v>0</v>
      </c>
      <c r="BM14" s="215">
        <f>IF(BM$8&lt;=טבלה2[[#This Row],[מס'' תשלומים נותרים]],טבלה2[[#This Row],[סכום החזר החודש]],0)</f>
        <v>0</v>
      </c>
      <c r="BN14" s="215">
        <f>IF(BN$8&lt;=טבלה2[[#This Row],[מס'' תשלומים נותרים]],טבלה2[[#This Row],[סכום החזר החודש]],0)</f>
        <v>0</v>
      </c>
      <c r="BO14" s="215">
        <f>IF(BO$8&lt;=טבלה2[[#This Row],[מס'' תשלומים נותרים]],טבלה2[[#This Row],[סכום החזר החודש]],0)</f>
        <v>0</v>
      </c>
      <c r="BP14" s="215">
        <f>IF(BP$8&lt;=טבלה2[[#This Row],[מס'' תשלומים נותרים]],טבלה2[[#This Row],[סכום החזר החודש]],0)</f>
        <v>0</v>
      </c>
      <c r="BQ14" s="215">
        <f>IF(BQ$8&lt;=טבלה2[[#This Row],[מס'' תשלומים נותרים]],טבלה2[[#This Row],[סכום החזר החודש]],0)</f>
        <v>0</v>
      </c>
      <c r="BR14" s="215">
        <f>IF(BR$8&lt;=טבלה2[[#This Row],[מס'' תשלומים נותרים]],טבלה2[[#This Row],[סכום החזר החודש]],0)</f>
        <v>0</v>
      </c>
      <c r="BS14" s="215">
        <f>IF(BS$8&lt;=טבלה2[[#This Row],[מס'' תשלומים נותרים]],טבלה2[[#This Row],[סכום החזר החודש]],0)</f>
        <v>0</v>
      </c>
      <c r="BT14" s="215">
        <f>IF(BT$8&lt;=טבלה2[[#This Row],[מס'' תשלומים נותרים]],טבלה2[[#This Row],[סכום החזר החודש]],0)</f>
        <v>0</v>
      </c>
      <c r="BU14" s="215">
        <f>IF(BU$8&lt;=טבלה2[[#This Row],[מס'' תשלומים נותרים]],טבלה2[[#This Row],[סכום החזר החודש]],0)</f>
        <v>0</v>
      </c>
      <c r="BV14" s="215">
        <f>IF(BV$8&lt;=טבלה2[[#This Row],[מס'' תשלומים נותרים]],טבלה2[[#This Row],[סכום החזר החודש]],0)</f>
        <v>0</v>
      </c>
      <c r="BW14" s="215">
        <f>IF(BW$8&lt;=טבלה2[[#This Row],[מס'' תשלומים נותרים]],טבלה2[[#This Row],[סכום החזר החודש]],0)</f>
        <v>0</v>
      </c>
      <c r="BX14" s="215">
        <f>IF(BX$8&lt;=טבלה2[[#This Row],[מס'' תשלומים נותרים]],טבלה2[[#This Row],[סכום החזר החודש]],0)</f>
        <v>0</v>
      </c>
      <c r="BY14" s="215">
        <f>IF(BY$8&lt;=טבלה2[[#This Row],[מס'' תשלומים נותרים]],טבלה2[[#This Row],[סכום החזר החודש]],0)</f>
        <v>0</v>
      </c>
      <c r="BZ14" s="215">
        <f>IF(BZ$8&lt;=טבלה2[[#This Row],[מס'' תשלומים נותרים]],טבלה2[[#This Row],[סכום החזר החודש]],0)</f>
        <v>0</v>
      </c>
      <c r="CA14" s="215">
        <f>IF(CA$8&lt;=טבלה2[[#This Row],[מס'' תשלומים נותרים]],טבלה2[[#This Row],[סכום החזר החודש]],0)</f>
        <v>0</v>
      </c>
      <c r="CB14" s="215">
        <f>IF(CB$8&lt;=טבלה2[[#This Row],[מס'' תשלומים נותרים]],טבלה2[[#This Row],[סכום החזר החודש]],0)</f>
        <v>0</v>
      </c>
      <c r="CC14" s="215">
        <f>IF(CC$8&lt;=טבלה2[[#This Row],[מס'' תשלומים נותרים]],טבלה2[[#This Row],[סכום החזר החודש]],0)</f>
        <v>0</v>
      </c>
      <c r="CD14" s="215">
        <f>IF(CD$8&lt;=טבלה2[[#This Row],[מס'' תשלומים נותרים]],טבלה2[[#This Row],[סכום החזר החודש]],0)</f>
        <v>0</v>
      </c>
      <c r="CE14" s="215">
        <f>IF(CE$8&lt;=טבלה2[[#This Row],[מס'' תשלומים נותרים]],טבלה2[[#This Row],[סכום החזר החודש]],0)</f>
        <v>0</v>
      </c>
      <c r="CF14" s="215">
        <f>IF(CF$8&lt;=טבלה2[[#This Row],[מס'' תשלומים נותרים]],טבלה2[[#This Row],[סכום החזר החודש]],0)</f>
        <v>0</v>
      </c>
      <c r="CG14" s="215">
        <f>IF(CG$8&lt;=טבלה2[[#This Row],[מס'' תשלומים נותרים]],טבלה2[[#This Row],[סכום החזר החודש]],0)</f>
        <v>0</v>
      </c>
      <c r="CH14" s="215">
        <f>IF(CH$8&lt;=טבלה2[[#This Row],[מס'' תשלומים נותרים]],טבלה2[[#This Row],[סכום החזר החודש]],0)</f>
        <v>0</v>
      </c>
      <c r="CI14" s="215">
        <f>IF(CI$8&lt;=טבלה2[[#This Row],[מס'' תשלומים נותרים]],טבלה2[[#This Row],[סכום החזר החודש]],0)</f>
        <v>0</v>
      </c>
      <c r="CJ14" s="215">
        <f>IF(CJ$8&lt;=טבלה2[[#This Row],[מס'' תשלומים נותרים]],טבלה2[[#This Row],[סכום החזר החודש]],0)</f>
        <v>0</v>
      </c>
      <c r="CK14" s="215">
        <f>IF(CK$8&lt;=טבלה2[[#This Row],[מס'' תשלומים נותרים]],טבלה2[[#This Row],[סכום החזר החודש]],0)</f>
        <v>0</v>
      </c>
      <c r="CL14" s="215">
        <f>IF(CL$8&lt;=טבלה2[[#This Row],[מס'' תשלומים נותרים]],טבלה2[[#This Row],[סכום החזר החודש]],0)</f>
        <v>0</v>
      </c>
      <c r="CM14" s="215">
        <f>IF(CM$8&lt;=טבלה2[[#This Row],[מס'' תשלומים נותרים]],טבלה2[[#This Row],[סכום החזר החודש]],0)</f>
        <v>0</v>
      </c>
      <c r="CN14" s="215">
        <f>IF(CN$8&lt;=טבלה2[[#This Row],[מס'' תשלומים נותרים]],טבלה2[[#This Row],[סכום החזר החודש]],0)</f>
        <v>0</v>
      </c>
      <c r="CO14" s="215">
        <f>IF(CO$8&lt;=טבלה2[[#This Row],[מס'' תשלומים נותרים]],טבלה2[[#This Row],[סכום החזר החודש]],0)</f>
        <v>0</v>
      </c>
      <c r="CP14" s="215">
        <f>IF(CP$8&lt;=טבלה2[[#This Row],[מס'' תשלומים נותרים]],טבלה2[[#This Row],[סכום החזר החודש]],0)</f>
        <v>0</v>
      </c>
      <c r="CQ14" s="215">
        <f>IF(CQ$8&lt;=טבלה2[[#This Row],[מס'' תשלומים נותרים]],טבלה2[[#This Row],[סכום החזר החודש]],0)</f>
        <v>0</v>
      </c>
      <c r="CR14" s="215">
        <f>IF(CR$8&lt;=טבלה2[[#This Row],[מס'' תשלומים נותרים]],טבלה2[[#This Row],[סכום החזר החודש]],0)</f>
        <v>0</v>
      </c>
      <c r="CS14" s="215">
        <f>IF(CS$8&lt;=טבלה2[[#This Row],[מס'' תשלומים נותרים]],טבלה2[[#This Row],[סכום החזר החודש]],0)</f>
        <v>0</v>
      </c>
      <c r="CT14" s="215">
        <f>IF(CT$8&lt;=טבלה2[[#This Row],[מס'' תשלומים נותרים]],טבלה2[[#This Row],[סכום החזר החודש]],0)</f>
        <v>0</v>
      </c>
      <c r="CU14" s="215">
        <f>IF(CU$8&lt;=טבלה2[[#This Row],[מס'' תשלומים נותרים]],טבלה2[[#This Row],[סכום החזר החודש]],0)</f>
        <v>0</v>
      </c>
      <c r="CV14" s="215">
        <f>IF(CV$8&lt;=טבלה2[[#This Row],[מס'' תשלומים נותרים]],טבלה2[[#This Row],[סכום החזר החודש]],0)</f>
        <v>0</v>
      </c>
      <c r="CW14" s="215">
        <f>IF(CW$8&lt;=טבלה2[[#This Row],[מס'' תשלומים נותרים]],טבלה2[[#This Row],[סכום החזר החודש]],0)</f>
        <v>0</v>
      </c>
      <c r="CX14" s="215">
        <f>IF(CX$8&lt;=טבלה2[[#This Row],[מס'' תשלומים נותרים]],טבלה2[[#This Row],[סכום החזר החודש]],0)</f>
        <v>0</v>
      </c>
      <c r="CY14" s="215">
        <f>IF(CY$8&lt;=טבלה2[[#This Row],[מס'' תשלומים נותרים]],טבלה2[[#This Row],[סכום החזר החודש]],0)</f>
        <v>0</v>
      </c>
      <c r="CZ14" s="215">
        <f>IF(CZ$8&lt;=טבלה2[[#This Row],[מס'' תשלומים נותרים]],טבלה2[[#This Row],[סכום החזר החודש]],0)</f>
        <v>0</v>
      </c>
      <c r="DA14" s="215">
        <f>IF(DA$8&lt;=טבלה2[[#This Row],[מס'' תשלומים נותרים]],טבלה2[[#This Row],[סכום החזר החודש]],0)</f>
        <v>0</v>
      </c>
      <c r="DB14" s="215">
        <f>IF(DB$8&lt;=טבלה2[[#This Row],[מס'' תשלומים נותרים]],טבלה2[[#This Row],[סכום החזר החודש]],0)</f>
        <v>0</v>
      </c>
      <c r="DC14" s="215">
        <f>IF(DC$8&lt;=טבלה2[[#This Row],[מס'' תשלומים נותרים]],טבלה2[[#This Row],[סכום החזר החודש]],0)</f>
        <v>0</v>
      </c>
      <c r="DD14" s="215">
        <f>IF(DD$8&lt;=טבלה2[[#This Row],[מס'' תשלומים נותרים]],טבלה2[[#This Row],[סכום החזר החודש]],0)</f>
        <v>0</v>
      </c>
      <c r="DE14" s="215">
        <f>IF(DE$8&lt;=טבלה2[[#This Row],[מס'' תשלומים נותרים]],טבלה2[[#This Row],[סכום החזר החודש]],0)</f>
        <v>0</v>
      </c>
      <c r="DF14" s="215">
        <f>IF(DF$8&lt;=טבלה2[[#This Row],[מס'' תשלומים נותרים]],טבלה2[[#This Row],[סכום החזר החודש]],0)</f>
        <v>0</v>
      </c>
      <c r="DG14" s="215">
        <f>IF(DG$8&lt;=טבלה2[[#This Row],[מס'' תשלומים נותרים]],טבלה2[[#This Row],[סכום החזר החודש]],0)</f>
        <v>0</v>
      </c>
      <c r="DH14" s="215">
        <f>IF(DH$8&lt;=טבלה2[[#This Row],[מס'' תשלומים נותרים]],טבלה2[[#This Row],[סכום החזר החודש]],0)</f>
        <v>0</v>
      </c>
      <c r="DI14" s="215">
        <f>IF(DI$8&lt;=טבלה2[[#This Row],[מס'' תשלומים נותרים]],טבלה2[[#This Row],[סכום החזר החודש]],0)</f>
        <v>0</v>
      </c>
      <c r="DJ14" s="215">
        <f>IF(DJ$8&lt;=טבלה2[[#This Row],[מס'' תשלומים נותרים]],טבלה2[[#This Row],[סכום החזר החודש]],0)</f>
        <v>0</v>
      </c>
      <c r="DK14" s="215">
        <f>IF(DK$8&lt;=טבלה2[[#This Row],[מס'' תשלומים נותרים]],טבלה2[[#This Row],[סכום החזר החודש]],0)</f>
        <v>0</v>
      </c>
      <c r="DL14" s="215">
        <f>IF(DL$8&lt;=טבלה2[[#This Row],[מס'' תשלומים נותרים]],טבלה2[[#This Row],[סכום החזר החודש]],0)</f>
        <v>0</v>
      </c>
      <c r="DM14" s="215">
        <f>IF(DM$8&lt;=טבלה2[[#This Row],[מס'' תשלומים נותרים]],טבלה2[[#This Row],[סכום החזר החודש]],0)</f>
        <v>0</v>
      </c>
      <c r="DN14" s="215">
        <f>IF(DN$8&lt;=טבלה2[[#This Row],[מס'' תשלומים נותרים]],טבלה2[[#This Row],[סכום החזר החודש]],0)</f>
        <v>0</v>
      </c>
      <c r="DO14" s="215">
        <f>IF(DO$8&lt;=טבלה2[[#This Row],[מס'' תשלומים נותרים]],טבלה2[[#This Row],[סכום החזר החודש]],0)</f>
        <v>0</v>
      </c>
      <c r="DP14" s="215">
        <f>IF(DP$8&lt;=טבלה2[[#This Row],[מס'' תשלומים נותרים]],טבלה2[[#This Row],[סכום החזר החודש]],0)</f>
        <v>0</v>
      </c>
      <c r="DQ14" s="215">
        <f>IF(DQ$8&lt;=טבלה2[[#This Row],[מס'' תשלומים נותרים]],טבלה2[[#This Row],[סכום החזר החודש]],0)</f>
        <v>0</v>
      </c>
      <c r="DR14" s="215">
        <f>IF(DR$8&lt;=טבלה2[[#This Row],[מס'' תשלומים נותרים]],טבלה2[[#This Row],[סכום החזר החודש]],0)</f>
        <v>0</v>
      </c>
      <c r="DS14" s="215">
        <f>IF(DS$8&lt;=טבלה2[[#This Row],[מס'' תשלומים נותרים]],טבלה2[[#This Row],[סכום החזר החודש]],0)</f>
        <v>0</v>
      </c>
      <c r="DT14" s="215">
        <f>IF(DT$8&lt;=טבלה2[[#This Row],[מס'' תשלומים נותרים]],טבלה2[[#This Row],[סכום החזר החודש]],0)</f>
        <v>0</v>
      </c>
      <c r="DU14" s="215">
        <f>IF(DU$8&lt;=טבלה2[[#This Row],[מס'' תשלומים נותרים]],טבלה2[[#This Row],[סכום החזר החודש]],0)</f>
        <v>0</v>
      </c>
      <c r="DV14" s="215">
        <f>IF(DV$8&lt;=טבלה2[[#This Row],[מס'' תשלומים נותרים]],טבלה2[[#This Row],[סכום החזר החודש]],0)</f>
        <v>0</v>
      </c>
      <c r="DW14" s="215">
        <f>IF(DW$8&lt;=טבלה2[[#This Row],[מס'' תשלומים נותרים]],טבלה2[[#This Row],[סכום החזר החודש]],0)</f>
        <v>0</v>
      </c>
      <c r="DX14" s="215">
        <f>IF(DX$8&lt;=טבלה2[[#This Row],[מס'' תשלומים נותרים]],טבלה2[[#This Row],[סכום החזר החודש]],0)</f>
        <v>0</v>
      </c>
      <c r="DY14" s="215">
        <f>IF(DY$8&lt;=טבלה2[[#This Row],[מס'' תשלומים נותרים]],טבלה2[[#This Row],[סכום החזר החודש]],0)</f>
        <v>0</v>
      </c>
      <c r="DZ14" s="215">
        <f>IF(DZ$8&lt;=טבלה2[[#This Row],[מס'' תשלומים נותרים]],טבלה2[[#This Row],[סכום החזר החודש]],0)</f>
        <v>0</v>
      </c>
      <c r="EA14" s="215">
        <f>IF(EA$8&lt;=טבלה2[[#This Row],[מס'' תשלומים נותרים]],טבלה2[[#This Row],[סכום החזר החודש]],0)</f>
        <v>0</v>
      </c>
      <c r="EB14" s="215">
        <f>IF(EB$8&lt;=טבלה2[[#This Row],[מס'' תשלומים נותרים]],טבלה2[[#This Row],[סכום החזר החודש]],0)</f>
        <v>0</v>
      </c>
      <c r="EC14" s="215">
        <f>IF(EC$8&lt;=טבלה2[[#This Row],[מס'' תשלומים נותרים]],טבלה2[[#This Row],[סכום החזר החודש]],0)</f>
        <v>0</v>
      </c>
      <c r="ED14" s="215">
        <f>IF(ED$8&lt;=טבלה2[[#This Row],[מס'' תשלומים נותרים]],טבלה2[[#This Row],[סכום החזר החודש]],0)</f>
        <v>0</v>
      </c>
      <c r="EE14" s="215">
        <f>IF(EE$8&lt;=טבלה2[[#This Row],[מס'' תשלומים נותרים]],טבלה2[[#This Row],[סכום החזר החודש]],0)</f>
        <v>0</v>
      </c>
      <c r="EF14" s="215">
        <f>IF(EF$8&lt;=טבלה2[[#This Row],[מס'' תשלומים נותרים]],טבלה2[[#This Row],[סכום החזר החודש]],0)</f>
        <v>0</v>
      </c>
      <c r="EG14" s="215">
        <f>IF(EG$8&lt;=טבלה2[[#This Row],[מס'' תשלומים נותרים]],טבלה2[[#This Row],[סכום החזר החודש]],0)</f>
        <v>0</v>
      </c>
      <c r="EH14" s="215">
        <f>IF(EH$8&lt;=טבלה2[[#This Row],[מס'' תשלומים נותרים]],טבלה2[[#This Row],[סכום החזר החודש]],0)</f>
        <v>0</v>
      </c>
      <c r="EI14" s="215">
        <f>IF(EI$8&lt;=טבלה2[[#This Row],[מס'' תשלומים נותרים]],טבלה2[[#This Row],[סכום החזר החודש]],0)</f>
        <v>0</v>
      </c>
      <c r="EJ14" s="215">
        <f>IF(EJ$8&lt;=טבלה2[[#This Row],[מס'' תשלומים נותרים]],טבלה2[[#This Row],[סכום החזר החודש]],0)</f>
        <v>0</v>
      </c>
      <c r="EK14" s="215">
        <f>IF(EK$8&lt;=טבלה2[[#This Row],[מס'' תשלומים נותרים]],טבלה2[[#This Row],[סכום החזר החודש]],0)</f>
        <v>0</v>
      </c>
      <c r="EL14" s="215">
        <f>IF(EL$8&lt;=טבלה2[[#This Row],[מס'' תשלומים נותרים]],טבלה2[[#This Row],[סכום החזר החודש]],0)</f>
        <v>0</v>
      </c>
      <c r="EM14" s="215">
        <f>IF(EM$8&lt;=טבלה2[[#This Row],[מס'' תשלומים נותרים]],טבלה2[[#This Row],[סכום החזר החודש]],0)</f>
        <v>0</v>
      </c>
      <c r="EN14" s="215">
        <f>IF(EN$8&lt;=טבלה2[[#This Row],[מס'' תשלומים נותרים]],טבלה2[[#This Row],[סכום החזר החודש]],0)</f>
        <v>0</v>
      </c>
      <c r="EO14" s="215">
        <f>IF(EO$8&lt;=טבלה2[[#This Row],[מס'' תשלומים נותרים]],טבלה2[[#This Row],[סכום החזר החודש]],0)</f>
        <v>0</v>
      </c>
      <c r="EP14" s="215">
        <f>IF(EP$8&lt;=טבלה2[[#This Row],[מס'' תשלומים נותרים]],טבלה2[[#This Row],[סכום החזר החודש]],0)</f>
        <v>0</v>
      </c>
      <c r="EQ14" s="215">
        <f>IF(EQ$8&lt;=טבלה2[[#This Row],[מס'' תשלומים נותרים]],טבלה2[[#This Row],[סכום החזר החודש]],0)</f>
        <v>0</v>
      </c>
      <c r="ER14" s="215">
        <f>IF(ER$8&lt;=טבלה2[[#This Row],[מס'' תשלומים נותרים]],טבלה2[[#This Row],[סכום החזר החודש]],0)</f>
        <v>0</v>
      </c>
      <c r="ES14" s="215">
        <f>IF(ES$8&lt;=טבלה2[[#This Row],[מס'' תשלומים נותרים]],טבלה2[[#This Row],[סכום החזר החודש]],0)</f>
        <v>0</v>
      </c>
      <c r="ET14" s="215">
        <f>IF(ET$8&lt;=טבלה2[[#This Row],[מס'' תשלומים נותרים]],טבלה2[[#This Row],[סכום החזר החודש]],0)</f>
        <v>0</v>
      </c>
      <c r="EU14" s="215">
        <f>IF(EU$8&lt;=טבלה2[[#This Row],[מס'' תשלומים נותרים]],טבלה2[[#This Row],[סכום החזר החודש]],0)</f>
        <v>0</v>
      </c>
      <c r="EV14" s="215">
        <f>IF(EV$8&lt;=טבלה2[[#This Row],[מס'' תשלומים נותרים]],טבלה2[[#This Row],[סכום החזר החודש]],0)</f>
        <v>0</v>
      </c>
      <c r="EW14" s="215">
        <f>IF(EW$8&lt;=טבלה2[[#This Row],[מס'' תשלומים נותרים]],טבלה2[[#This Row],[סכום החזר החודש]],0)</f>
        <v>0</v>
      </c>
      <c r="EX14" s="215">
        <f>IF(EX$8&lt;=טבלה2[[#This Row],[מס'' תשלומים נותרים]],טבלה2[[#This Row],[סכום החזר החודש]],0)</f>
        <v>0</v>
      </c>
      <c r="EY14" s="215">
        <f>IF(EY$8&lt;=טבלה2[[#This Row],[מס'' תשלומים נותרים]],טבלה2[[#This Row],[סכום החזר החודש]],0)</f>
        <v>0</v>
      </c>
      <c r="EZ14" s="215">
        <f>IF(EZ$8&lt;=טבלה2[[#This Row],[מס'' תשלומים נותרים]],טבלה2[[#This Row],[סכום החזר החודש]],0)</f>
        <v>0</v>
      </c>
      <c r="FA14" s="215">
        <f>IF(FA$8&lt;=טבלה2[[#This Row],[מס'' תשלומים נותרים]],טבלה2[[#This Row],[סכום החזר החודש]],0)</f>
        <v>0</v>
      </c>
      <c r="FB14" s="215">
        <f>IF(FB$8&lt;=טבלה2[[#This Row],[מס'' תשלומים נותרים]],טבלה2[[#This Row],[סכום החזר החודש]],0)</f>
        <v>0</v>
      </c>
      <c r="FC14" s="215">
        <f>IF(FC$8&lt;=טבלה2[[#This Row],[מס'' תשלומים נותרים]],טבלה2[[#This Row],[סכום החזר החודש]],0)</f>
        <v>0</v>
      </c>
      <c r="FD14" s="215">
        <f>IF(FD$8&lt;=טבלה2[[#This Row],[מס'' תשלומים נותרים]],טבלה2[[#This Row],[סכום החזר החודש]],0)</f>
        <v>0</v>
      </c>
      <c r="FE14" s="215">
        <f>IF(FE$8&lt;=טבלה2[[#This Row],[מס'' תשלומים נותרים]],טבלה2[[#This Row],[סכום החזר החודש]],0)</f>
        <v>0</v>
      </c>
      <c r="FF14" s="215">
        <f>IF(FF$8&lt;=טבלה2[[#This Row],[מס'' תשלומים נותרים]],טבלה2[[#This Row],[סכום החזר החודש]],0)</f>
        <v>0</v>
      </c>
      <c r="FG14" s="215">
        <f>IF(FG$8&lt;=טבלה2[[#This Row],[מס'' תשלומים נותרים]],טבלה2[[#This Row],[סכום החזר החודש]],0)</f>
        <v>0</v>
      </c>
      <c r="FH14" s="215">
        <f>IF(FH$8&lt;=טבלה2[[#This Row],[מס'' תשלומים נותרים]],טבלה2[[#This Row],[סכום החזר החודש]],0)</f>
        <v>0</v>
      </c>
      <c r="FI14" s="215">
        <f>IF(FI$8&lt;=טבלה2[[#This Row],[מס'' תשלומים נותרים]],טבלה2[[#This Row],[סכום החזר החודש]],0)</f>
        <v>0</v>
      </c>
      <c r="FJ14" s="215">
        <f>IF(FJ$8&lt;=טבלה2[[#This Row],[מס'' תשלומים נותרים]],טבלה2[[#This Row],[סכום החזר החודש]],0)</f>
        <v>0</v>
      </c>
      <c r="FK14" s="215">
        <f>IF(FK$8&lt;=טבלה2[[#This Row],[מס'' תשלומים נותרים]],טבלה2[[#This Row],[סכום החזר החודש]],0)</f>
        <v>0</v>
      </c>
      <c r="FL14" s="215">
        <f>IF(FL$8&lt;=טבלה2[[#This Row],[מס'' תשלומים נותרים]],טבלה2[[#This Row],[סכום החזר החודש]],0)</f>
        <v>0</v>
      </c>
      <c r="FM14" s="215">
        <f>IF(FM$8&lt;=טבלה2[[#This Row],[מס'' תשלומים נותרים]],טבלה2[[#This Row],[סכום החזר החודש]],0)</f>
        <v>0</v>
      </c>
      <c r="FN14" s="215">
        <f>IF(FN$8&lt;=טבלה2[[#This Row],[מס'' תשלומים נותרים]],טבלה2[[#This Row],[סכום החזר החודש]],0)</f>
        <v>0</v>
      </c>
      <c r="FO14" s="215">
        <f>IF(FO$8&lt;=טבלה2[[#This Row],[מס'' תשלומים נותרים]],טבלה2[[#This Row],[סכום החזר החודש]],0)</f>
        <v>0</v>
      </c>
      <c r="FP14" s="215">
        <f>IF(FP$8&lt;=טבלה2[[#This Row],[מס'' תשלומים נותרים]],טבלה2[[#This Row],[סכום החזר החודש]],0)</f>
        <v>0</v>
      </c>
      <c r="FQ14" s="215">
        <f>IF(FQ$8&lt;=טבלה2[[#This Row],[מס'' תשלומים נותרים]],טבלה2[[#This Row],[סכום החזר החודש]],0)</f>
        <v>0</v>
      </c>
      <c r="FR14" s="215">
        <f>IF(FR$8&lt;=טבלה2[[#This Row],[מס'' תשלומים נותרים]],טבלה2[[#This Row],[סכום החזר החודש]],0)</f>
        <v>0</v>
      </c>
      <c r="FS14" s="215">
        <f>IF(FS$8&lt;=טבלה2[[#This Row],[מס'' תשלומים נותרים]],טבלה2[[#This Row],[סכום החזר החודש]],0)</f>
        <v>0</v>
      </c>
      <c r="FT14" s="215">
        <f>IF(FT$8&lt;=טבלה2[[#This Row],[מס'' תשלומים נותרים]],טבלה2[[#This Row],[סכום החזר החודש]],0)</f>
        <v>0</v>
      </c>
      <c r="FU14" s="215">
        <f>IF(FU$8&lt;=טבלה2[[#This Row],[מס'' תשלומים נותרים]],טבלה2[[#This Row],[סכום החזר החודש]],0)</f>
        <v>0</v>
      </c>
      <c r="FV14" s="215">
        <f>IF(FV$8&lt;=טבלה2[[#This Row],[מס'' תשלומים נותרים]],טבלה2[[#This Row],[סכום החזר החודש]],0)</f>
        <v>0</v>
      </c>
      <c r="FW14" s="215">
        <f>IF(FW$8&lt;=טבלה2[[#This Row],[מס'' תשלומים נותרים]],טבלה2[[#This Row],[סכום החזר החודש]],0)</f>
        <v>0</v>
      </c>
      <c r="FX14" s="215">
        <f>IF(FX$8&lt;=טבלה2[[#This Row],[מס'' תשלומים נותרים]],טבלה2[[#This Row],[סכום החזר החודש]],0)</f>
        <v>0</v>
      </c>
      <c r="FY14" s="215">
        <f>IF(FY$8&lt;=טבלה2[[#This Row],[מס'' תשלומים נותרים]],טבלה2[[#This Row],[סכום החזר החודש]],0)</f>
        <v>0</v>
      </c>
      <c r="FZ14" s="215">
        <f>IF(FZ$8&lt;=טבלה2[[#This Row],[מס'' תשלומים נותרים]],טבלה2[[#This Row],[סכום החזר החודש]],0)</f>
        <v>0</v>
      </c>
      <c r="GA14" s="215">
        <f>IF(GA$8&lt;=טבלה2[[#This Row],[מס'' תשלומים נותרים]],טבלה2[[#This Row],[סכום החזר החודש]],0)</f>
        <v>0</v>
      </c>
      <c r="GB14" s="215">
        <f>IF(GB$8&lt;=טבלה2[[#This Row],[מס'' תשלומים נותרים]],טבלה2[[#This Row],[סכום החזר החודש]],0)</f>
        <v>0</v>
      </c>
      <c r="GC14" s="215">
        <f>IF(GC$8&lt;=טבלה2[[#This Row],[מס'' תשלומים נותרים]],טבלה2[[#This Row],[סכום החזר החודש]],0)</f>
        <v>0</v>
      </c>
      <c r="GD14" s="215">
        <f>IF(GD$8&lt;=טבלה2[[#This Row],[מס'' תשלומים נותרים]],טבלה2[[#This Row],[סכום החזר החודש]],0)</f>
        <v>0</v>
      </c>
      <c r="GE14" s="215">
        <f>IF(GE$8&lt;=טבלה2[[#This Row],[מס'' תשלומים נותרים]],טבלה2[[#This Row],[סכום החזר החודש]],0)</f>
        <v>0</v>
      </c>
      <c r="GF14" s="215">
        <f>IF(GF$8&lt;=טבלה2[[#This Row],[מס'' תשלומים נותרים]],טבלה2[[#This Row],[סכום החזר החודש]],0)</f>
        <v>0</v>
      </c>
      <c r="GG14" s="215">
        <f>IF(GG$8&lt;=טבלה2[[#This Row],[מס'' תשלומים נותרים]],טבלה2[[#This Row],[סכום החזר החודש]],0)</f>
        <v>0</v>
      </c>
      <c r="GH14" s="215">
        <f>IF(GH$8&lt;=טבלה2[[#This Row],[מס'' תשלומים נותרים]],טבלה2[[#This Row],[סכום החזר החודש]],0)</f>
        <v>0</v>
      </c>
      <c r="GI14" s="215">
        <f>IF(GI$8&lt;=טבלה2[[#This Row],[מס'' תשלומים נותרים]],טבלה2[[#This Row],[סכום החזר החודש]],0)</f>
        <v>0</v>
      </c>
      <c r="GJ14" s="215">
        <f>IF(GJ$8&lt;=טבלה2[[#This Row],[מס'' תשלומים נותרים]],טבלה2[[#This Row],[סכום החזר החודש]],0)</f>
        <v>0</v>
      </c>
      <c r="GK14" s="215">
        <f>IF(GK$8&lt;=טבלה2[[#This Row],[מס'' תשלומים נותרים]],טבלה2[[#This Row],[סכום החזר החודש]],0)</f>
        <v>0</v>
      </c>
      <c r="GL14" s="215">
        <f>IF(GL$8&lt;=טבלה2[[#This Row],[מס'' תשלומים נותרים]],טבלה2[[#This Row],[סכום החזר החודש]],0)</f>
        <v>0</v>
      </c>
      <c r="GM14" s="215">
        <f>IF(GM$8&lt;=טבלה2[[#This Row],[מס'' תשלומים נותרים]],טבלה2[[#This Row],[סכום החזר החודש]],0)</f>
        <v>0</v>
      </c>
      <c r="GN14" s="215">
        <f>IF(GN$8&lt;=טבלה2[[#This Row],[מס'' תשלומים נותרים]],טבלה2[[#This Row],[סכום החזר החודש]],0)</f>
        <v>0</v>
      </c>
      <c r="GO14" s="215">
        <f>IF(GO$8&lt;=טבלה2[[#This Row],[מס'' תשלומים נותרים]],טבלה2[[#This Row],[סכום החזר החודש]],0)</f>
        <v>0</v>
      </c>
      <c r="GP14" s="215">
        <f>IF(GP$8&lt;=טבלה2[[#This Row],[מס'' תשלומים נותרים]],טבלה2[[#This Row],[סכום החזר החודש]],0)</f>
        <v>0</v>
      </c>
      <c r="GQ14" s="215">
        <f>IF(GQ$8&lt;=טבלה2[[#This Row],[מס'' תשלומים נותרים]],טבלה2[[#This Row],[סכום החזר החודש]],0)</f>
        <v>0</v>
      </c>
      <c r="GR14" s="215">
        <f>IF(GR$8&lt;=טבלה2[[#This Row],[מס'' תשלומים נותרים]],טבלה2[[#This Row],[סכום החזר החודש]],0)</f>
        <v>0</v>
      </c>
      <c r="GS14" s="215">
        <f>IF(GS$8&lt;=טבלה2[[#This Row],[מס'' תשלומים נותרים]],טבלה2[[#This Row],[סכום החזר החודש]],0)</f>
        <v>0</v>
      </c>
      <c r="GT14" s="215">
        <f>IF(GT$8&lt;=טבלה2[[#This Row],[מס'' תשלומים נותרים]],טבלה2[[#This Row],[סכום החזר החודש]],0)</f>
        <v>0</v>
      </c>
      <c r="GU14" s="215">
        <f>IF(GU$8&lt;=טבלה2[[#This Row],[מס'' תשלומים נותרים]],טבלה2[[#This Row],[סכום החזר החודש]],0)</f>
        <v>0</v>
      </c>
      <c r="GV14" s="215">
        <f>IF(GV$8&lt;=טבלה2[[#This Row],[מס'' תשלומים נותרים]],טבלה2[[#This Row],[סכום החזר החודש]],0)</f>
        <v>0</v>
      </c>
      <c r="GW14" s="215">
        <f>IF(GW$8&lt;=טבלה2[[#This Row],[מס'' תשלומים נותרים]],טבלה2[[#This Row],[סכום החזר החודש]],0)</f>
        <v>0</v>
      </c>
      <c r="GX14" s="215">
        <f>IF(GX$8&lt;=טבלה2[[#This Row],[מס'' תשלומים נותרים]],טבלה2[[#This Row],[סכום החזר החודש]],0)</f>
        <v>0</v>
      </c>
      <c r="GY14" s="215">
        <f>IF(GY$8&lt;=טבלה2[[#This Row],[מס'' תשלומים נותרים]],טבלה2[[#This Row],[סכום החזר החודש]],0)</f>
        <v>0</v>
      </c>
      <c r="GZ14" s="215">
        <f>IF(GZ$8&lt;=טבלה2[[#This Row],[מס'' תשלומים נותרים]],טבלה2[[#This Row],[סכום החזר החודש]],0)</f>
        <v>0</v>
      </c>
      <c r="HA14" s="215">
        <f>IF(HA$8&lt;=טבלה2[[#This Row],[מס'' תשלומים נותרים]],טבלה2[[#This Row],[סכום החזר החודש]],0)</f>
        <v>0</v>
      </c>
      <c r="HB14" s="215">
        <f>IF(HB$8&lt;=טבלה2[[#This Row],[מס'' תשלומים נותרים]],טבלה2[[#This Row],[סכום החזר החודש]],0)</f>
        <v>0</v>
      </c>
      <c r="HC14" s="215">
        <f>IF(HC$8&lt;=טבלה2[[#This Row],[מס'' תשלומים נותרים]],טבלה2[[#This Row],[סכום החזר החודש]],0)</f>
        <v>0</v>
      </c>
      <c r="HD14" s="215">
        <f>IF(HD$8&lt;=טבלה2[[#This Row],[מס'' תשלומים נותרים]],טבלה2[[#This Row],[סכום החזר החודש]],0)</f>
        <v>0</v>
      </c>
      <c r="HE14" s="215">
        <f>IF(HE$8&lt;=טבלה2[[#This Row],[מס'' תשלומים נותרים]],טבלה2[[#This Row],[סכום החזר החודש]],0)</f>
        <v>0</v>
      </c>
      <c r="HF14" s="215">
        <f>IF(HF$8&lt;=טבלה2[[#This Row],[מס'' תשלומים נותרים]],טבלה2[[#This Row],[סכום החזר החודש]],0)</f>
        <v>0</v>
      </c>
      <c r="HG14" s="215">
        <f>IF(HG$8&lt;=טבלה2[[#This Row],[מס'' תשלומים נותרים]],טבלה2[[#This Row],[סכום החזר החודש]],0)</f>
        <v>0</v>
      </c>
      <c r="HH14" s="215">
        <f>IF(HH$8&lt;=טבלה2[[#This Row],[מס'' תשלומים נותרים]],טבלה2[[#This Row],[סכום החזר החודש]],0)</f>
        <v>0</v>
      </c>
      <c r="HI14" s="215">
        <f>IF(HI$8&lt;=טבלה2[[#This Row],[מס'' תשלומים נותרים]],טבלה2[[#This Row],[סכום החזר החודש]],0)</f>
        <v>0</v>
      </c>
      <c r="HJ14" s="215">
        <f>IF(HJ$8&lt;=טבלה2[[#This Row],[מס'' תשלומים נותרים]],טבלה2[[#This Row],[סכום החזר החודש]],0)</f>
        <v>0</v>
      </c>
      <c r="HK14" s="215">
        <f>IF(HK$8&lt;=טבלה2[[#This Row],[מס'' תשלומים נותרים]],טבלה2[[#This Row],[סכום החזר החודש]],0)</f>
        <v>0</v>
      </c>
      <c r="HL14" s="215">
        <f>IF(HL$8&lt;=טבלה2[[#This Row],[מס'' תשלומים נותרים]],טבלה2[[#This Row],[סכום החזר החודש]],0)</f>
        <v>0</v>
      </c>
      <c r="HM14" s="215">
        <f>IF(HM$8&lt;=טבלה2[[#This Row],[מס'' תשלומים נותרים]],טבלה2[[#This Row],[סכום החזר החודש]],0)</f>
        <v>0</v>
      </c>
      <c r="HN14" s="215">
        <f>IF(HN$8&lt;=טבלה2[[#This Row],[מס'' תשלומים נותרים]],טבלה2[[#This Row],[סכום החזר החודש]],0)</f>
        <v>0</v>
      </c>
      <c r="HO14" s="215">
        <f>IF(HO$8&lt;=טבלה2[[#This Row],[מס'' תשלומים נותרים]],טבלה2[[#This Row],[סכום החזר החודש]],0)</f>
        <v>0</v>
      </c>
      <c r="HP14" s="215">
        <f>IF(HP$8&lt;=טבלה2[[#This Row],[מס'' תשלומים נותרים]],טבלה2[[#This Row],[סכום החזר החודש]],0)</f>
        <v>0</v>
      </c>
      <c r="HQ14" s="215">
        <f>IF(HQ$8&lt;=טבלה2[[#This Row],[מס'' תשלומים נותרים]],טבלה2[[#This Row],[סכום החזר החודש]],0)</f>
        <v>0</v>
      </c>
      <c r="HR14" s="215">
        <f>IF(HR$8&lt;=טבלה2[[#This Row],[מס'' תשלומים נותרים]],טבלה2[[#This Row],[סכום החזר החודש]],0)</f>
        <v>0</v>
      </c>
      <c r="HS14" s="215">
        <f>IF(HS$8&lt;=טבלה2[[#This Row],[מס'' תשלומים נותרים]],טבלה2[[#This Row],[סכום החזר החודש]],0)</f>
        <v>0</v>
      </c>
      <c r="HT14" s="215">
        <f>IF(HT$8&lt;=טבלה2[[#This Row],[מס'' תשלומים נותרים]],טבלה2[[#This Row],[סכום החזר החודש]],0)</f>
        <v>0</v>
      </c>
      <c r="HU14" s="215">
        <f>IF(HU$8&lt;=טבלה2[[#This Row],[מס'' תשלומים נותרים]],טבלה2[[#This Row],[סכום החזר החודש]],0)</f>
        <v>0</v>
      </c>
      <c r="HV14" s="215">
        <f>IF(HV$8&lt;=טבלה2[[#This Row],[מס'' תשלומים נותרים]],טבלה2[[#This Row],[סכום החזר החודש]],0)</f>
        <v>0</v>
      </c>
      <c r="HW14" s="215">
        <f>IF(HW$8&lt;=טבלה2[[#This Row],[מס'' תשלומים נותרים]],טבלה2[[#This Row],[סכום החזר החודש]],0)</f>
        <v>0</v>
      </c>
      <c r="HX14" s="215">
        <f>IF(HX$8&lt;=טבלה2[[#This Row],[מס'' תשלומים נותרים]],טבלה2[[#This Row],[סכום החזר החודש]],0)</f>
        <v>0</v>
      </c>
      <c r="HY14" s="215">
        <f>IF(HY$8&lt;=טבלה2[[#This Row],[מס'' תשלומים נותרים]],טבלה2[[#This Row],[סכום החזר החודש]],0)</f>
        <v>0</v>
      </c>
      <c r="HZ14" s="215">
        <f>IF(HZ$8&lt;=טבלה2[[#This Row],[מס'' תשלומים נותרים]],טבלה2[[#This Row],[סכום החזר החודש]],0)</f>
        <v>0</v>
      </c>
      <c r="IA14" s="215">
        <f>IF(IA$8&lt;=טבלה2[[#This Row],[מס'' תשלומים נותרים]],טבלה2[[#This Row],[סכום החזר החודש]],0)</f>
        <v>0</v>
      </c>
      <c r="IB14" s="215">
        <f>IF(IB$8&lt;=טבלה2[[#This Row],[מס'' תשלומים נותרים]],טבלה2[[#This Row],[סכום החזר החודש]],0)</f>
        <v>0</v>
      </c>
      <c r="IC14" s="215">
        <f>IF(IC$8&lt;=טבלה2[[#This Row],[מס'' תשלומים נותרים]],טבלה2[[#This Row],[סכום החזר החודש]],0)</f>
        <v>0</v>
      </c>
      <c r="ID14" s="215">
        <f>IF(ID$8&lt;=טבלה2[[#This Row],[מס'' תשלומים נותרים]],טבלה2[[#This Row],[סכום החזר החודש]],0)</f>
        <v>0</v>
      </c>
      <c r="IE14" s="215">
        <f>IF(IE$8&lt;=טבלה2[[#This Row],[מס'' תשלומים נותרים]],טבלה2[[#This Row],[סכום החזר החודש]],0)</f>
        <v>0</v>
      </c>
      <c r="IF14" s="215">
        <f>IF(IF$8&lt;=טבלה2[[#This Row],[מס'' תשלומים נותרים]],טבלה2[[#This Row],[סכום החזר החודש]],0)</f>
        <v>0</v>
      </c>
      <c r="IG14" s="215">
        <f>IF(IG$8&lt;=טבלה2[[#This Row],[מס'' תשלומים נותרים]],טבלה2[[#This Row],[סכום החזר החודש]],0)</f>
        <v>0</v>
      </c>
      <c r="IH14" s="215">
        <f>IF(IH$8&lt;=טבלה2[[#This Row],[מס'' תשלומים נותרים]],טבלה2[[#This Row],[סכום החזר החודש]],0)</f>
        <v>0</v>
      </c>
      <c r="II14" s="215">
        <f>IF(II$8&lt;=טבלה2[[#This Row],[מס'' תשלומים נותרים]],טבלה2[[#This Row],[סכום החזר החודש]],0)</f>
        <v>0</v>
      </c>
      <c r="IJ14" s="215">
        <f>IF(IJ$8&lt;=טבלה2[[#This Row],[מס'' תשלומים נותרים]],טבלה2[[#This Row],[סכום החזר החודש]],0)</f>
        <v>0</v>
      </c>
      <c r="IK14" s="215">
        <f>IF(IK$8&lt;=טבלה2[[#This Row],[מס'' תשלומים נותרים]],טבלה2[[#This Row],[סכום החזר החודש]],0)</f>
        <v>0</v>
      </c>
      <c r="IL14" s="215">
        <f>IF(IL$8&lt;=טבלה2[[#This Row],[מס'' תשלומים נותרים]],טבלה2[[#This Row],[סכום החזר החודש]],0)</f>
        <v>0</v>
      </c>
      <c r="IM14" s="215">
        <f>IF(IM$8&lt;=טבלה2[[#This Row],[מס'' תשלומים נותרים]],טבלה2[[#This Row],[סכום החזר החודש]],0)</f>
        <v>0</v>
      </c>
      <c r="IN14" s="215">
        <f>IF(IN$8&lt;=טבלה2[[#This Row],[מס'' תשלומים נותרים]],טבלה2[[#This Row],[סכום החזר החודש]],0)</f>
        <v>0</v>
      </c>
      <c r="IO14" s="215">
        <f>IF(IO$8&lt;=טבלה2[[#This Row],[מס'' תשלומים נותרים]],טבלה2[[#This Row],[סכום החזר החודש]],0)</f>
        <v>0</v>
      </c>
      <c r="IP14" s="215">
        <f>IF(IP$8&lt;=טבלה2[[#This Row],[מס'' תשלומים נותרים]],טבלה2[[#This Row],[סכום החזר החודש]],0)</f>
        <v>0</v>
      </c>
      <c r="IQ14" s="215">
        <f>IF(IQ$8&lt;=טבלה2[[#This Row],[מס'' תשלומים נותרים]],טבלה2[[#This Row],[סכום החזר החודש]],0)</f>
        <v>0</v>
      </c>
      <c r="IR14" s="215">
        <f>IF(IR$8&lt;=טבלה2[[#This Row],[מס'' תשלומים נותרים]],טבלה2[[#This Row],[סכום החזר החודש]],0)</f>
        <v>0</v>
      </c>
      <c r="IS14" s="215">
        <f>IF(IS$8&lt;=טבלה2[[#This Row],[מס'' תשלומים נותרים]],טבלה2[[#This Row],[סכום החזר החודש]],0)</f>
        <v>0</v>
      </c>
      <c r="IT14" s="215">
        <f>IF(IT$8&lt;=טבלה2[[#This Row],[מס'' תשלומים נותרים]],טבלה2[[#This Row],[סכום החזר החודש]],0)</f>
        <v>0</v>
      </c>
      <c r="IU14" s="215">
        <f>IF(IU$8&lt;=טבלה2[[#This Row],[מס'' תשלומים נותרים]],טבלה2[[#This Row],[סכום החזר החודש]],0)</f>
        <v>0</v>
      </c>
      <c r="IV14" s="215">
        <f>IF(IV$8&lt;=טבלה2[[#This Row],[מס'' תשלומים נותרים]],טבלה2[[#This Row],[סכום החזר החודש]],0)</f>
        <v>0</v>
      </c>
      <c r="IW14" s="215">
        <f>IF(IW$8&lt;=טבלה2[[#This Row],[מס'' תשלומים נותרים]],טבלה2[[#This Row],[סכום החזר החודש]],0)</f>
        <v>0</v>
      </c>
      <c r="IX14" s="215">
        <f>IF(IX$8&lt;=טבלה2[[#This Row],[מס'' תשלומים נותרים]],טבלה2[[#This Row],[סכום החזר החודש]],0)</f>
        <v>0</v>
      </c>
      <c r="IY14" s="215">
        <f>IF(IY$8&lt;=טבלה2[[#This Row],[מס'' תשלומים נותרים]],טבלה2[[#This Row],[סכום החזר החודש]],0)</f>
        <v>0</v>
      </c>
      <c r="IZ14" s="215">
        <f>IF(IZ$8&lt;=טבלה2[[#This Row],[מס'' תשלומים נותרים]],טבלה2[[#This Row],[סכום החזר החודש]],0)</f>
        <v>0</v>
      </c>
      <c r="JA14" s="215">
        <f>IF(JA$8&lt;=טבלה2[[#This Row],[מס'' תשלומים נותרים]],טבלה2[[#This Row],[סכום החזר החודש]],0)</f>
        <v>0</v>
      </c>
      <c r="JB14" s="215">
        <f>IF(JB$8&lt;=טבלה2[[#This Row],[מס'' תשלומים נותרים]],טבלה2[[#This Row],[סכום החזר החודש]],0)</f>
        <v>0</v>
      </c>
      <c r="JC14" s="215">
        <f>IF(JC$8&lt;=טבלה2[[#This Row],[מס'' תשלומים נותרים]],טבלה2[[#This Row],[סכום החזר החודש]],0)</f>
        <v>0</v>
      </c>
      <c r="JD14" s="215">
        <f>IF(JD$8&lt;=טבלה2[[#This Row],[מס'' תשלומים נותרים]],טבלה2[[#This Row],[סכום החזר החודש]],0)</f>
        <v>0</v>
      </c>
      <c r="JE14" s="215">
        <f>IF(JE$8&lt;=טבלה2[[#This Row],[מס'' תשלומים נותרים]],טבלה2[[#This Row],[סכום החזר החודש]],0)</f>
        <v>0</v>
      </c>
      <c r="JF14" s="215">
        <f>IF(JF$8&lt;=טבלה2[[#This Row],[מס'' תשלומים נותרים]],טבלה2[[#This Row],[סכום החזר החודש]],0)</f>
        <v>0</v>
      </c>
      <c r="JG14" s="215">
        <f>IF(JG$8&lt;=טבלה2[[#This Row],[מס'' תשלומים נותרים]],טבלה2[[#This Row],[סכום החזר החודש]],0)</f>
        <v>0</v>
      </c>
      <c r="JH14" s="215">
        <f>IF(JH$8&lt;=טבלה2[[#This Row],[מס'' תשלומים נותרים]],טבלה2[[#This Row],[סכום החזר החודש]],0)</f>
        <v>0</v>
      </c>
      <c r="JI14" s="215">
        <f>IF(JI$8&lt;=טבלה2[[#This Row],[מס'' תשלומים נותרים]],טבלה2[[#This Row],[סכום החזר החודש]],0)</f>
        <v>0</v>
      </c>
      <c r="JJ14" s="215">
        <f>IF(JJ$8&lt;=טבלה2[[#This Row],[מס'' תשלומים נותרים]],טבלה2[[#This Row],[סכום החזר החודש]],0)</f>
        <v>0</v>
      </c>
      <c r="JK14" s="215">
        <f>IF(JK$8&lt;=טבלה2[[#This Row],[מס'' תשלומים נותרים]],טבלה2[[#This Row],[סכום החזר החודש]],0)</f>
        <v>0</v>
      </c>
      <c r="JL14" s="215">
        <f>IF(JL$8&lt;=טבלה2[[#This Row],[מס'' תשלומים נותרים]],טבלה2[[#This Row],[סכום החזר החודש]],0)</f>
        <v>0</v>
      </c>
      <c r="JM14" s="215">
        <f>IF(JM$8&lt;=טבלה2[[#This Row],[מס'' תשלומים נותרים]],טבלה2[[#This Row],[סכום החזר החודש]],0)</f>
        <v>0</v>
      </c>
      <c r="JN14" s="215">
        <f>IF(JN$8&lt;=טבלה2[[#This Row],[מס'' תשלומים נותרים]],טבלה2[[#This Row],[סכום החזר החודש]],0)</f>
        <v>0</v>
      </c>
      <c r="JO14" s="215">
        <f>IF(JO$8&lt;=טבלה2[[#This Row],[מס'' תשלומים נותרים]],טבלה2[[#This Row],[סכום החזר החודש]],0)</f>
        <v>0</v>
      </c>
      <c r="JP14" s="215">
        <f>IF(JP$8&lt;=טבלה2[[#This Row],[מס'' תשלומים נותרים]],טבלה2[[#This Row],[סכום החזר החודש]],0)</f>
        <v>0</v>
      </c>
      <c r="JQ14" s="215">
        <f>IF(JQ$8&lt;=טבלה2[[#This Row],[מס'' תשלומים נותרים]],טבלה2[[#This Row],[סכום החזר החודש]],0)</f>
        <v>0</v>
      </c>
      <c r="JR14" s="215">
        <f>IF(JR$8&lt;=טבלה2[[#This Row],[מס'' תשלומים נותרים]],טבלה2[[#This Row],[סכום החזר החודש]],0)</f>
        <v>0</v>
      </c>
      <c r="JS14" s="215">
        <f>IF(JS$8&lt;=טבלה2[[#This Row],[מס'' תשלומים נותרים]],טבלה2[[#This Row],[סכום החזר החודש]],0)</f>
        <v>0</v>
      </c>
      <c r="JT14" s="215">
        <f>IF(JT$8&lt;=טבלה2[[#This Row],[מס'' תשלומים נותרים]],טבלה2[[#This Row],[סכום החזר החודש]],0)</f>
        <v>0</v>
      </c>
    </row>
    <row r="15" spans="1:280" ht="15">
      <c r="A15" s="246"/>
      <c r="B15" s="247"/>
      <c r="C15" s="248"/>
      <c r="D15" s="249"/>
      <c r="E15" s="247"/>
      <c r="F15" s="250">
        <f t="shared" si="4"/>
        <v>0</v>
      </c>
      <c r="G15" s="251"/>
      <c r="H15" s="223"/>
      <c r="I15" s="252"/>
      <c r="J15" s="253"/>
      <c r="S15" s="402">
        <f t="shared" si="5"/>
        <v>0</v>
      </c>
      <c r="T15" s="403">
        <f t="shared" si="6"/>
        <v>0</v>
      </c>
      <c r="U15" s="230"/>
      <c r="V15" s="243"/>
      <c r="W15" s="241"/>
      <c r="X15" s="243"/>
      <c r="Y15" s="242"/>
      <c r="Z15" s="243"/>
      <c r="AA15" s="244"/>
      <c r="AB15" s="245"/>
      <c r="AE15" s="215">
        <f>IF(AE$8&lt;=טבלה2[[#This Row],[מס'' תשלומים נותרים]],טבלה2[[#This Row],[סכום החזר החודש]],0)</f>
        <v>0</v>
      </c>
      <c r="AF15" s="215">
        <f>IF(AF$8&lt;=טבלה2[[#This Row],[מס'' תשלומים נותרים]],טבלה2[[#This Row],[סכום החזר החודש]],0)</f>
        <v>0</v>
      </c>
      <c r="AG15" s="215">
        <f>IF(AG$8&lt;=טבלה2[[#This Row],[מס'' תשלומים נותרים]],טבלה2[[#This Row],[סכום החזר החודש]],0)</f>
        <v>0</v>
      </c>
      <c r="AH15" s="215">
        <f>IF(AH$8&lt;=טבלה2[[#This Row],[מס'' תשלומים נותרים]],טבלה2[[#This Row],[סכום החזר החודש]],0)</f>
        <v>0</v>
      </c>
      <c r="AI15" s="215">
        <f>IF(AI$8&lt;=טבלה2[[#This Row],[מס'' תשלומים נותרים]],טבלה2[[#This Row],[סכום החזר החודש]],0)</f>
        <v>0</v>
      </c>
      <c r="AJ15" s="215">
        <f>IF(AJ$8&lt;=טבלה2[[#This Row],[מס'' תשלומים נותרים]],טבלה2[[#This Row],[סכום החזר החודש]],0)</f>
        <v>0</v>
      </c>
      <c r="AK15" s="215">
        <f>IF(AK$8&lt;=טבלה2[[#This Row],[מס'' תשלומים נותרים]],טבלה2[[#This Row],[סכום החזר החודש]],0)</f>
        <v>0</v>
      </c>
      <c r="AL15" s="215">
        <f>IF(AL$8&lt;=טבלה2[[#This Row],[מס'' תשלומים נותרים]],טבלה2[[#This Row],[סכום החזר החודש]],0)</f>
        <v>0</v>
      </c>
      <c r="AM15" s="215">
        <f>IF(AM$8&lt;=טבלה2[[#This Row],[מס'' תשלומים נותרים]],טבלה2[[#This Row],[סכום החזר החודש]],0)</f>
        <v>0</v>
      </c>
      <c r="AN15" s="215">
        <f>IF(AN$8&lt;=טבלה2[[#This Row],[מס'' תשלומים נותרים]],טבלה2[[#This Row],[סכום החזר החודש]],0)</f>
        <v>0</v>
      </c>
      <c r="AO15" s="215">
        <f>IF(AO$8&lt;=טבלה2[[#This Row],[מס'' תשלומים נותרים]],טבלה2[[#This Row],[סכום החזר החודש]],0)</f>
        <v>0</v>
      </c>
      <c r="AP15" s="215">
        <f>IF(AP$8&lt;=טבלה2[[#This Row],[מס'' תשלומים נותרים]],טבלה2[[#This Row],[סכום החזר החודש]],0)</f>
        <v>0</v>
      </c>
      <c r="AQ15" s="215">
        <f>IF(AQ$8&lt;=טבלה2[[#This Row],[מס'' תשלומים נותרים]],טבלה2[[#This Row],[סכום החזר החודש]],0)</f>
        <v>0</v>
      </c>
      <c r="AR15" s="215">
        <f>IF(AR$8&lt;=טבלה2[[#This Row],[מס'' תשלומים נותרים]],טבלה2[[#This Row],[סכום החזר החודש]],0)</f>
        <v>0</v>
      </c>
      <c r="AS15" s="215">
        <f>IF(AS$8&lt;=טבלה2[[#This Row],[מס'' תשלומים נותרים]],טבלה2[[#This Row],[סכום החזר החודש]],0)</f>
        <v>0</v>
      </c>
      <c r="AT15" s="215">
        <f>IF(AT$8&lt;=טבלה2[[#This Row],[מס'' תשלומים נותרים]],טבלה2[[#This Row],[סכום החזר החודש]],0)</f>
        <v>0</v>
      </c>
      <c r="AU15" s="215">
        <f>IF(AU$8&lt;=טבלה2[[#This Row],[מס'' תשלומים נותרים]],טבלה2[[#This Row],[סכום החזר החודש]],0)</f>
        <v>0</v>
      </c>
      <c r="AV15" s="215">
        <f>IF(AV$8&lt;=טבלה2[[#This Row],[מס'' תשלומים נותרים]],טבלה2[[#This Row],[סכום החזר החודש]],0)</f>
        <v>0</v>
      </c>
      <c r="AW15" s="215">
        <f>IF(AW$8&lt;=טבלה2[[#This Row],[מס'' תשלומים נותרים]],טבלה2[[#This Row],[סכום החזר החודש]],0)</f>
        <v>0</v>
      </c>
      <c r="AX15" s="215">
        <f>IF(AX$8&lt;=טבלה2[[#This Row],[מס'' תשלומים נותרים]],טבלה2[[#This Row],[סכום החזר החודש]],0)</f>
        <v>0</v>
      </c>
      <c r="AY15" s="215">
        <f>IF(AY$8&lt;=טבלה2[[#This Row],[מס'' תשלומים נותרים]],טבלה2[[#This Row],[סכום החזר החודש]],0)</f>
        <v>0</v>
      </c>
      <c r="AZ15" s="215">
        <f>IF(AZ$8&lt;=טבלה2[[#This Row],[מס'' תשלומים נותרים]],טבלה2[[#This Row],[סכום החזר החודש]],0)</f>
        <v>0</v>
      </c>
      <c r="BA15" s="215">
        <f>IF(BA$8&lt;=טבלה2[[#This Row],[מס'' תשלומים נותרים]],טבלה2[[#This Row],[סכום החזר החודש]],0)</f>
        <v>0</v>
      </c>
      <c r="BB15" s="215">
        <f>IF(BB$8&lt;=טבלה2[[#This Row],[מס'' תשלומים נותרים]],טבלה2[[#This Row],[סכום החזר החודש]],0)</f>
        <v>0</v>
      </c>
      <c r="BC15" s="215">
        <f>IF(BC$8&lt;=טבלה2[[#This Row],[מס'' תשלומים נותרים]],טבלה2[[#This Row],[סכום החזר החודש]],0)</f>
        <v>0</v>
      </c>
      <c r="BD15" s="215">
        <f>IF(BD$8&lt;=טבלה2[[#This Row],[מס'' תשלומים נותרים]],טבלה2[[#This Row],[סכום החזר החודש]],0)</f>
        <v>0</v>
      </c>
      <c r="BE15" s="215">
        <f>IF(BE$8&lt;=טבלה2[[#This Row],[מס'' תשלומים נותרים]],טבלה2[[#This Row],[סכום החזר החודש]],0)</f>
        <v>0</v>
      </c>
      <c r="BF15" s="215">
        <f>IF(BF$8&lt;=טבלה2[[#This Row],[מס'' תשלומים נותרים]],טבלה2[[#This Row],[סכום החזר החודש]],0)</f>
        <v>0</v>
      </c>
      <c r="BG15" s="215">
        <f>IF(BG$8&lt;=טבלה2[[#This Row],[מס'' תשלומים נותרים]],טבלה2[[#This Row],[סכום החזר החודש]],0)</f>
        <v>0</v>
      </c>
      <c r="BH15" s="215">
        <f>IF(BH$8&lt;=טבלה2[[#This Row],[מס'' תשלומים נותרים]],טבלה2[[#This Row],[סכום החזר החודש]],0)</f>
        <v>0</v>
      </c>
      <c r="BI15" s="215">
        <f>IF(BI$8&lt;=טבלה2[[#This Row],[מס'' תשלומים נותרים]],טבלה2[[#This Row],[סכום החזר החודש]],0)</f>
        <v>0</v>
      </c>
      <c r="BJ15" s="215">
        <f>IF(BJ$8&lt;=טבלה2[[#This Row],[מס'' תשלומים נותרים]],טבלה2[[#This Row],[סכום החזר החודש]],0)</f>
        <v>0</v>
      </c>
      <c r="BK15" s="215">
        <f>IF(BK$8&lt;=טבלה2[[#This Row],[מס'' תשלומים נותרים]],טבלה2[[#This Row],[סכום החזר החודש]],0)</f>
        <v>0</v>
      </c>
      <c r="BL15" s="215">
        <f>IF(BL$8&lt;=טבלה2[[#This Row],[מס'' תשלומים נותרים]],טבלה2[[#This Row],[סכום החזר החודש]],0)</f>
        <v>0</v>
      </c>
      <c r="BM15" s="215">
        <f>IF(BM$8&lt;=טבלה2[[#This Row],[מס'' תשלומים נותרים]],טבלה2[[#This Row],[סכום החזר החודש]],0)</f>
        <v>0</v>
      </c>
      <c r="BN15" s="215">
        <f>IF(BN$8&lt;=טבלה2[[#This Row],[מס'' תשלומים נותרים]],טבלה2[[#This Row],[סכום החזר החודש]],0)</f>
        <v>0</v>
      </c>
      <c r="BO15" s="215">
        <f>IF(BO$8&lt;=טבלה2[[#This Row],[מס'' תשלומים נותרים]],טבלה2[[#This Row],[סכום החזר החודש]],0)</f>
        <v>0</v>
      </c>
      <c r="BP15" s="215">
        <f>IF(BP$8&lt;=טבלה2[[#This Row],[מס'' תשלומים נותרים]],טבלה2[[#This Row],[סכום החזר החודש]],0)</f>
        <v>0</v>
      </c>
      <c r="BQ15" s="215">
        <f>IF(BQ$8&lt;=טבלה2[[#This Row],[מס'' תשלומים נותרים]],טבלה2[[#This Row],[סכום החזר החודש]],0)</f>
        <v>0</v>
      </c>
      <c r="BR15" s="215">
        <f>IF(BR$8&lt;=טבלה2[[#This Row],[מס'' תשלומים נותרים]],טבלה2[[#This Row],[סכום החזר החודש]],0)</f>
        <v>0</v>
      </c>
      <c r="BS15" s="215">
        <f>IF(BS$8&lt;=טבלה2[[#This Row],[מס'' תשלומים נותרים]],טבלה2[[#This Row],[סכום החזר החודש]],0)</f>
        <v>0</v>
      </c>
      <c r="BT15" s="215">
        <f>IF(BT$8&lt;=טבלה2[[#This Row],[מס'' תשלומים נותרים]],טבלה2[[#This Row],[סכום החזר החודש]],0)</f>
        <v>0</v>
      </c>
      <c r="BU15" s="215">
        <f>IF(BU$8&lt;=טבלה2[[#This Row],[מס'' תשלומים נותרים]],טבלה2[[#This Row],[סכום החזר החודש]],0)</f>
        <v>0</v>
      </c>
      <c r="BV15" s="215">
        <f>IF(BV$8&lt;=טבלה2[[#This Row],[מס'' תשלומים נותרים]],טבלה2[[#This Row],[סכום החזר החודש]],0)</f>
        <v>0</v>
      </c>
      <c r="BW15" s="215">
        <f>IF(BW$8&lt;=טבלה2[[#This Row],[מס'' תשלומים נותרים]],טבלה2[[#This Row],[סכום החזר החודש]],0)</f>
        <v>0</v>
      </c>
      <c r="BX15" s="215">
        <f>IF(BX$8&lt;=טבלה2[[#This Row],[מס'' תשלומים נותרים]],טבלה2[[#This Row],[סכום החזר החודש]],0)</f>
        <v>0</v>
      </c>
      <c r="BY15" s="215">
        <f>IF(BY$8&lt;=טבלה2[[#This Row],[מס'' תשלומים נותרים]],טבלה2[[#This Row],[סכום החזר החודש]],0)</f>
        <v>0</v>
      </c>
      <c r="BZ15" s="215">
        <f>IF(BZ$8&lt;=טבלה2[[#This Row],[מס'' תשלומים נותרים]],טבלה2[[#This Row],[סכום החזר החודש]],0)</f>
        <v>0</v>
      </c>
      <c r="CA15" s="215">
        <f>IF(CA$8&lt;=טבלה2[[#This Row],[מס'' תשלומים נותרים]],טבלה2[[#This Row],[סכום החזר החודש]],0)</f>
        <v>0</v>
      </c>
      <c r="CB15" s="215">
        <f>IF(CB$8&lt;=טבלה2[[#This Row],[מס'' תשלומים נותרים]],טבלה2[[#This Row],[סכום החזר החודש]],0)</f>
        <v>0</v>
      </c>
      <c r="CC15" s="215">
        <f>IF(CC$8&lt;=טבלה2[[#This Row],[מס'' תשלומים נותרים]],טבלה2[[#This Row],[סכום החזר החודש]],0)</f>
        <v>0</v>
      </c>
      <c r="CD15" s="215">
        <f>IF(CD$8&lt;=טבלה2[[#This Row],[מס'' תשלומים נותרים]],טבלה2[[#This Row],[סכום החזר החודש]],0)</f>
        <v>0</v>
      </c>
      <c r="CE15" s="215">
        <f>IF(CE$8&lt;=טבלה2[[#This Row],[מס'' תשלומים נותרים]],טבלה2[[#This Row],[סכום החזר החודש]],0)</f>
        <v>0</v>
      </c>
      <c r="CF15" s="215">
        <f>IF(CF$8&lt;=טבלה2[[#This Row],[מס'' תשלומים נותרים]],טבלה2[[#This Row],[סכום החזר החודש]],0)</f>
        <v>0</v>
      </c>
      <c r="CG15" s="215">
        <f>IF(CG$8&lt;=טבלה2[[#This Row],[מס'' תשלומים נותרים]],טבלה2[[#This Row],[סכום החזר החודש]],0)</f>
        <v>0</v>
      </c>
      <c r="CH15" s="215">
        <f>IF(CH$8&lt;=טבלה2[[#This Row],[מס'' תשלומים נותרים]],טבלה2[[#This Row],[סכום החזר החודש]],0)</f>
        <v>0</v>
      </c>
      <c r="CI15" s="215">
        <f>IF(CI$8&lt;=טבלה2[[#This Row],[מס'' תשלומים נותרים]],טבלה2[[#This Row],[סכום החזר החודש]],0)</f>
        <v>0</v>
      </c>
      <c r="CJ15" s="215">
        <f>IF(CJ$8&lt;=טבלה2[[#This Row],[מס'' תשלומים נותרים]],טבלה2[[#This Row],[סכום החזר החודש]],0)</f>
        <v>0</v>
      </c>
      <c r="CK15" s="215">
        <f>IF(CK$8&lt;=טבלה2[[#This Row],[מס'' תשלומים נותרים]],טבלה2[[#This Row],[סכום החזר החודש]],0)</f>
        <v>0</v>
      </c>
      <c r="CL15" s="215">
        <f>IF(CL$8&lt;=טבלה2[[#This Row],[מס'' תשלומים נותרים]],טבלה2[[#This Row],[סכום החזר החודש]],0)</f>
        <v>0</v>
      </c>
      <c r="CM15" s="215">
        <f>IF(CM$8&lt;=טבלה2[[#This Row],[מס'' תשלומים נותרים]],טבלה2[[#This Row],[סכום החזר החודש]],0)</f>
        <v>0</v>
      </c>
      <c r="CN15" s="215">
        <f>IF(CN$8&lt;=טבלה2[[#This Row],[מס'' תשלומים נותרים]],טבלה2[[#This Row],[סכום החזר החודש]],0)</f>
        <v>0</v>
      </c>
      <c r="CO15" s="215">
        <f>IF(CO$8&lt;=טבלה2[[#This Row],[מס'' תשלומים נותרים]],טבלה2[[#This Row],[סכום החזר החודש]],0)</f>
        <v>0</v>
      </c>
      <c r="CP15" s="215">
        <f>IF(CP$8&lt;=טבלה2[[#This Row],[מס'' תשלומים נותרים]],טבלה2[[#This Row],[סכום החזר החודש]],0)</f>
        <v>0</v>
      </c>
      <c r="CQ15" s="215">
        <f>IF(CQ$8&lt;=טבלה2[[#This Row],[מס'' תשלומים נותרים]],טבלה2[[#This Row],[סכום החזר החודש]],0)</f>
        <v>0</v>
      </c>
      <c r="CR15" s="215">
        <f>IF(CR$8&lt;=טבלה2[[#This Row],[מס'' תשלומים נותרים]],טבלה2[[#This Row],[סכום החזר החודש]],0)</f>
        <v>0</v>
      </c>
      <c r="CS15" s="215">
        <f>IF(CS$8&lt;=טבלה2[[#This Row],[מס'' תשלומים נותרים]],טבלה2[[#This Row],[סכום החזר החודש]],0)</f>
        <v>0</v>
      </c>
      <c r="CT15" s="215">
        <f>IF(CT$8&lt;=טבלה2[[#This Row],[מס'' תשלומים נותרים]],טבלה2[[#This Row],[סכום החזר החודש]],0)</f>
        <v>0</v>
      </c>
      <c r="CU15" s="215">
        <f>IF(CU$8&lt;=טבלה2[[#This Row],[מס'' תשלומים נותרים]],טבלה2[[#This Row],[סכום החזר החודש]],0)</f>
        <v>0</v>
      </c>
      <c r="CV15" s="215">
        <f>IF(CV$8&lt;=טבלה2[[#This Row],[מס'' תשלומים נותרים]],טבלה2[[#This Row],[סכום החזר החודש]],0)</f>
        <v>0</v>
      </c>
      <c r="CW15" s="215">
        <f>IF(CW$8&lt;=טבלה2[[#This Row],[מס'' תשלומים נותרים]],טבלה2[[#This Row],[סכום החזר החודש]],0)</f>
        <v>0</v>
      </c>
      <c r="CX15" s="215">
        <f>IF(CX$8&lt;=טבלה2[[#This Row],[מס'' תשלומים נותרים]],טבלה2[[#This Row],[סכום החזר החודש]],0)</f>
        <v>0</v>
      </c>
      <c r="CY15" s="215">
        <f>IF(CY$8&lt;=טבלה2[[#This Row],[מס'' תשלומים נותרים]],טבלה2[[#This Row],[סכום החזר החודש]],0)</f>
        <v>0</v>
      </c>
      <c r="CZ15" s="215">
        <f>IF(CZ$8&lt;=טבלה2[[#This Row],[מס'' תשלומים נותרים]],טבלה2[[#This Row],[סכום החזר החודש]],0)</f>
        <v>0</v>
      </c>
      <c r="DA15" s="215">
        <f>IF(DA$8&lt;=טבלה2[[#This Row],[מס'' תשלומים נותרים]],טבלה2[[#This Row],[סכום החזר החודש]],0)</f>
        <v>0</v>
      </c>
      <c r="DB15" s="215">
        <f>IF(DB$8&lt;=טבלה2[[#This Row],[מס'' תשלומים נותרים]],טבלה2[[#This Row],[סכום החזר החודש]],0)</f>
        <v>0</v>
      </c>
      <c r="DC15" s="215">
        <f>IF(DC$8&lt;=טבלה2[[#This Row],[מס'' תשלומים נותרים]],טבלה2[[#This Row],[סכום החזר החודש]],0)</f>
        <v>0</v>
      </c>
      <c r="DD15" s="215">
        <f>IF(DD$8&lt;=טבלה2[[#This Row],[מס'' תשלומים נותרים]],טבלה2[[#This Row],[סכום החזר החודש]],0)</f>
        <v>0</v>
      </c>
      <c r="DE15" s="215">
        <f>IF(DE$8&lt;=טבלה2[[#This Row],[מס'' תשלומים נותרים]],טבלה2[[#This Row],[סכום החזר החודש]],0)</f>
        <v>0</v>
      </c>
      <c r="DF15" s="215">
        <f>IF(DF$8&lt;=טבלה2[[#This Row],[מס'' תשלומים נותרים]],טבלה2[[#This Row],[סכום החזר החודש]],0)</f>
        <v>0</v>
      </c>
      <c r="DG15" s="215">
        <f>IF(DG$8&lt;=טבלה2[[#This Row],[מס'' תשלומים נותרים]],טבלה2[[#This Row],[סכום החזר החודש]],0)</f>
        <v>0</v>
      </c>
      <c r="DH15" s="215">
        <f>IF(DH$8&lt;=טבלה2[[#This Row],[מס'' תשלומים נותרים]],טבלה2[[#This Row],[סכום החזר החודש]],0)</f>
        <v>0</v>
      </c>
      <c r="DI15" s="215">
        <f>IF(DI$8&lt;=טבלה2[[#This Row],[מס'' תשלומים נותרים]],טבלה2[[#This Row],[סכום החזר החודש]],0)</f>
        <v>0</v>
      </c>
      <c r="DJ15" s="215">
        <f>IF(DJ$8&lt;=טבלה2[[#This Row],[מס'' תשלומים נותרים]],טבלה2[[#This Row],[סכום החזר החודש]],0)</f>
        <v>0</v>
      </c>
      <c r="DK15" s="215">
        <f>IF(DK$8&lt;=טבלה2[[#This Row],[מס'' תשלומים נותרים]],טבלה2[[#This Row],[סכום החזר החודש]],0)</f>
        <v>0</v>
      </c>
      <c r="DL15" s="215">
        <f>IF(DL$8&lt;=טבלה2[[#This Row],[מס'' תשלומים נותרים]],טבלה2[[#This Row],[סכום החזר החודש]],0)</f>
        <v>0</v>
      </c>
      <c r="DM15" s="215">
        <f>IF(DM$8&lt;=טבלה2[[#This Row],[מס'' תשלומים נותרים]],טבלה2[[#This Row],[סכום החזר החודש]],0)</f>
        <v>0</v>
      </c>
      <c r="DN15" s="215">
        <f>IF(DN$8&lt;=טבלה2[[#This Row],[מס'' תשלומים נותרים]],טבלה2[[#This Row],[סכום החזר החודש]],0)</f>
        <v>0</v>
      </c>
      <c r="DO15" s="215">
        <f>IF(DO$8&lt;=טבלה2[[#This Row],[מס'' תשלומים נותרים]],טבלה2[[#This Row],[סכום החזר החודש]],0)</f>
        <v>0</v>
      </c>
      <c r="DP15" s="215">
        <f>IF(DP$8&lt;=טבלה2[[#This Row],[מס'' תשלומים נותרים]],טבלה2[[#This Row],[סכום החזר החודש]],0)</f>
        <v>0</v>
      </c>
      <c r="DQ15" s="215">
        <f>IF(DQ$8&lt;=טבלה2[[#This Row],[מס'' תשלומים נותרים]],טבלה2[[#This Row],[סכום החזר החודש]],0)</f>
        <v>0</v>
      </c>
      <c r="DR15" s="215">
        <f>IF(DR$8&lt;=טבלה2[[#This Row],[מס'' תשלומים נותרים]],טבלה2[[#This Row],[סכום החזר החודש]],0)</f>
        <v>0</v>
      </c>
      <c r="DS15" s="215">
        <f>IF(DS$8&lt;=טבלה2[[#This Row],[מס'' תשלומים נותרים]],טבלה2[[#This Row],[סכום החזר החודש]],0)</f>
        <v>0</v>
      </c>
      <c r="DT15" s="215">
        <f>IF(DT$8&lt;=טבלה2[[#This Row],[מס'' תשלומים נותרים]],טבלה2[[#This Row],[סכום החזר החודש]],0)</f>
        <v>0</v>
      </c>
      <c r="DU15" s="215">
        <f>IF(DU$8&lt;=טבלה2[[#This Row],[מס'' תשלומים נותרים]],טבלה2[[#This Row],[סכום החזר החודש]],0)</f>
        <v>0</v>
      </c>
      <c r="DV15" s="215">
        <f>IF(DV$8&lt;=טבלה2[[#This Row],[מס'' תשלומים נותרים]],טבלה2[[#This Row],[סכום החזר החודש]],0)</f>
        <v>0</v>
      </c>
      <c r="DW15" s="215">
        <f>IF(DW$8&lt;=טבלה2[[#This Row],[מס'' תשלומים נותרים]],טבלה2[[#This Row],[סכום החזר החודש]],0)</f>
        <v>0</v>
      </c>
      <c r="DX15" s="215">
        <f>IF(DX$8&lt;=טבלה2[[#This Row],[מס'' תשלומים נותרים]],טבלה2[[#This Row],[סכום החזר החודש]],0)</f>
        <v>0</v>
      </c>
      <c r="DY15" s="215">
        <f>IF(DY$8&lt;=טבלה2[[#This Row],[מס'' תשלומים נותרים]],טבלה2[[#This Row],[סכום החזר החודש]],0)</f>
        <v>0</v>
      </c>
      <c r="DZ15" s="215">
        <f>IF(DZ$8&lt;=טבלה2[[#This Row],[מס'' תשלומים נותרים]],טבלה2[[#This Row],[סכום החזר החודש]],0)</f>
        <v>0</v>
      </c>
      <c r="EA15" s="215">
        <f>IF(EA$8&lt;=טבלה2[[#This Row],[מס'' תשלומים נותרים]],טבלה2[[#This Row],[סכום החזר החודש]],0)</f>
        <v>0</v>
      </c>
      <c r="EB15" s="215">
        <f>IF(EB$8&lt;=טבלה2[[#This Row],[מס'' תשלומים נותרים]],טבלה2[[#This Row],[סכום החזר החודש]],0)</f>
        <v>0</v>
      </c>
      <c r="EC15" s="215">
        <f>IF(EC$8&lt;=טבלה2[[#This Row],[מס'' תשלומים נותרים]],טבלה2[[#This Row],[סכום החזר החודש]],0)</f>
        <v>0</v>
      </c>
      <c r="ED15" s="215">
        <f>IF(ED$8&lt;=טבלה2[[#This Row],[מס'' תשלומים נותרים]],טבלה2[[#This Row],[סכום החזר החודש]],0)</f>
        <v>0</v>
      </c>
      <c r="EE15" s="215">
        <f>IF(EE$8&lt;=טבלה2[[#This Row],[מס'' תשלומים נותרים]],טבלה2[[#This Row],[סכום החזר החודש]],0)</f>
        <v>0</v>
      </c>
      <c r="EF15" s="215">
        <f>IF(EF$8&lt;=טבלה2[[#This Row],[מס'' תשלומים נותרים]],טבלה2[[#This Row],[סכום החזר החודש]],0)</f>
        <v>0</v>
      </c>
      <c r="EG15" s="215">
        <f>IF(EG$8&lt;=טבלה2[[#This Row],[מס'' תשלומים נותרים]],טבלה2[[#This Row],[סכום החזר החודש]],0)</f>
        <v>0</v>
      </c>
      <c r="EH15" s="215">
        <f>IF(EH$8&lt;=טבלה2[[#This Row],[מס'' תשלומים נותרים]],טבלה2[[#This Row],[סכום החזר החודש]],0)</f>
        <v>0</v>
      </c>
      <c r="EI15" s="215">
        <f>IF(EI$8&lt;=טבלה2[[#This Row],[מס'' תשלומים נותרים]],טבלה2[[#This Row],[סכום החזר החודש]],0)</f>
        <v>0</v>
      </c>
      <c r="EJ15" s="215">
        <f>IF(EJ$8&lt;=טבלה2[[#This Row],[מס'' תשלומים נותרים]],טבלה2[[#This Row],[סכום החזר החודש]],0)</f>
        <v>0</v>
      </c>
      <c r="EK15" s="215">
        <f>IF(EK$8&lt;=טבלה2[[#This Row],[מס'' תשלומים נותרים]],טבלה2[[#This Row],[סכום החזר החודש]],0)</f>
        <v>0</v>
      </c>
      <c r="EL15" s="215">
        <f>IF(EL$8&lt;=טבלה2[[#This Row],[מס'' תשלומים נותרים]],טבלה2[[#This Row],[סכום החזר החודש]],0)</f>
        <v>0</v>
      </c>
      <c r="EM15" s="215">
        <f>IF(EM$8&lt;=טבלה2[[#This Row],[מס'' תשלומים נותרים]],טבלה2[[#This Row],[סכום החזר החודש]],0)</f>
        <v>0</v>
      </c>
      <c r="EN15" s="215">
        <f>IF(EN$8&lt;=טבלה2[[#This Row],[מס'' תשלומים נותרים]],טבלה2[[#This Row],[סכום החזר החודש]],0)</f>
        <v>0</v>
      </c>
      <c r="EO15" s="215">
        <f>IF(EO$8&lt;=טבלה2[[#This Row],[מס'' תשלומים נותרים]],טבלה2[[#This Row],[סכום החזר החודש]],0)</f>
        <v>0</v>
      </c>
      <c r="EP15" s="215">
        <f>IF(EP$8&lt;=טבלה2[[#This Row],[מס'' תשלומים נותרים]],טבלה2[[#This Row],[סכום החזר החודש]],0)</f>
        <v>0</v>
      </c>
      <c r="EQ15" s="215">
        <f>IF(EQ$8&lt;=טבלה2[[#This Row],[מס'' תשלומים נותרים]],טבלה2[[#This Row],[סכום החזר החודש]],0)</f>
        <v>0</v>
      </c>
      <c r="ER15" s="215">
        <f>IF(ER$8&lt;=טבלה2[[#This Row],[מס'' תשלומים נותרים]],טבלה2[[#This Row],[סכום החזר החודש]],0)</f>
        <v>0</v>
      </c>
      <c r="ES15" s="215">
        <f>IF(ES$8&lt;=טבלה2[[#This Row],[מס'' תשלומים נותרים]],טבלה2[[#This Row],[סכום החזר החודש]],0)</f>
        <v>0</v>
      </c>
      <c r="ET15" s="215">
        <f>IF(ET$8&lt;=טבלה2[[#This Row],[מס'' תשלומים נותרים]],טבלה2[[#This Row],[סכום החזר החודש]],0)</f>
        <v>0</v>
      </c>
      <c r="EU15" s="215">
        <f>IF(EU$8&lt;=טבלה2[[#This Row],[מס'' תשלומים נותרים]],טבלה2[[#This Row],[סכום החזר החודש]],0)</f>
        <v>0</v>
      </c>
      <c r="EV15" s="215">
        <f>IF(EV$8&lt;=טבלה2[[#This Row],[מס'' תשלומים נותרים]],טבלה2[[#This Row],[סכום החזר החודש]],0)</f>
        <v>0</v>
      </c>
      <c r="EW15" s="215">
        <f>IF(EW$8&lt;=טבלה2[[#This Row],[מס'' תשלומים נותרים]],טבלה2[[#This Row],[סכום החזר החודש]],0)</f>
        <v>0</v>
      </c>
      <c r="EX15" s="215">
        <f>IF(EX$8&lt;=טבלה2[[#This Row],[מס'' תשלומים נותרים]],טבלה2[[#This Row],[סכום החזר החודש]],0)</f>
        <v>0</v>
      </c>
      <c r="EY15" s="215">
        <f>IF(EY$8&lt;=טבלה2[[#This Row],[מס'' תשלומים נותרים]],טבלה2[[#This Row],[סכום החזר החודש]],0)</f>
        <v>0</v>
      </c>
      <c r="EZ15" s="215">
        <f>IF(EZ$8&lt;=טבלה2[[#This Row],[מס'' תשלומים נותרים]],טבלה2[[#This Row],[סכום החזר החודש]],0)</f>
        <v>0</v>
      </c>
      <c r="FA15" s="215">
        <f>IF(FA$8&lt;=טבלה2[[#This Row],[מס'' תשלומים נותרים]],טבלה2[[#This Row],[סכום החזר החודש]],0)</f>
        <v>0</v>
      </c>
      <c r="FB15" s="215">
        <f>IF(FB$8&lt;=טבלה2[[#This Row],[מס'' תשלומים נותרים]],טבלה2[[#This Row],[סכום החזר החודש]],0)</f>
        <v>0</v>
      </c>
      <c r="FC15" s="215">
        <f>IF(FC$8&lt;=טבלה2[[#This Row],[מס'' תשלומים נותרים]],טבלה2[[#This Row],[סכום החזר החודש]],0)</f>
        <v>0</v>
      </c>
      <c r="FD15" s="215">
        <f>IF(FD$8&lt;=טבלה2[[#This Row],[מס'' תשלומים נותרים]],טבלה2[[#This Row],[סכום החזר החודש]],0)</f>
        <v>0</v>
      </c>
      <c r="FE15" s="215">
        <f>IF(FE$8&lt;=טבלה2[[#This Row],[מס'' תשלומים נותרים]],טבלה2[[#This Row],[סכום החזר החודש]],0)</f>
        <v>0</v>
      </c>
      <c r="FF15" s="215">
        <f>IF(FF$8&lt;=טבלה2[[#This Row],[מס'' תשלומים נותרים]],טבלה2[[#This Row],[סכום החזר החודש]],0)</f>
        <v>0</v>
      </c>
      <c r="FG15" s="215">
        <f>IF(FG$8&lt;=טבלה2[[#This Row],[מס'' תשלומים נותרים]],טבלה2[[#This Row],[סכום החזר החודש]],0)</f>
        <v>0</v>
      </c>
      <c r="FH15" s="215">
        <f>IF(FH$8&lt;=טבלה2[[#This Row],[מס'' תשלומים נותרים]],טבלה2[[#This Row],[סכום החזר החודש]],0)</f>
        <v>0</v>
      </c>
      <c r="FI15" s="215">
        <f>IF(FI$8&lt;=טבלה2[[#This Row],[מס'' תשלומים נותרים]],טבלה2[[#This Row],[סכום החזר החודש]],0)</f>
        <v>0</v>
      </c>
      <c r="FJ15" s="215">
        <f>IF(FJ$8&lt;=טבלה2[[#This Row],[מס'' תשלומים נותרים]],טבלה2[[#This Row],[סכום החזר החודש]],0)</f>
        <v>0</v>
      </c>
      <c r="FK15" s="215">
        <f>IF(FK$8&lt;=טבלה2[[#This Row],[מס'' תשלומים נותרים]],טבלה2[[#This Row],[סכום החזר החודש]],0)</f>
        <v>0</v>
      </c>
      <c r="FL15" s="215">
        <f>IF(FL$8&lt;=טבלה2[[#This Row],[מס'' תשלומים נותרים]],טבלה2[[#This Row],[סכום החזר החודש]],0)</f>
        <v>0</v>
      </c>
      <c r="FM15" s="215">
        <f>IF(FM$8&lt;=טבלה2[[#This Row],[מס'' תשלומים נותרים]],טבלה2[[#This Row],[סכום החזר החודש]],0)</f>
        <v>0</v>
      </c>
      <c r="FN15" s="215">
        <f>IF(FN$8&lt;=טבלה2[[#This Row],[מס'' תשלומים נותרים]],טבלה2[[#This Row],[סכום החזר החודש]],0)</f>
        <v>0</v>
      </c>
      <c r="FO15" s="215">
        <f>IF(FO$8&lt;=טבלה2[[#This Row],[מס'' תשלומים נותרים]],טבלה2[[#This Row],[סכום החזר החודש]],0)</f>
        <v>0</v>
      </c>
      <c r="FP15" s="215">
        <f>IF(FP$8&lt;=טבלה2[[#This Row],[מס'' תשלומים נותרים]],טבלה2[[#This Row],[סכום החזר החודש]],0)</f>
        <v>0</v>
      </c>
      <c r="FQ15" s="215">
        <f>IF(FQ$8&lt;=טבלה2[[#This Row],[מס'' תשלומים נותרים]],טבלה2[[#This Row],[סכום החזר החודש]],0)</f>
        <v>0</v>
      </c>
      <c r="FR15" s="215">
        <f>IF(FR$8&lt;=טבלה2[[#This Row],[מס'' תשלומים נותרים]],טבלה2[[#This Row],[סכום החזר החודש]],0)</f>
        <v>0</v>
      </c>
      <c r="FS15" s="215">
        <f>IF(FS$8&lt;=טבלה2[[#This Row],[מס'' תשלומים נותרים]],טבלה2[[#This Row],[סכום החזר החודש]],0)</f>
        <v>0</v>
      </c>
      <c r="FT15" s="215">
        <f>IF(FT$8&lt;=טבלה2[[#This Row],[מס'' תשלומים נותרים]],טבלה2[[#This Row],[סכום החזר החודש]],0)</f>
        <v>0</v>
      </c>
      <c r="FU15" s="215">
        <f>IF(FU$8&lt;=טבלה2[[#This Row],[מס'' תשלומים נותרים]],טבלה2[[#This Row],[סכום החזר החודש]],0)</f>
        <v>0</v>
      </c>
      <c r="FV15" s="215">
        <f>IF(FV$8&lt;=טבלה2[[#This Row],[מס'' תשלומים נותרים]],טבלה2[[#This Row],[סכום החזר החודש]],0)</f>
        <v>0</v>
      </c>
      <c r="FW15" s="215">
        <f>IF(FW$8&lt;=טבלה2[[#This Row],[מס'' תשלומים נותרים]],טבלה2[[#This Row],[סכום החזר החודש]],0)</f>
        <v>0</v>
      </c>
      <c r="FX15" s="215">
        <f>IF(FX$8&lt;=טבלה2[[#This Row],[מס'' תשלומים נותרים]],טבלה2[[#This Row],[סכום החזר החודש]],0)</f>
        <v>0</v>
      </c>
      <c r="FY15" s="215">
        <f>IF(FY$8&lt;=טבלה2[[#This Row],[מס'' תשלומים נותרים]],טבלה2[[#This Row],[סכום החזר החודש]],0)</f>
        <v>0</v>
      </c>
      <c r="FZ15" s="215">
        <f>IF(FZ$8&lt;=טבלה2[[#This Row],[מס'' תשלומים נותרים]],טבלה2[[#This Row],[סכום החזר החודש]],0)</f>
        <v>0</v>
      </c>
      <c r="GA15" s="215">
        <f>IF(GA$8&lt;=טבלה2[[#This Row],[מס'' תשלומים נותרים]],טבלה2[[#This Row],[סכום החזר החודש]],0)</f>
        <v>0</v>
      </c>
      <c r="GB15" s="215">
        <f>IF(GB$8&lt;=טבלה2[[#This Row],[מס'' תשלומים נותרים]],טבלה2[[#This Row],[סכום החזר החודש]],0)</f>
        <v>0</v>
      </c>
      <c r="GC15" s="215">
        <f>IF(GC$8&lt;=טבלה2[[#This Row],[מס'' תשלומים נותרים]],טבלה2[[#This Row],[סכום החזר החודש]],0)</f>
        <v>0</v>
      </c>
      <c r="GD15" s="215">
        <f>IF(GD$8&lt;=טבלה2[[#This Row],[מס'' תשלומים נותרים]],טבלה2[[#This Row],[סכום החזר החודש]],0)</f>
        <v>0</v>
      </c>
      <c r="GE15" s="215">
        <f>IF(GE$8&lt;=טבלה2[[#This Row],[מס'' תשלומים נותרים]],טבלה2[[#This Row],[סכום החזר החודש]],0)</f>
        <v>0</v>
      </c>
      <c r="GF15" s="215">
        <f>IF(GF$8&lt;=טבלה2[[#This Row],[מס'' תשלומים נותרים]],טבלה2[[#This Row],[סכום החזר החודש]],0)</f>
        <v>0</v>
      </c>
      <c r="GG15" s="215">
        <f>IF(GG$8&lt;=טבלה2[[#This Row],[מס'' תשלומים נותרים]],טבלה2[[#This Row],[סכום החזר החודש]],0)</f>
        <v>0</v>
      </c>
      <c r="GH15" s="215">
        <f>IF(GH$8&lt;=טבלה2[[#This Row],[מס'' תשלומים נותרים]],טבלה2[[#This Row],[סכום החזר החודש]],0)</f>
        <v>0</v>
      </c>
      <c r="GI15" s="215">
        <f>IF(GI$8&lt;=טבלה2[[#This Row],[מס'' תשלומים נותרים]],טבלה2[[#This Row],[סכום החזר החודש]],0)</f>
        <v>0</v>
      </c>
      <c r="GJ15" s="215">
        <f>IF(GJ$8&lt;=טבלה2[[#This Row],[מס'' תשלומים נותרים]],טבלה2[[#This Row],[סכום החזר החודש]],0)</f>
        <v>0</v>
      </c>
      <c r="GK15" s="215">
        <f>IF(GK$8&lt;=טבלה2[[#This Row],[מס'' תשלומים נותרים]],טבלה2[[#This Row],[סכום החזר החודש]],0)</f>
        <v>0</v>
      </c>
      <c r="GL15" s="215">
        <f>IF(GL$8&lt;=טבלה2[[#This Row],[מס'' תשלומים נותרים]],טבלה2[[#This Row],[סכום החזר החודש]],0)</f>
        <v>0</v>
      </c>
      <c r="GM15" s="215">
        <f>IF(GM$8&lt;=טבלה2[[#This Row],[מס'' תשלומים נותרים]],טבלה2[[#This Row],[סכום החזר החודש]],0)</f>
        <v>0</v>
      </c>
      <c r="GN15" s="215">
        <f>IF(GN$8&lt;=טבלה2[[#This Row],[מס'' תשלומים נותרים]],טבלה2[[#This Row],[סכום החזר החודש]],0)</f>
        <v>0</v>
      </c>
      <c r="GO15" s="215">
        <f>IF(GO$8&lt;=טבלה2[[#This Row],[מס'' תשלומים נותרים]],טבלה2[[#This Row],[סכום החזר החודש]],0)</f>
        <v>0</v>
      </c>
      <c r="GP15" s="215">
        <f>IF(GP$8&lt;=טבלה2[[#This Row],[מס'' תשלומים נותרים]],טבלה2[[#This Row],[סכום החזר החודש]],0)</f>
        <v>0</v>
      </c>
      <c r="GQ15" s="215">
        <f>IF(GQ$8&lt;=טבלה2[[#This Row],[מס'' תשלומים נותרים]],טבלה2[[#This Row],[סכום החזר החודש]],0)</f>
        <v>0</v>
      </c>
      <c r="GR15" s="215">
        <f>IF(GR$8&lt;=טבלה2[[#This Row],[מס'' תשלומים נותרים]],טבלה2[[#This Row],[סכום החזר החודש]],0)</f>
        <v>0</v>
      </c>
      <c r="GS15" s="215">
        <f>IF(GS$8&lt;=טבלה2[[#This Row],[מס'' תשלומים נותרים]],טבלה2[[#This Row],[סכום החזר החודש]],0)</f>
        <v>0</v>
      </c>
      <c r="GT15" s="215">
        <f>IF(GT$8&lt;=טבלה2[[#This Row],[מס'' תשלומים נותרים]],טבלה2[[#This Row],[סכום החזר החודש]],0)</f>
        <v>0</v>
      </c>
      <c r="GU15" s="215">
        <f>IF(GU$8&lt;=טבלה2[[#This Row],[מס'' תשלומים נותרים]],טבלה2[[#This Row],[סכום החזר החודש]],0)</f>
        <v>0</v>
      </c>
      <c r="GV15" s="215">
        <f>IF(GV$8&lt;=טבלה2[[#This Row],[מס'' תשלומים נותרים]],טבלה2[[#This Row],[סכום החזר החודש]],0)</f>
        <v>0</v>
      </c>
      <c r="GW15" s="215">
        <f>IF(GW$8&lt;=טבלה2[[#This Row],[מס'' תשלומים נותרים]],טבלה2[[#This Row],[סכום החזר החודש]],0)</f>
        <v>0</v>
      </c>
      <c r="GX15" s="215">
        <f>IF(GX$8&lt;=טבלה2[[#This Row],[מס'' תשלומים נותרים]],טבלה2[[#This Row],[סכום החזר החודש]],0)</f>
        <v>0</v>
      </c>
      <c r="GY15" s="215">
        <f>IF(GY$8&lt;=טבלה2[[#This Row],[מס'' תשלומים נותרים]],טבלה2[[#This Row],[סכום החזר החודש]],0)</f>
        <v>0</v>
      </c>
      <c r="GZ15" s="215">
        <f>IF(GZ$8&lt;=טבלה2[[#This Row],[מס'' תשלומים נותרים]],טבלה2[[#This Row],[סכום החזר החודש]],0)</f>
        <v>0</v>
      </c>
      <c r="HA15" s="215">
        <f>IF(HA$8&lt;=טבלה2[[#This Row],[מס'' תשלומים נותרים]],טבלה2[[#This Row],[סכום החזר החודש]],0)</f>
        <v>0</v>
      </c>
      <c r="HB15" s="215">
        <f>IF(HB$8&lt;=טבלה2[[#This Row],[מס'' תשלומים נותרים]],טבלה2[[#This Row],[סכום החזר החודש]],0)</f>
        <v>0</v>
      </c>
      <c r="HC15" s="215">
        <f>IF(HC$8&lt;=טבלה2[[#This Row],[מס'' תשלומים נותרים]],טבלה2[[#This Row],[סכום החזר החודש]],0)</f>
        <v>0</v>
      </c>
      <c r="HD15" s="215">
        <f>IF(HD$8&lt;=טבלה2[[#This Row],[מס'' תשלומים נותרים]],טבלה2[[#This Row],[סכום החזר החודש]],0)</f>
        <v>0</v>
      </c>
      <c r="HE15" s="215">
        <f>IF(HE$8&lt;=טבלה2[[#This Row],[מס'' תשלומים נותרים]],טבלה2[[#This Row],[סכום החזר החודש]],0)</f>
        <v>0</v>
      </c>
      <c r="HF15" s="215">
        <f>IF(HF$8&lt;=טבלה2[[#This Row],[מס'' תשלומים נותרים]],טבלה2[[#This Row],[סכום החזר החודש]],0)</f>
        <v>0</v>
      </c>
      <c r="HG15" s="215">
        <f>IF(HG$8&lt;=טבלה2[[#This Row],[מס'' תשלומים נותרים]],טבלה2[[#This Row],[סכום החזר החודש]],0)</f>
        <v>0</v>
      </c>
      <c r="HH15" s="215">
        <f>IF(HH$8&lt;=טבלה2[[#This Row],[מס'' תשלומים נותרים]],טבלה2[[#This Row],[סכום החזר החודש]],0)</f>
        <v>0</v>
      </c>
      <c r="HI15" s="215">
        <f>IF(HI$8&lt;=טבלה2[[#This Row],[מס'' תשלומים נותרים]],טבלה2[[#This Row],[סכום החזר החודש]],0)</f>
        <v>0</v>
      </c>
      <c r="HJ15" s="215">
        <f>IF(HJ$8&lt;=טבלה2[[#This Row],[מס'' תשלומים נותרים]],טבלה2[[#This Row],[סכום החזר החודש]],0)</f>
        <v>0</v>
      </c>
      <c r="HK15" s="215">
        <f>IF(HK$8&lt;=טבלה2[[#This Row],[מס'' תשלומים נותרים]],טבלה2[[#This Row],[סכום החזר החודש]],0)</f>
        <v>0</v>
      </c>
      <c r="HL15" s="215">
        <f>IF(HL$8&lt;=טבלה2[[#This Row],[מס'' תשלומים נותרים]],טבלה2[[#This Row],[סכום החזר החודש]],0)</f>
        <v>0</v>
      </c>
      <c r="HM15" s="215">
        <f>IF(HM$8&lt;=טבלה2[[#This Row],[מס'' תשלומים נותרים]],טבלה2[[#This Row],[סכום החזר החודש]],0)</f>
        <v>0</v>
      </c>
      <c r="HN15" s="215">
        <f>IF(HN$8&lt;=טבלה2[[#This Row],[מס'' תשלומים נותרים]],טבלה2[[#This Row],[סכום החזר החודש]],0)</f>
        <v>0</v>
      </c>
      <c r="HO15" s="215">
        <f>IF(HO$8&lt;=טבלה2[[#This Row],[מס'' תשלומים נותרים]],טבלה2[[#This Row],[סכום החזר החודש]],0)</f>
        <v>0</v>
      </c>
      <c r="HP15" s="215">
        <f>IF(HP$8&lt;=טבלה2[[#This Row],[מס'' תשלומים נותרים]],טבלה2[[#This Row],[סכום החזר החודש]],0)</f>
        <v>0</v>
      </c>
      <c r="HQ15" s="215">
        <f>IF(HQ$8&lt;=טבלה2[[#This Row],[מס'' תשלומים נותרים]],טבלה2[[#This Row],[סכום החזר החודש]],0)</f>
        <v>0</v>
      </c>
      <c r="HR15" s="215">
        <f>IF(HR$8&lt;=טבלה2[[#This Row],[מס'' תשלומים נותרים]],טבלה2[[#This Row],[סכום החזר החודש]],0)</f>
        <v>0</v>
      </c>
      <c r="HS15" s="215">
        <f>IF(HS$8&lt;=טבלה2[[#This Row],[מס'' תשלומים נותרים]],טבלה2[[#This Row],[סכום החזר החודש]],0)</f>
        <v>0</v>
      </c>
      <c r="HT15" s="215">
        <f>IF(HT$8&lt;=טבלה2[[#This Row],[מס'' תשלומים נותרים]],טבלה2[[#This Row],[סכום החזר החודש]],0)</f>
        <v>0</v>
      </c>
      <c r="HU15" s="215">
        <f>IF(HU$8&lt;=טבלה2[[#This Row],[מס'' תשלומים נותרים]],טבלה2[[#This Row],[סכום החזר החודש]],0)</f>
        <v>0</v>
      </c>
      <c r="HV15" s="215">
        <f>IF(HV$8&lt;=טבלה2[[#This Row],[מס'' תשלומים נותרים]],טבלה2[[#This Row],[סכום החזר החודש]],0)</f>
        <v>0</v>
      </c>
      <c r="HW15" s="215">
        <f>IF(HW$8&lt;=טבלה2[[#This Row],[מס'' תשלומים נותרים]],טבלה2[[#This Row],[סכום החזר החודש]],0)</f>
        <v>0</v>
      </c>
      <c r="HX15" s="215">
        <f>IF(HX$8&lt;=טבלה2[[#This Row],[מס'' תשלומים נותרים]],טבלה2[[#This Row],[סכום החזר החודש]],0)</f>
        <v>0</v>
      </c>
      <c r="HY15" s="215">
        <f>IF(HY$8&lt;=טבלה2[[#This Row],[מס'' תשלומים נותרים]],טבלה2[[#This Row],[סכום החזר החודש]],0)</f>
        <v>0</v>
      </c>
      <c r="HZ15" s="215">
        <f>IF(HZ$8&lt;=טבלה2[[#This Row],[מס'' תשלומים נותרים]],טבלה2[[#This Row],[סכום החזר החודש]],0)</f>
        <v>0</v>
      </c>
      <c r="IA15" s="215">
        <f>IF(IA$8&lt;=טבלה2[[#This Row],[מס'' תשלומים נותרים]],טבלה2[[#This Row],[סכום החזר החודש]],0)</f>
        <v>0</v>
      </c>
      <c r="IB15" s="215">
        <f>IF(IB$8&lt;=טבלה2[[#This Row],[מס'' תשלומים נותרים]],טבלה2[[#This Row],[סכום החזר החודש]],0)</f>
        <v>0</v>
      </c>
      <c r="IC15" s="215">
        <f>IF(IC$8&lt;=טבלה2[[#This Row],[מס'' תשלומים נותרים]],טבלה2[[#This Row],[סכום החזר החודש]],0)</f>
        <v>0</v>
      </c>
      <c r="ID15" s="215">
        <f>IF(ID$8&lt;=טבלה2[[#This Row],[מס'' תשלומים נותרים]],טבלה2[[#This Row],[סכום החזר החודש]],0)</f>
        <v>0</v>
      </c>
      <c r="IE15" s="215">
        <f>IF(IE$8&lt;=טבלה2[[#This Row],[מס'' תשלומים נותרים]],טבלה2[[#This Row],[סכום החזר החודש]],0)</f>
        <v>0</v>
      </c>
      <c r="IF15" s="215">
        <f>IF(IF$8&lt;=טבלה2[[#This Row],[מס'' תשלומים נותרים]],טבלה2[[#This Row],[סכום החזר החודש]],0)</f>
        <v>0</v>
      </c>
      <c r="IG15" s="215">
        <f>IF(IG$8&lt;=טבלה2[[#This Row],[מס'' תשלומים נותרים]],טבלה2[[#This Row],[סכום החזר החודש]],0)</f>
        <v>0</v>
      </c>
      <c r="IH15" s="215">
        <f>IF(IH$8&lt;=טבלה2[[#This Row],[מס'' תשלומים נותרים]],טבלה2[[#This Row],[סכום החזר החודש]],0)</f>
        <v>0</v>
      </c>
      <c r="II15" s="215">
        <f>IF(II$8&lt;=טבלה2[[#This Row],[מס'' תשלומים נותרים]],טבלה2[[#This Row],[סכום החזר החודש]],0)</f>
        <v>0</v>
      </c>
      <c r="IJ15" s="215">
        <f>IF(IJ$8&lt;=טבלה2[[#This Row],[מס'' תשלומים נותרים]],טבלה2[[#This Row],[סכום החזר החודש]],0)</f>
        <v>0</v>
      </c>
      <c r="IK15" s="215">
        <f>IF(IK$8&lt;=טבלה2[[#This Row],[מס'' תשלומים נותרים]],טבלה2[[#This Row],[סכום החזר החודש]],0)</f>
        <v>0</v>
      </c>
      <c r="IL15" s="215">
        <f>IF(IL$8&lt;=טבלה2[[#This Row],[מס'' תשלומים נותרים]],טבלה2[[#This Row],[סכום החזר החודש]],0)</f>
        <v>0</v>
      </c>
      <c r="IM15" s="215">
        <f>IF(IM$8&lt;=טבלה2[[#This Row],[מס'' תשלומים נותרים]],טבלה2[[#This Row],[סכום החזר החודש]],0)</f>
        <v>0</v>
      </c>
      <c r="IN15" s="215">
        <f>IF(IN$8&lt;=טבלה2[[#This Row],[מס'' תשלומים נותרים]],טבלה2[[#This Row],[סכום החזר החודש]],0)</f>
        <v>0</v>
      </c>
      <c r="IO15" s="215">
        <f>IF(IO$8&lt;=טבלה2[[#This Row],[מס'' תשלומים נותרים]],טבלה2[[#This Row],[סכום החזר החודש]],0)</f>
        <v>0</v>
      </c>
      <c r="IP15" s="215">
        <f>IF(IP$8&lt;=טבלה2[[#This Row],[מס'' תשלומים נותרים]],טבלה2[[#This Row],[סכום החזר החודש]],0)</f>
        <v>0</v>
      </c>
      <c r="IQ15" s="215">
        <f>IF(IQ$8&lt;=טבלה2[[#This Row],[מס'' תשלומים נותרים]],טבלה2[[#This Row],[סכום החזר החודש]],0)</f>
        <v>0</v>
      </c>
      <c r="IR15" s="215">
        <f>IF(IR$8&lt;=טבלה2[[#This Row],[מס'' תשלומים נותרים]],טבלה2[[#This Row],[סכום החזר החודש]],0)</f>
        <v>0</v>
      </c>
      <c r="IS15" s="215">
        <f>IF(IS$8&lt;=טבלה2[[#This Row],[מס'' תשלומים נותרים]],טבלה2[[#This Row],[סכום החזר החודש]],0)</f>
        <v>0</v>
      </c>
      <c r="IT15" s="215">
        <f>IF(IT$8&lt;=טבלה2[[#This Row],[מס'' תשלומים נותרים]],טבלה2[[#This Row],[סכום החזר החודש]],0)</f>
        <v>0</v>
      </c>
      <c r="IU15" s="215">
        <f>IF(IU$8&lt;=טבלה2[[#This Row],[מס'' תשלומים נותרים]],טבלה2[[#This Row],[סכום החזר החודש]],0)</f>
        <v>0</v>
      </c>
      <c r="IV15" s="215">
        <f>IF(IV$8&lt;=טבלה2[[#This Row],[מס'' תשלומים נותרים]],טבלה2[[#This Row],[סכום החזר החודש]],0)</f>
        <v>0</v>
      </c>
      <c r="IW15" s="215">
        <f>IF(IW$8&lt;=טבלה2[[#This Row],[מס'' תשלומים נותרים]],טבלה2[[#This Row],[סכום החזר החודש]],0)</f>
        <v>0</v>
      </c>
      <c r="IX15" s="215">
        <f>IF(IX$8&lt;=טבלה2[[#This Row],[מס'' תשלומים נותרים]],טבלה2[[#This Row],[סכום החזר החודש]],0)</f>
        <v>0</v>
      </c>
      <c r="IY15" s="215">
        <f>IF(IY$8&lt;=טבלה2[[#This Row],[מס'' תשלומים נותרים]],טבלה2[[#This Row],[סכום החזר החודש]],0)</f>
        <v>0</v>
      </c>
      <c r="IZ15" s="215">
        <f>IF(IZ$8&lt;=טבלה2[[#This Row],[מס'' תשלומים נותרים]],טבלה2[[#This Row],[סכום החזר החודש]],0)</f>
        <v>0</v>
      </c>
      <c r="JA15" s="215">
        <f>IF(JA$8&lt;=טבלה2[[#This Row],[מס'' תשלומים נותרים]],טבלה2[[#This Row],[סכום החזר החודש]],0)</f>
        <v>0</v>
      </c>
      <c r="JB15" s="215">
        <f>IF(JB$8&lt;=טבלה2[[#This Row],[מס'' תשלומים נותרים]],טבלה2[[#This Row],[סכום החזר החודש]],0)</f>
        <v>0</v>
      </c>
      <c r="JC15" s="215">
        <f>IF(JC$8&lt;=טבלה2[[#This Row],[מס'' תשלומים נותרים]],טבלה2[[#This Row],[סכום החזר החודש]],0)</f>
        <v>0</v>
      </c>
      <c r="JD15" s="215">
        <f>IF(JD$8&lt;=טבלה2[[#This Row],[מס'' תשלומים נותרים]],טבלה2[[#This Row],[סכום החזר החודש]],0)</f>
        <v>0</v>
      </c>
      <c r="JE15" s="215">
        <f>IF(JE$8&lt;=טבלה2[[#This Row],[מס'' תשלומים נותרים]],טבלה2[[#This Row],[סכום החזר החודש]],0)</f>
        <v>0</v>
      </c>
      <c r="JF15" s="215">
        <f>IF(JF$8&lt;=טבלה2[[#This Row],[מס'' תשלומים נותרים]],טבלה2[[#This Row],[סכום החזר החודש]],0)</f>
        <v>0</v>
      </c>
      <c r="JG15" s="215">
        <f>IF(JG$8&lt;=טבלה2[[#This Row],[מס'' תשלומים נותרים]],טבלה2[[#This Row],[סכום החזר החודש]],0)</f>
        <v>0</v>
      </c>
      <c r="JH15" s="215">
        <f>IF(JH$8&lt;=טבלה2[[#This Row],[מס'' תשלומים נותרים]],טבלה2[[#This Row],[סכום החזר החודש]],0)</f>
        <v>0</v>
      </c>
      <c r="JI15" s="215">
        <f>IF(JI$8&lt;=טבלה2[[#This Row],[מס'' תשלומים נותרים]],טבלה2[[#This Row],[סכום החזר החודש]],0)</f>
        <v>0</v>
      </c>
      <c r="JJ15" s="215">
        <f>IF(JJ$8&lt;=טבלה2[[#This Row],[מס'' תשלומים נותרים]],טבלה2[[#This Row],[סכום החזר החודש]],0)</f>
        <v>0</v>
      </c>
      <c r="JK15" s="215">
        <f>IF(JK$8&lt;=טבלה2[[#This Row],[מס'' תשלומים נותרים]],טבלה2[[#This Row],[סכום החזר החודש]],0)</f>
        <v>0</v>
      </c>
      <c r="JL15" s="215">
        <f>IF(JL$8&lt;=טבלה2[[#This Row],[מס'' תשלומים נותרים]],טבלה2[[#This Row],[סכום החזר החודש]],0)</f>
        <v>0</v>
      </c>
      <c r="JM15" s="215">
        <f>IF(JM$8&lt;=טבלה2[[#This Row],[מס'' תשלומים נותרים]],טבלה2[[#This Row],[סכום החזר החודש]],0)</f>
        <v>0</v>
      </c>
      <c r="JN15" s="215">
        <f>IF(JN$8&lt;=טבלה2[[#This Row],[מס'' תשלומים נותרים]],טבלה2[[#This Row],[סכום החזר החודש]],0)</f>
        <v>0</v>
      </c>
      <c r="JO15" s="215">
        <f>IF(JO$8&lt;=טבלה2[[#This Row],[מס'' תשלומים נותרים]],טבלה2[[#This Row],[סכום החזר החודש]],0)</f>
        <v>0</v>
      </c>
      <c r="JP15" s="215">
        <f>IF(JP$8&lt;=טבלה2[[#This Row],[מס'' תשלומים נותרים]],טבלה2[[#This Row],[סכום החזר החודש]],0)</f>
        <v>0</v>
      </c>
      <c r="JQ15" s="215">
        <f>IF(JQ$8&lt;=טבלה2[[#This Row],[מס'' תשלומים נותרים]],טבלה2[[#This Row],[סכום החזר החודש]],0)</f>
        <v>0</v>
      </c>
      <c r="JR15" s="215">
        <f>IF(JR$8&lt;=טבלה2[[#This Row],[מס'' תשלומים נותרים]],טבלה2[[#This Row],[סכום החזר החודש]],0)</f>
        <v>0</v>
      </c>
      <c r="JS15" s="215">
        <f>IF(JS$8&lt;=טבלה2[[#This Row],[מס'' תשלומים נותרים]],טבלה2[[#This Row],[סכום החזר החודש]],0)</f>
        <v>0</v>
      </c>
      <c r="JT15" s="215">
        <f>IF(JT$8&lt;=טבלה2[[#This Row],[מס'' תשלומים נותרים]],טבלה2[[#This Row],[סכום החזר החודש]],0)</f>
        <v>0</v>
      </c>
    </row>
    <row r="16" spans="1:280" ht="15">
      <c r="A16" s="246"/>
      <c r="B16" s="247"/>
      <c r="C16" s="248"/>
      <c r="D16" s="249"/>
      <c r="E16" s="247"/>
      <c r="F16" s="250">
        <f t="shared" si="4"/>
        <v>0</v>
      </c>
      <c r="G16" s="251"/>
      <c r="H16" s="223"/>
      <c r="I16" s="252"/>
      <c r="J16" s="253"/>
      <c r="S16" s="402">
        <f t="shared" si="5"/>
        <v>0</v>
      </c>
      <c r="T16" s="403">
        <f t="shared" si="6"/>
        <v>0</v>
      </c>
      <c r="U16" s="230"/>
      <c r="V16" s="243"/>
      <c r="W16" s="241"/>
      <c r="X16" s="243"/>
      <c r="Y16" s="242"/>
      <c r="Z16" s="243"/>
      <c r="AA16" s="244"/>
      <c r="AB16" s="245"/>
      <c r="AE16" s="215">
        <f>IF(AE$8&lt;=טבלה2[[#This Row],[מס'' תשלומים נותרים]],טבלה2[[#This Row],[סכום החזר החודש]],0)</f>
        <v>0</v>
      </c>
      <c r="AF16" s="215">
        <f>IF(AF$8&lt;=טבלה2[[#This Row],[מס'' תשלומים נותרים]],טבלה2[[#This Row],[סכום החזר החודש]],0)</f>
        <v>0</v>
      </c>
      <c r="AG16" s="215">
        <f>IF(AG$8&lt;=טבלה2[[#This Row],[מס'' תשלומים נותרים]],טבלה2[[#This Row],[סכום החזר החודש]],0)</f>
        <v>0</v>
      </c>
      <c r="AH16" s="215">
        <f>IF(AH$8&lt;=טבלה2[[#This Row],[מס'' תשלומים נותרים]],טבלה2[[#This Row],[סכום החזר החודש]],0)</f>
        <v>0</v>
      </c>
      <c r="AI16" s="215">
        <f>IF(AI$8&lt;=טבלה2[[#This Row],[מס'' תשלומים נותרים]],טבלה2[[#This Row],[סכום החזר החודש]],0)</f>
        <v>0</v>
      </c>
      <c r="AJ16" s="215">
        <f>IF(AJ$8&lt;=טבלה2[[#This Row],[מס'' תשלומים נותרים]],טבלה2[[#This Row],[סכום החזר החודש]],0)</f>
        <v>0</v>
      </c>
      <c r="AK16" s="215">
        <f>IF(AK$8&lt;=טבלה2[[#This Row],[מס'' תשלומים נותרים]],טבלה2[[#This Row],[סכום החזר החודש]],0)</f>
        <v>0</v>
      </c>
      <c r="AL16" s="215">
        <f>IF(AL$8&lt;=טבלה2[[#This Row],[מס'' תשלומים נותרים]],טבלה2[[#This Row],[סכום החזר החודש]],0)</f>
        <v>0</v>
      </c>
      <c r="AM16" s="215">
        <f>IF(AM$8&lt;=טבלה2[[#This Row],[מס'' תשלומים נותרים]],טבלה2[[#This Row],[סכום החזר החודש]],0)</f>
        <v>0</v>
      </c>
      <c r="AN16" s="215">
        <f>IF(AN$8&lt;=טבלה2[[#This Row],[מס'' תשלומים נותרים]],טבלה2[[#This Row],[סכום החזר החודש]],0)</f>
        <v>0</v>
      </c>
      <c r="AO16" s="215">
        <f>IF(AO$8&lt;=טבלה2[[#This Row],[מס'' תשלומים נותרים]],טבלה2[[#This Row],[סכום החזר החודש]],0)</f>
        <v>0</v>
      </c>
      <c r="AP16" s="215">
        <f>IF(AP$8&lt;=טבלה2[[#This Row],[מס'' תשלומים נותרים]],טבלה2[[#This Row],[סכום החזר החודש]],0)</f>
        <v>0</v>
      </c>
      <c r="AQ16" s="215">
        <f>IF(AQ$8&lt;=טבלה2[[#This Row],[מס'' תשלומים נותרים]],טבלה2[[#This Row],[סכום החזר החודש]],0)</f>
        <v>0</v>
      </c>
      <c r="AR16" s="215">
        <f>IF(AR$8&lt;=טבלה2[[#This Row],[מס'' תשלומים נותרים]],טבלה2[[#This Row],[סכום החזר החודש]],0)</f>
        <v>0</v>
      </c>
      <c r="AS16" s="215">
        <f>IF(AS$8&lt;=טבלה2[[#This Row],[מס'' תשלומים נותרים]],טבלה2[[#This Row],[סכום החזר החודש]],0)</f>
        <v>0</v>
      </c>
      <c r="AT16" s="215">
        <f>IF(AT$8&lt;=טבלה2[[#This Row],[מס'' תשלומים נותרים]],טבלה2[[#This Row],[סכום החזר החודש]],0)</f>
        <v>0</v>
      </c>
      <c r="AU16" s="215">
        <f>IF(AU$8&lt;=טבלה2[[#This Row],[מס'' תשלומים נותרים]],טבלה2[[#This Row],[סכום החזר החודש]],0)</f>
        <v>0</v>
      </c>
      <c r="AV16" s="215">
        <f>IF(AV$8&lt;=טבלה2[[#This Row],[מס'' תשלומים נותרים]],טבלה2[[#This Row],[סכום החזר החודש]],0)</f>
        <v>0</v>
      </c>
      <c r="AW16" s="215">
        <f>IF(AW$8&lt;=טבלה2[[#This Row],[מס'' תשלומים נותרים]],טבלה2[[#This Row],[סכום החזר החודש]],0)</f>
        <v>0</v>
      </c>
      <c r="AX16" s="215">
        <f>IF(AX$8&lt;=טבלה2[[#This Row],[מס'' תשלומים נותרים]],טבלה2[[#This Row],[סכום החזר החודש]],0)</f>
        <v>0</v>
      </c>
      <c r="AY16" s="215">
        <f>IF(AY$8&lt;=טבלה2[[#This Row],[מס'' תשלומים נותרים]],טבלה2[[#This Row],[סכום החזר החודש]],0)</f>
        <v>0</v>
      </c>
      <c r="AZ16" s="215">
        <f>IF(AZ$8&lt;=טבלה2[[#This Row],[מס'' תשלומים נותרים]],טבלה2[[#This Row],[סכום החזר החודש]],0)</f>
        <v>0</v>
      </c>
      <c r="BA16" s="215">
        <f>IF(BA$8&lt;=טבלה2[[#This Row],[מס'' תשלומים נותרים]],טבלה2[[#This Row],[סכום החזר החודש]],0)</f>
        <v>0</v>
      </c>
      <c r="BB16" s="215">
        <f>IF(BB$8&lt;=טבלה2[[#This Row],[מס'' תשלומים נותרים]],טבלה2[[#This Row],[סכום החזר החודש]],0)</f>
        <v>0</v>
      </c>
      <c r="BC16" s="215">
        <f>IF(BC$8&lt;=טבלה2[[#This Row],[מס'' תשלומים נותרים]],טבלה2[[#This Row],[סכום החזר החודש]],0)</f>
        <v>0</v>
      </c>
      <c r="BD16" s="215">
        <f>IF(BD$8&lt;=טבלה2[[#This Row],[מס'' תשלומים נותרים]],טבלה2[[#This Row],[סכום החזר החודש]],0)</f>
        <v>0</v>
      </c>
      <c r="BE16" s="215">
        <f>IF(BE$8&lt;=טבלה2[[#This Row],[מס'' תשלומים נותרים]],טבלה2[[#This Row],[סכום החזר החודש]],0)</f>
        <v>0</v>
      </c>
      <c r="BF16" s="215">
        <f>IF(BF$8&lt;=טבלה2[[#This Row],[מס'' תשלומים נותרים]],טבלה2[[#This Row],[סכום החזר החודש]],0)</f>
        <v>0</v>
      </c>
      <c r="BG16" s="215">
        <f>IF(BG$8&lt;=טבלה2[[#This Row],[מס'' תשלומים נותרים]],טבלה2[[#This Row],[סכום החזר החודש]],0)</f>
        <v>0</v>
      </c>
      <c r="BH16" s="215">
        <f>IF(BH$8&lt;=טבלה2[[#This Row],[מס'' תשלומים נותרים]],טבלה2[[#This Row],[סכום החזר החודש]],0)</f>
        <v>0</v>
      </c>
      <c r="BI16" s="215">
        <f>IF(BI$8&lt;=טבלה2[[#This Row],[מס'' תשלומים נותרים]],טבלה2[[#This Row],[סכום החזר החודש]],0)</f>
        <v>0</v>
      </c>
      <c r="BJ16" s="215">
        <f>IF(BJ$8&lt;=טבלה2[[#This Row],[מס'' תשלומים נותרים]],טבלה2[[#This Row],[סכום החזר החודש]],0)</f>
        <v>0</v>
      </c>
      <c r="BK16" s="215">
        <f>IF(BK$8&lt;=טבלה2[[#This Row],[מס'' תשלומים נותרים]],טבלה2[[#This Row],[סכום החזר החודש]],0)</f>
        <v>0</v>
      </c>
      <c r="BL16" s="215">
        <f>IF(BL$8&lt;=טבלה2[[#This Row],[מס'' תשלומים נותרים]],טבלה2[[#This Row],[סכום החזר החודש]],0)</f>
        <v>0</v>
      </c>
      <c r="BM16" s="215">
        <f>IF(BM$8&lt;=טבלה2[[#This Row],[מס'' תשלומים נותרים]],טבלה2[[#This Row],[סכום החזר החודש]],0)</f>
        <v>0</v>
      </c>
      <c r="BN16" s="215">
        <f>IF(BN$8&lt;=טבלה2[[#This Row],[מס'' תשלומים נותרים]],טבלה2[[#This Row],[סכום החזר החודש]],0)</f>
        <v>0</v>
      </c>
      <c r="BO16" s="215">
        <f>IF(BO$8&lt;=טבלה2[[#This Row],[מס'' תשלומים נותרים]],טבלה2[[#This Row],[סכום החזר החודש]],0)</f>
        <v>0</v>
      </c>
      <c r="BP16" s="215">
        <f>IF(BP$8&lt;=טבלה2[[#This Row],[מס'' תשלומים נותרים]],טבלה2[[#This Row],[סכום החזר החודש]],0)</f>
        <v>0</v>
      </c>
      <c r="BQ16" s="215">
        <f>IF(BQ$8&lt;=טבלה2[[#This Row],[מס'' תשלומים נותרים]],טבלה2[[#This Row],[סכום החזר החודש]],0)</f>
        <v>0</v>
      </c>
      <c r="BR16" s="215">
        <f>IF(BR$8&lt;=טבלה2[[#This Row],[מס'' תשלומים נותרים]],טבלה2[[#This Row],[סכום החזר החודש]],0)</f>
        <v>0</v>
      </c>
      <c r="BS16" s="215">
        <f>IF(BS$8&lt;=טבלה2[[#This Row],[מס'' תשלומים נותרים]],טבלה2[[#This Row],[סכום החזר החודש]],0)</f>
        <v>0</v>
      </c>
      <c r="BT16" s="215">
        <f>IF(BT$8&lt;=טבלה2[[#This Row],[מס'' תשלומים נותרים]],טבלה2[[#This Row],[סכום החזר החודש]],0)</f>
        <v>0</v>
      </c>
      <c r="BU16" s="215">
        <f>IF(BU$8&lt;=טבלה2[[#This Row],[מס'' תשלומים נותרים]],טבלה2[[#This Row],[סכום החזר החודש]],0)</f>
        <v>0</v>
      </c>
      <c r="BV16" s="215">
        <f>IF(BV$8&lt;=טבלה2[[#This Row],[מס'' תשלומים נותרים]],טבלה2[[#This Row],[סכום החזר החודש]],0)</f>
        <v>0</v>
      </c>
      <c r="BW16" s="215">
        <f>IF(BW$8&lt;=טבלה2[[#This Row],[מס'' תשלומים נותרים]],טבלה2[[#This Row],[סכום החזר החודש]],0)</f>
        <v>0</v>
      </c>
      <c r="BX16" s="215">
        <f>IF(BX$8&lt;=טבלה2[[#This Row],[מס'' תשלומים נותרים]],טבלה2[[#This Row],[סכום החזר החודש]],0)</f>
        <v>0</v>
      </c>
      <c r="BY16" s="215">
        <f>IF(BY$8&lt;=טבלה2[[#This Row],[מס'' תשלומים נותרים]],טבלה2[[#This Row],[סכום החזר החודש]],0)</f>
        <v>0</v>
      </c>
      <c r="BZ16" s="215">
        <f>IF(BZ$8&lt;=טבלה2[[#This Row],[מס'' תשלומים נותרים]],טבלה2[[#This Row],[סכום החזר החודש]],0)</f>
        <v>0</v>
      </c>
      <c r="CA16" s="215">
        <f>IF(CA$8&lt;=טבלה2[[#This Row],[מס'' תשלומים נותרים]],טבלה2[[#This Row],[סכום החזר החודש]],0)</f>
        <v>0</v>
      </c>
      <c r="CB16" s="215">
        <f>IF(CB$8&lt;=טבלה2[[#This Row],[מס'' תשלומים נותרים]],טבלה2[[#This Row],[סכום החזר החודש]],0)</f>
        <v>0</v>
      </c>
      <c r="CC16" s="215">
        <f>IF(CC$8&lt;=טבלה2[[#This Row],[מס'' תשלומים נותרים]],טבלה2[[#This Row],[סכום החזר החודש]],0)</f>
        <v>0</v>
      </c>
      <c r="CD16" s="215">
        <f>IF(CD$8&lt;=טבלה2[[#This Row],[מס'' תשלומים נותרים]],טבלה2[[#This Row],[סכום החזר החודש]],0)</f>
        <v>0</v>
      </c>
      <c r="CE16" s="215">
        <f>IF(CE$8&lt;=טבלה2[[#This Row],[מס'' תשלומים נותרים]],טבלה2[[#This Row],[סכום החזר החודש]],0)</f>
        <v>0</v>
      </c>
      <c r="CF16" s="215">
        <f>IF(CF$8&lt;=טבלה2[[#This Row],[מס'' תשלומים נותרים]],טבלה2[[#This Row],[סכום החזר החודש]],0)</f>
        <v>0</v>
      </c>
      <c r="CG16" s="215">
        <f>IF(CG$8&lt;=טבלה2[[#This Row],[מס'' תשלומים נותרים]],טבלה2[[#This Row],[סכום החזר החודש]],0)</f>
        <v>0</v>
      </c>
      <c r="CH16" s="215">
        <f>IF(CH$8&lt;=טבלה2[[#This Row],[מס'' תשלומים נותרים]],טבלה2[[#This Row],[סכום החזר החודש]],0)</f>
        <v>0</v>
      </c>
      <c r="CI16" s="215">
        <f>IF(CI$8&lt;=טבלה2[[#This Row],[מס'' תשלומים נותרים]],טבלה2[[#This Row],[סכום החזר החודש]],0)</f>
        <v>0</v>
      </c>
      <c r="CJ16" s="215">
        <f>IF(CJ$8&lt;=טבלה2[[#This Row],[מס'' תשלומים נותרים]],טבלה2[[#This Row],[סכום החזר החודש]],0)</f>
        <v>0</v>
      </c>
      <c r="CK16" s="215">
        <f>IF(CK$8&lt;=טבלה2[[#This Row],[מס'' תשלומים נותרים]],טבלה2[[#This Row],[סכום החזר החודש]],0)</f>
        <v>0</v>
      </c>
      <c r="CL16" s="215">
        <f>IF(CL$8&lt;=טבלה2[[#This Row],[מס'' תשלומים נותרים]],טבלה2[[#This Row],[סכום החזר החודש]],0)</f>
        <v>0</v>
      </c>
      <c r="CM16" s="215">
        <f>IF(CM$8&lt;=טבלה2[[#This Row],[מס'' תשלומים נותרים]],טבלה2[[#This Row],[סכום החזר החודש]],0)</f>
        <v>0</v>
      </c>
      <c r="CN16" s="215">
        <f>IF(CN$8&lt;=טבלה2[[#This Row],[מס'' תשלומים נותרים]],טבלה2[[#This Row],[סכום החזר החודש]],0)</f>
        <v>0</v>
      </c>
      <c r="CO16" s="215">
        <f>IF(CO$8&lt;=טבלה2[[#This Row],[מס'' תשלומים נותרים]],טבלה2[[#This Row],[סכום החזר החודש]],0)</f>
        <v>0</v>
      </c>
      <c r="CP16" s="215">
        <f>IF(CP$8&lt;=טבלה2[[#This Row],[מס'' תשלומים נותרים]],טבלה2[[#This Row],[סכום החזר החודש]],0)</f>
        <v>0</v>
      </c>
      <c r="CQ16" s="215">
        <f>IF(CQ$8&lt;=טבלה2[[#This Row],[מס'' תשלומים נותרים]],טבלה2[[#This Row],[סכום החזר החודש]],0)</f>
        <v>0</v>
      </c>
      <c r="CR16" s="215">
        <f>IF(CR$8&lt;=טבלה2[[#This Row],[מס'' תשלומים נותרים]],טבלה2[[#This Row],[סכום החזר החודש]],0)</f>
        <v>0</v>
      </c>
      <c r="CS16" s="215">
        <f>IF(CS$8&lt;=טבלה2[[#This Row],[מס'' תשלומים נותרים]],טבלה2[[#This Row],[סכום החזר החודש]],0)</f>
        <v>0</v>
      </c>
      <c r="CT16" s="215">
        <f>IF(CT$8&lt;=טבלה2[[#This Row],[מס'' תשלומים נותרים]],טבלה2[[#This Row],[סכום החזר החודש]],0)</f>
        <v>0</v>
      </c>
      <c r="CU16" s="215">
        <f>IF(CU$8&lt;=טבלה2[[#This Row],[מס'' תשלומים נותרים]],טבלה2[[#This Row],[סכום החזר החודש]],0)</f>
        <v>0</v>
      </c>
      <c r="CV16" s="215">
        <f>IF(CV$8&lt;=טבלה2[[#This Row],[מס'' תשלומים נותרים]],טבלה2[[#This Row],[סכום החזר החודש]],0)</f>
        <v>0</v>
      </c>
      <c r="CW16" s="215">
        <f>IF(CW$8&lt;=טבלה2[[#This Row],[מס'' תשלומים נותרים]],טבלה2[[#This Row],[סכום החזר החודש]],0)</f>
        <v>0</v>
      </c>
      <c r="CX16" s="215">
        <f>IF(CX$8&lt;=טבלה2[[#This Row],[מס'' תשלומים נותרים]],טבלה2[[#This Row],[סכום החזר החודש]],0)</f>
        <v>0</v>
      </c>
      <c r="CY16" s="215">
        <f>IF(CY$8&lt;=טבלה2[[#This Row],[מס'' תשלומים נותרים]],טבלה2[[#This Row],[סכום החזר החודש]],0)</f>
        <v>0</v>
      </c>
      <c r="CZ16" s="215">
        <f>IF(CZ$8&lt;=טבלה2[[#This Row],[מס'' תשלומים נותרים]],טבלה2[[#This Row],[סכום החזר החודש]],0)</f>
        <v>0</v>
      </c>
      <c r="DA16" s="215">
        <f>IF(DA$8&lt;=טבלה2[[#This Row],[מס'' תשלומים נותרים]],טבלה2[[#This Row],[סכום החזר החודש]],0)</f>
        <v>0</v>
      </c>
      <c r="DB16" s="215">
        <f>IF(DB$8&lt;=טבלה2[[#This Row],[מס'' תשלומים נותרים]],טבלה2[[#This Row],[סכום החזר החודש]],0)</f>
        <v>0</v>
      </c>
      <c r="DC16" s="215">
        <f>IF(DC$8&lt;=טבלה2[[#This Row],[מס'' תשלומים נותרים]],טבלה2[[#This Row],[סכום החזר החודש]],0)</f>
        <v>0</v>
      </c>
      <c r="DD16" s="215">
        <f>IF(DD$8&lt;=טבלה2[[#This Row],[מס'' תשלומים נותרים]],טבלה2[[#This Row],[סכום החזר החודש]],0)</f>
        <v>0</v>
      </c>
      <c r="DE16" s="215">
        <f>IF(DE$8&lt;=טבלה2[[#This Row],[מס'' תשלומים נותרים]],טבלה2[[#This Row],[סכום החזר החודש]],0)</f>
        <v>0</v>
      </c>
      <c r="DF16" s="215">
        <f>IF(DF$8&lt;=טבלה2[[#This Row],[מס'' תשלומים נותרים]],טבלה2[[#This Row],[סכום החזר החודש]],0)</f>
        <v>0</v>
      </c>
      <c r="DG16" s="215">
        <f>IF(DG$8&lt;=טבלה2[[#This Row],[מס'' תשלומים נותרים]],טבלה2[[#This Row],[סכום החזר החודש]],0)</f>
        <v>0</v>
      </c>
      <c r="DH16" s="215">
        <f>IF(DH$8&lt;=טבלה2[[#This Row],[מס'' תשלומים נותרים]],טבלה2[[#This Row],[סכום החזר החודש]],0)</f>
        <v>0</v>
      </c>
      <c r="DI16" s="215">
        <f>IF(DI$8&lt;=טבלה2[[#This Row],[מס'' תשלומים נותרים]],טבלה2[[#This Row],[סכום החזר החודש]],0)</f>
        <v>0</v>
      </c>
      <c r="DJ16" s="215">
        <f>IF(DJ$8&lt;=טבלה2[[#This Row],[מס'' תשלומים נותרים]],טבלה2[[#This Row],[סכום החזר החודש]],0)</f>
        <v>0</v>
      </c>
      <c r="DK16" s="215">
        <f>IF(DK$8&lt;=טבלה2[[#This Row],[מס'' תשלומים נותרים]],טבלה2[[#This Row],[סכום החזר החודש]],0)</f>
        <v>0</v>
      </c>
      <c r="DL16" s="215">
        <f>IF(DL$8&lt;=טבלה2[[#This Row],[מס'' תשלומים נותרים]],טבלה2[[#This Row],[סכום החזר החודש]],0)</f>
        <v>0</v>
      </c>
      <c r="DM16" s="215">
        <f>IF(DM$8&lt;=טבלה2[[#This Row],[מס'' תשלומים נותרים]],טבלה2[[#This Row],[סכום החזר החודש]],0)</f>
        <v>0</v>
      </c>
      <c r="DN16" s="215">
        <f>IF(DN$8&lt;=טבלה2[[#This Row],[מס'' תשלומים נותרים]],טבלה2[[#This Row],[סכום החזר החודש]],0)</f>
        <v>0</v>
      </c>
      <c r="DO16" s="215">
        <f>IF(DO$8&lt;=טבלה2[[#This Row],[מס'' תשלומים נותרים]],טבלה2[[#This Row],[סכום החזר החודש]],0)</f>
        <v>0</v>
      </c>
      <c r="DP16" s="215">
        <f>IF(DP$8&lt;=טבלה2[[#This Row],[מס'' תשלומים נותרים]],טבלה2[[#This Row],[סכום החזר החודש]],0)</f>
        <v>0</v>
      </c>
      <c r="DQ16" s="215">
        <f>IF(DQ$8&lt;=טבלה2[[#This Row],[מס'' תשלומים נותרים]],טבלה2[[#This Row],[סכום החזר החודש]],0)</f>
        <v>0</v>
      </c>
      <c r="DR16" s="215">
        <f>IF(DR$8&lt;=טבלה2[[#This Row],[מס'' תשלומים נותרים]],טבלה2[[#This Row],[סכום החזר החודש]],0)</f>
        <v>0</v>
      </c>
      <c r="DS16" s="215">
        <f>IF(DS$8&lt;=טבלה2[[#This Row],[מס'' תשלומים נותרים]],טבלה2[[#This Row],[סכום החזר החודש]],0)</f>
        <v>0</v>
      </c>
      <c r="DT16" s="215">
        <f>IF(DT$8&lt;=טבלה2[[#This Row],[מס'' תשלומים נותרים]],טבלה2[[#This Row],[סכום החזר החודש]],0)</f>
        <v>0</v>
      </c>
      <c r="DU16" s="215">
        <f>IF(DU$8&lt;=טבלה2[[#This Row],[מס'' תשלומים נותרים]],טבלה2[[#This Row],[סכום החזר החודש]],0)</f>
        <v>0</v>
      </c>
      <c r="DV16" s="215">
        <f>IF(DV$8&lt;=טבלה2[[#This Row],[מס'' תשלומים נותרים]],טבלה2[[#This Row],[סכום החזר החודש]],0)</f>
        <v>0</v>
      </c>
      <c r="DW16" s="215">
        <f>IF(DW$8&lt;=טבלה2[[#This Row],[מס'' תשלומים נותרים]],טבלה2[[#This Row],[סכום החזר החודש]],0)</f>
        <v>0</v>
      </c>
      <c r="DX16" s="215">
        <f>IF(DX$8&lt;=טבלה2[[#This Row],[מס'' תשלומים נותרים]],טבלה2[[#This Row],[סכום החזר החודש]],0)</f>
        <v>0</v>
      </c>
      <c r="DY16" s="215">
        <f>IF(DY$8&lt;=טבלה2[[#This Row],[מס'' תשלומים נותרים]],טבלה2[[#This Row],[סכום החזר החודש]],0)</f>
        <v>0</v>
      </c>
      <c r="DZ16" s="215">
        <f>IF(DZ$8&lt;=טבלה2[[#This Row],[מס'' תשלומים נותרים]],טבלה2[[#This Row],[סכום החזר החודש]],0)</f>
        <v>0</v>
      </c>
      <c r="EA16" s="215">
        <f>IF(EA$8&lt;=טבלה2[[#This Row],[מס'' תשלומים נותרים]],טבלה2[[#This Row],[סכום החזר החודש]],0)</f>
        <v>0</v>
      </c>
      <c r="EB16" s="215">
        <f>IF(EB$8&lt;=טבלה2[[#This Row],[מס'' תשלומים נותרים]],טבלה2[[#This Row],[סכום החזר החודש]],0)</f>
        <v>0</v>
      </c>
      <c r="EC16" s="215">
        <f>IF(EC$8&lt;=טבלה2[[#This Row],[מס'' תשלומים נותרים]],טבלה2[[#This Row],[סכום החזר החודש]],0)</f>
        <v>0</v>
      </c>
      <c r="ED16" s="215">
        <f>IF(ED$8&lt;=טבלה2[[#This Row],[מס'' תשלומים נותרים]],טבלה2[[#This Row],[סכום החזר החודש]],0)</f>
        <v>0</v>
      </c>
      <c r="EE16" s="215">
        <f>IF(EE$8&lt;=טבלה2[[#This Row],[מס'' תשלומים נותרים]],טבלה2[[#This Row],[סכום החזר החודש]],0)</f>
        <v>0</v>
      </c>
      <c r="EF16" s="215">
        <f>IF(EF$8&lt;=טבלה2[[#This Row],[מס'' תשלומים נותרים]],טבלה2[[#This Row],[סכום החזר החודש]],0)</f>
        <v>0</v>
      </c>
      <c r="EG16" s="215">
        <f>IF(EG$8&lt;=טבלה2[[#This Row],[מס'' תשלומים נותרים]],טבלה2[[#This Row],[סכום החזר החודש]],0)</f>
        <v>0</v>
      </c>
      <c r="EH16" s="215">
        <f>IF(EH$8&lt;=טבלה2[[#This Row],[מס'' תשלומים נותרים]],טבלה2[[#This Row],[סכום החזר החודש]],0)</f>
        <v>0</v>
      </c>
      <c r="EI16" s="215">
        <f>IF(EI$8&lt;=טבלה2[[#This Row],[מס'' תשלומים נותרים]],טבלה2[[#This Row],[סכום החזר החודש]],0)</f>
        <v>0</v>
      </c>
      <c r="EJ16" s="215">
        <f>IF(EJ$8&lt;=טבלה2[[#This Row],[מס'' תשלומים נותרים]],טבלה2[[#This Row],[סכום החזר החודש]],0)</f>
        <v>0</v>
      </c>
      <c r="EK16" s="215">
        <f>IF(EK$8&lt;=טבלה2[[#This Row],[מס'' תשלומים נותרים]],טבלה2[[#This Row],[סכום החזר החודש]],0)</f>
        <v>0</v>
      </c>
      <c r="EL16" s="215">
        <f>IF(EL$8&lt;=טבלה2[[#This Row],[מס'' תשלומים נותרים]],טבלה2[[#This Row],[סכום החזר החודש]],0)</f>
        <v>0</v>
      </c>
      <c r="EM16" s="215">
        <f>IF(EM$8&lt;=טבלה2[[#This Row],[מס'' תשלומים נותרים]],טבלה2[[#This Row],[סכום החזר החודש]],0)</f>
        <v>0</v>
      </c>
      <c r="EN16" s="215">
        <f>IF(EN$8&lt;=טבלה2[[#This Row],[מס'' תשלומים נותרים]],טבלה2[[#This Row],[סכום החזר החודש]],0)</f>
        <v>0</v>
      </c>
      <c r="EO16" s="215">
        <f>IF(EO$8&lt;=טבלה2[[#This Row],[מס'' תשלומים נותרים]],טבלה2[[#This Row],[סכום החזר החודש]],0)</f>
        <v>0</v>
      </c>
      <c r="EP16" s="215">
        <f>IF(EP$8&lt;=טבלה2[[#This Row],[מס'' תשלומים נותרים]],טבלה2[[#This Row],[סכום החזר החודש]],0)</f>
        <v>0</v>
      </c>
      <c r="EQ16" s="215">
        <f>IF(EQ$8&lt;=טבלה2[[#This Row],[מס'' תשלומים נותרים]],טבלה2[[#This Row],[סכום החזר החודש]],0)</f>
        <v>0</v>
      </c>
      <c r="ER16" s="215">
        <f>IF(ER$8&lt;=טבלה2[[#This Row],[מס'' תשלומים נותרים]],טבלה2[[#This Row],[סכום החזר החודש]],0)</f>
        <v>0</v>
      </c>
      <c r="ES16" s="215">
        <f>IF(ES$8&lt;=טבלה2[[#This Row],[מס'' תשלומים נותרים]],טבלה2[[#This Row],[סכום החזר החודש]],0)</f>
        <v>0</v>
      </c>
      <c r="ET16" s="215">
        <f>IF(ET$8&lt;=טבלה2[[#This Row],[מס'' תשלומים נותרים]],טבלה2[[#This Row],[סכום החזר החודש]],0)</f>
        <v>0</v>
      </c>
      <c r="EU16" s="215">
        <f>IF(EU$8&lt;=טבלה2[[#This Row],[מס'' תשלומים נותרים]],טבלה2[[#This Row],[סכום החזר החודש]],0)</f>
        <v>0</v>
      </c>
      <c r="EV16" s="215">
        <f>IF(EV$8&lt;=טבלה2[[#This Row],[מס'' תשלומים נותרים]],טבלה2[[#This Row],[סכום החזר החודש]],0)</f>
        <v>0</v>
      </c>
      <c r="EW16" s="215">
        <f>IF(EW$8&lt;=טבלה2[[#This Row],[מס'' תשלומים נותרים]],טבלה2[[#This Row],[סכום החזר החודש]],0)</f>
        <v>0</v>
      </c>
      <c r="EX16" s="215">
        <f>IF(EX$8&lt;=טבלה2[[#This Row],[מס'' תשלומים נותרים]],טבלה2[[#This Row],[סכום החזר החודש]],0)</f>
        <v>0</v>
      </c>
      <c r="EY16" s="215">
        <f>IF(EY$8&lt;=טבלה2[[#This Row],[מס'' תשלומים נותרים]],טבלה2[[#This Row],[סכום החזר החודש]],0)</f>
        <v>0</v>
      </c>
      <c r="EZ16" s="215">
        <f>IF(EZ$8&lt;=טבלה2[[#This Row],[מס'' תשלומים נותרים]],טבלה2[[#This Row],[סכום החזר החודש]],0)</f>
        <v>0</v>
      </c>
      <c r="FA16" s="215">
        <f>IF(FA$8&lt;=טבלה2[[#This Row],[מס'' תשלומים נותרים]],טבלה2[[#This Row],[סכום החזר החודש]],0)</f>
        <v>0</v>
      </c>
      <c r="FB16" s="215">
        <f>IF(FB$8&lt;=טבלה2[[#This Row],[מס'' תשלומים נותרים]],טבלה2[[#This Row],[סכום החזר החודש]],0)</f>
        <v>0</v>
      </c>
      <c r="FC16" s="215">
        <f>IF(FC$8&lt;=טבלה2[[#This Row],[מס'' תשלומים נותרים]],טבלה2[[#This Row],[סכום החזר החודש]],0)</f>
        <v>0</v>
      </c>
      <c r="FD16" s="215">
        <f>IF(FD$8&lt;=טבלה2[[#This Row],[מס'' תשלומים נותרים]],טבלה2[[#This Row],[סכום החזר החודש]],0)</f>
        <v>0</v>
      </c>
      <c r="FE16" s="215">
        <f>IF(FE$8&lt;=טבלה2[[#This Row],[מס'' תשלומים נותרים]],טבלה2[[#This Row],[סכום החזר החודש]],0)</f>
        <v>0</v>
      </c>
      <c r="FF16" s="215">
        <f>IF(FF$8&lt;=טבלה2[[#This Row],[מס'' תשלומים נותרים]],טבלה2[[#This Row],[סכום החזר החודש]],0)</f>
        <v>0</v>
      </c>
      <c r="FG16" s="215">
        <f>IF(FG$8&lt;=טבלה2[[#This Row],[מס'' תשלומים נותרים]],טבלה2[[#This Row],[סכום החזר החודש]],0)</f>
        <v>0</v>
      </c>
      <c r="FH16" s="215">
        <f>IF(FH$8&lt;=טבלה2[[#This Row],[מס'' תשלומים נותרים]],טבלה2[[#This Row],[סכום החזר החודש]],0)</f>
        <v>0</v>
      </c>
      <c r="FI16" s="215">
        <f>IF(FI$8&lt;=טבלה2[[#This Row],[מס'' תשלומים נותרים]],טבלה2[[#This Row],[סכום החזר החודש]],0)</f>
        <v>0</v>
      </c>
      <c r="FJ16" s="215">
        <f>IF(FJ$8&lt;=טבלה2[[#This Row],[מס'' תשלומים נותרים]],טבלה2[[#This Row],[סכום החזר החודש]],0)</f>
        <v>0</v>
      </c>
      <c r="FK16" s="215">
        <f>IF(FK$8&lt;=טבלה2[[#This Row],[מס'' תשלומים נותרים]],טבלה2[[#This Row],[סכום החזר החודש]],0)</f>
        <v>0</v>
      </c>
      <c r="FL16" s="215">
        <f>IF(FL$8&lt;=טבלה2[[#This Row],[מס'' תשלומים נותרים]],טבלה2[[#This Row],[סכום החזר החודש]],0)</f>
        <v>0</v>
      </c>
      <c r="FM16" s="215">
        <f>IF(FM$8&lt;=טבלה2[[#This Row],[מס'' תשלומים נותרים]],טבלה2[[#This Row],[סכום החזר החודש]],0)</f>
        <v>0</v>
      </c>
      <c r="FN16" s="215">
        <f>IF(FN$8&lt;=טבלה2[[#This Row],[מס'' תשלומים נותרים]],טבלה2[[#This Row],[סכום החזר החודש]],0)</f>
        <v>0</v>
      </c>
      <c r="FO16" s="215">
        <f>IF(FO$8&lt;=טבלה2[[#This Row],[מס'' תשלומים נותרים]],טבלה2[[#This Row],[סכום החזר החודש]],0)</f>
        <v>0</v>
      </c>
      <c r="FP16" s="215">
        <f>IF(FP$8&lt;=טבלה2[[#This Row],[מס'' תשלומים נותרים]],טבלה2[[#This Row],[סכום החזר החודש]],0)</f>
        <v>0</v>
      </c>
      <c r="FQ16" s="215">
        <f>IF(FQ$8&lt;=טבלה2[[#This Row],[מס'' תשלומים נותרים]],טבלה2[[#This Row],[סכום החזר החודש]],0)</f>
        <v>0</v>
      </c>
      <c r="FR16" s="215">
        <f>IF(FR$8&lt;=טבלה2[[#This Row],[מס'' תשלומים נותרים]],טבלה2[[#This Row],[סכום החזר החודש]],0)</f>
        <v>0</v>
      </c>
      <c r="FS16" s="215">
        <f>IF(FS$8&lt;=טבלה2[[#This Row],[מס'' תשלומים נותרים]],טבלה2[[#This Row],[סכום החזר החודש]],0)</f>
        <v>0</v>
      </c>
      <c r="FT16" s="215">
        <f>IF(FT$8&lt;=טבלה2[[#This Row],[מס'' תשלומים נותרים]],טבלה2[[#This Row],[סכום החזר החודש]],0)</f>
        <v>0</v>
      </c>
      <c r="FU16" s="215">
        <f>IF(FU$8&lt;=טבלה2[[#This Row],[מס'' תשלומים נותרים]],טבלה2[[#This Row],[סכום החזר החודש]],0)</f>
        <v>0</v>
      </c>
      <c r="FV16" s="215">
        <f>IF(FV$8&lt;=טבלה2[[#This Row],[מס'' תשלומים נותרים]],טבלה2[[#This Row],[סכום החזר החודש]],0)</f>
        <v>0</v>
      </c>
      <c r="FW16" s="215">
        <f>IF(FW$8&lt;=טבלה2[[#This Row],[מס'' תשלומים נותרים]],טבלה2[[#This Row],[סכום החזר החודש]],0)</f>
        <v>0</v>
      </c>
      <c r="FX16" s="215">
        <f>IF(FX$8&lt;=טבלה2[[#This Row],[מס'' תשלומים נותרים]],טבלה2[[#This Row],[סכום החזר החודש]],0)</f>
        <v>0</v>
      </c>
      <c r="FY16" s="215">
        <f>IF(FY$8&lt;=טבלה2[[#This Row],[מס'' תשלומים נותרים]],טבלה2[[#This Row],[סכום החזר החודש]],0)</f>
        <v>0</v>
      </c>
      <c r="FZ16" s="215">
        <f>IF(FZ$8&lt;=טבלה2[[#This Row],[מס'' תשלומים נותרים]],טבלה2[[#This Row],[סכום החזר החודש]],0)</f>
        <v>0</v>
      </c>
      <c r="GA16" s="215">
        <f>IF(GA$8&lt;=טבלה2[[#This Row],[מס'' תשלומים נותרים]],טבלה2[[#This Row],[סכום החזר החודש]],0)</f>
        <v>0</v>
      </c>
      <c r="GB16" s="215">
        <f>IF(GB$8&lt;=טבלה2[[#This Row],[מס'' תשלומים נותרים]],טבלה2[[#This Row],[סכום החזר החודש]],0)</f>
        <v>0</v>
      </c>
      <c r="GC16" s="215">
        <f>IF(GC$8&lt;=טבלה2[[#This Row],[מס'' תשלומים נותרים]],טבלה2[[#This Row],[סכום החזר החודש]],0)</f>
        <v>0</v>
      </c>
      <c r="GD16" s="215">
        <f>IF(GD$8&lt;=טבלה2[[#This Row],[מס'' תשלומים נותרים]],טבלה2[[#This Row],[סכום החזר החודש]],0)</f>
        <v>0</v>
      </c>
      <c r="GE16" s="215">
        <f>IF(GE$8&lt;=טבלה2[[#This Row],[מס'' תשלומים נותרים]],טבלה2[[#This Row],[סכום החזר החודש]],0)</f>
        <v>0</v>
      </c>
      <c r="GF16" s="215">
        <f>IF(GF$8&lt;=טבלה2[[#This Row],[מס'' תשלומים נותרים]],טבלה2[[#This Row],[סכום החזר החודש]],0)</f>
        <v>0</v>
      </c>
      <c r="GG16" s="215">
        <f>IF(GG$8&lt;=טבלה2[[#This Row],[מס'' תשלומים נותרים]],טבלה2[[#This Row],[סכום החזר החודש]],0)</f>
        <v>0</v>
      </c>
      <c r="GH16" s="215">
        <f>IF(GH$8&lt;=טבלה2[[#This Row],[מס'' תשלומים נותרים]],טבלה2[[#This Row],[סכום החזר החודש]],0)</f>
        <v>0</v>
      </c>
      <c r="GI16" s="215">
        <f>IF(GI$8&lt;=טבלה2[[#This Row],[מס'' תשלומים נותרים]],טבלה2[[#This Row],[סכום החזר החודש]],0)</f>
        <v>0</v>
      </c>
      <c r="GJ16" s="215">
        <f>IF(GJ$8&lt;=טבלה2[[#This Row],[מס'' תשלומים נותרים]],טבלה2[[#This Row],[סכום החזר החודש]],0)</f>
        <v>0</v>
      </c>
      <c r="GK16" s="215">
        <f>IF(GK$8&lt;=טבלה2[[#This Row],[מס'' תשלומים נותרים]],טבלה2[[#This Row],[סכום החזר החודש]],0)</f>
        <v>0</v>
      </c>
      <c r="GL16" s="215">
        <f>IF(GL$8&lt;=טבלה2[[#This Row],[מס'' תשלומים נותרים]],טבלה2[[#This Row],[סכום החזר החודש]],0)</f>
        <v>0</v>
      </c>
      <c r="GM16" s="215">
        <f>IF(GM$8&lt;=טבלה2[[#This Row],[מס'' תשלומים נותרים]],טבלה2[[#This Row],[סכום החזר החודש]],0)</f>
        <v>0</v>
      </c>
      <c r="GN16" s="215">
        <f>IF(GN$8&lt;=טבלה2[[#This Row],[מס'' תשלומים נותרים]],טבלה2[[#This Row],[סכום החזר החודש]],0)</f>
        <v>0</v>
      </c>
      <c r="GO16" s="215">
        <f>IF(GO$8&lt;=טבלה2[[#This Row],[מס'' תשלומים נותרים]],טבלה2[[#This Row],[סכום החזר החודש]],0)</f>
        <v>0</v>
      </c>
      <c r="GP16" s="215">
        <f>IF(GP$8&lt;=טבלה2[[#This Row],[מס'' תשלומים נותרים]],טבלה2[[#This Row],[סכום החזר החודש]],0)</f>
        <v>0</v>
      </c>
      <c r="GQ16" s="215">
        <f>IF(GQ$8&lt;=טבלה2[[#This Row],[מס'' תשלומים נותרים]],טבלה2[[#This Row],[סכום החזר החודש]],0)</f>
        <v>0</v>
      </c>
      <c r="GR16" s="215">
        <f>IF(GR$8&lt;=טבלה2[[#This Row],[מס'' תשלומים נותרים]],טבלה2[[#This Row],[סכום החזר החודש]],0)</f>
        <v>0</v>
      </c>
      <c r="GS16" s="215">
        <f>IF(GS$8&lt;=טבלה2[[#This Row],[מס'' תשלומים נותרים]],טבלה2[[#This Row],[סכום החזר החודש]],0)</f>
        <v>0</v>
      </c>
      <c r="GT16" s="215">
        <f>IF(GT$8&lt;=טבלה2[[#This Row],[מס'' תשלומים נותרים]],טבלה2[[#This Row],[סכום החזר החודש]],0)</f>
        <v>0</v>
      </c>
      <c r="GU16" s="215">
        <f>IF(GU$8&lt;=טבלה2[[#This Row],[מס'' תשלומים נותרים]],טבלה2[[#This Row],[סכום החזר החודש]],0)</f>
        <v>0</v>
      </c>
      <c r="GV16" s="215">
        <f>IF(GV$8&lt;=טבלה2[[#This Row],[מס'' תשלומים נותרים]],טבלה2[[#This Row],[סכום החזר החודש]],0)</f>
        <v>0</v>
      </c>
      <c r="GW16" s="215">
        <f>IF(GW$8&lt;=טבלה2[[#This Row],[מס'' תשלומים נותרים]],טבלה2[[#This Row],[סכום החזר החודש]],0)</f>
        <v>0</v>
      </c>
      <c r="GX16" s="215">
        <f>IF(GX$8&lt;=טבלה2[[#This Row],[מס'' תשלומים נותרים]],טבלה2[[#This Row],[סכום החזר החודש]],0)</f>
        <v>0</v>
      </c>
      <c r="GY16" s="215">
        <f>IF(GY$8&lt;=טבלה2[[#This Row],[מס'' תשלומים נותרים]],טבלה2[[#This Row],[סכום החזר החודש]],0)</f>
        <v>0</v>
      </c>
      <c r="GZ16" s="215">
        <f>IF(GZ$8&lt;=טבלה2[[#This Row],[מס'' תשלומים נותרים]],טבלה2[[#This Row],[סכום החזר החודש]],0)</f>
        <v>0</v>
      </c>
      <c r="HA16" s="215">
        <f>IF(HA$8&lt;=טבלה2[[#This Row],[מס'' תשלומים נותרים]],טבלה2[[#This Row],[סכום החזר החודש]],0)</f>
        <v>0</v>
      </c>
      <c r="HB16" s="215">
        <f>IF(HB$8&lt;=טבלה2[[#This Row],[מס'' תשלומים נותרים]],טבלה2[[#This Row],[סכום החזר החודש]],0)</f>
        <v>0</v>
      </c>
      <c r="HC16" s="215">
        <f>IF(HC$8&lt;=טבלה2[[#This Row],[מס'' תשלומים נותרים]],טבלה2[[#This Row],[סכום החזר החודש]],0)</f>
        <v>0</v>
      </c>
      <c r="HD16" s="215">
        <f>IF(HD$8&lt;=טבלה2[[#This Row],[מס'' תשלומים נותרים]],טבלה2[[#This Row],[סכום החזר החודש]],0)</f>
        <v>0</v>
      </c>
      <c r="HE16" s="215">
        <f>IF(HE$8&lt;=טבלה2[[#This Row],[מס'' תשלומים נותרים]],טבלה2[[#This Row],[סכום החזר החודש]],0)</f>
        <v>0</v>
      </c>
      <c r="HF16" s="215">
        <f>IF(HF$8&lt;=טבלה2[[#This Row],[מס'' תשלומים נותרים]],טבלה2[[#This Row],[סכום החזר החודש]],0)</f>
        <v>0</v>
      </c>
      <c r="HG16" s="215">
        <f>IF(HG$8&lt;=טבלה2[[#This Row],[מס'' תשלומים נותרים]],טבלה2[[#This Row],[סכום החזר החודש]],0)</f>
        <v>0</v>
      </c>
      <c r="HH16" s="215">
        <f>IF(HH$8&lt;=טבלה2[[#This Row],[מס'' תשלומים נותרים]],טבלה2[[#This Row],[סכום החזר החודש]],0)</f>
        <v>0</v>
      </c>
      <c r="HI16" s="215">
        <f>IF(HI$8&lt;=טבלה2[[#This Row],[מס'' תשלומים נותרים]],טבלה2[[#This Row],[סכום החזר החודש]],0)</f>
        <v>0</v>
      </c>
      <c r="HJ16" s="215">
        <f>IF(HJ$8&lt;=טבלה2[[#This Row],[מס'' תשלומים נותרים]],טבלה2[[#This Row],[סכום החזר החודש]],0)</f>
        <v>0</v>
      </c>
      <c r="HK16" s="215">
        <f>IF(HK$8&lt;=טבלה2[[#This Row],[מס'' תשלומים נותרים]],טבלה2[[#This Row],[סכום החזר החודש]],0)</f>
        <v>0</v>
      </c>
      <c r="HL16" s="215">
        <f>IF(HL$8&lt;=טבלה2[[#This Row],[מס'' תשלומים נותרים]],טבלה2[[#This Row],[סכום החזר החודש]],0)</f>
        <v>0</v>
      </c>
      <c r="HM16" s="215">
        <f>IF(HM$8&lt;=טבלה2[[#This Row],[מס'' תשלומים נותרים]],טבלה2[[#This Row],[סכום החזר החודש]],0)</f>
        <v>0</v>
      </c>
      <c r="HN16" s="215">
        <f>IF(HN$8&lt;=טבלה2[[#This Row],[מס'' תשלומים נותרים]],טבלה2[[#This Row],[סכום החזר החודש]],0)</f>
        <v>0</v>
      </c>
      <c r="HO16" s="215">
        <f>IF(HO$8&lt;=טבלה2[[#This Row],[מס'' תשלומים נותרים]],טבלה2[[#This Row],[סכום החזר החודש]],0)</f>
        <v>0</v>
      </c>
      <c r="HP16" s="215">
        <f>IF(HP$8&lt;=טבלה2[[#This Row],[מס'' תשלומים נותרים]],טבלה2[[#This Row],[סכום החזר החודש]],0)</f>
        <v>0</v>
      </c>
      <c r="HQ16" s="215">
        <f>IF(HQ$8&lt;=טבלה2[[#This Row],[מס'' תשלומים נותרים]],טבלה2[[#This Row],[סכום החזר החודש]],0)</f>
        <v>0</v>
      </c>
      <c r="HR16" s="215">
        <f>IF(HR$8&lt;=טבלה2[[#This Row],[מס'' תשלומים נותרים]],טבלה2[[#This Row],[סכום החזר החודש]],0)</f>
        <v>0</v>
      </c>
      <c r="HS16" s="215">
        <f>IF(HS$8&lt;=טבלה2[[#This Row],[מס'' תשלומים נותרים]],טבלה2[[#This Row],[סכום החזר החודש]],0)</f>
        <v>0</v>
      </c>
      <c r="HT16" s="215">
        <f>IF(HT$8&lt;=טבלה2[[#This Row],[מס'' תשלומים נותרים]],טבלה2[[#This Row],[סכום החזר החודש]],0)</f>
        <v>0</v>
      </c>
      <c r="HU16" s="215">
        <f>IF(HU$8&lt;=טבלה2[[#This Row],[מס'' תשלומים נותרים]],טבלה2[[#This Row],[סכום החזר החודש]],0)</f>
        <v>0</v>
      </c>
      <c r="HV16" s="215">
        <f>IF(HV$8&lt;=טבלה2[[#This Row],[מס'' תשלומים נותרים]],טבלה2[[#This Row],[סכום החזר החודש]],0)</f>
        <v>0</v>
      </c>
      <c r="HW16" s="215">
        <f>IF(HW$8&lt;=טבלה2[[#This Row],[מס'' תשלומים נותרים]],טבלה2[[#This Row],[סכום החזר החודש]],0)</f>
        <v>0</v>
      </c>
      <c r="HX16" s="215">
        <f>IF(HX$8&lt;=טבלה2[[#This Row],[מס'' תשלומים נותרים]],טבלה2[[#This Row],[סכום החזר החודש]],0)</f>
        <v>0</v>
      </c>
      <c r="HY16" s="215">
        <f>IF(HY$8&lt;=טבלה2[[#This Row],[מס'' תשלומים נותרים]],טבלה2[[#This Row],[סכום החזר החודש]],0)</f>
        <v>0</v>
      </c>
      <c r="HZ16" s="215">
        <f>IF(HZ$8&lt;=טבלה2[[#This Row],[מס'' תשלומים נותרים]],טבלה2[[#This Row],[סכום החזר החודש]],0)</f>
        <v>0</v>
      </c>
      <c r="IA16" s="215">
        <f>IF(IA$8&lt;=טבלה2[[#This Row],[מס'' תשלומים נותרים]],טבלה2[[#This Row],[סכום החזר החודש]],0)</f>
        <v>0</v>
      </c>
      <c r="IB16" s="215">
        <f>IF(IB$8&lt;=טבלה2[[#This Row],[מס'' תשלומים נותרים]],טבלה2[[#This Row],[סכום החזר החודש]],0)</f>
        <v>0</v>
      </c>
      <c r="IC16" s="215">
        <f>IF(IC$8&lt;=טבלה2[[#This Row],[מס'' תשלומים נותרים]],טבלה2[[#This Row],[סכום החזר החודש]],0)</f>
        <v>0</v>
      </c>
      <c r="ID16" s="215">
        <f>IF(ID$8&lt;=טבלה2[[#This Row],[מס'' תשלומים נותרים]],טבלה2[[#This Row],[סכום החזר החודש]],0)</f>
        <v>0</v>
      </c>
      <c r="IE16" s="215">
        <f>IF(IE$8&lt;=טבלה2[[#This Row],[מס'' תשלומים נותרים]],טבלה2[[#This Row],[סכום החזר החודש]],0)</f>
        <v>0</v>
      </c>
      <c r="IF16" s="215">
        <f>IF(IF$8&lt;=טבלה2[[#This Row],[מס'' תשלומים נותרים]],טבלה2[[#This Row],[סכום החזר החודש]],0)</f>
        <v>0</v>
      </c>
      <c r="IG16" s="215">
        <f>IF(IG$8&lt;=טבלה2[[#This Row],[מס'' תשלומים נותרים]],טבלה2[[#This Row],[סכום החזר החודש]],0)</f>
        <v>0</v>
      </c>
      <c r="IH16" s="215">
        <f>IF(IH$8&lt;=טבלה2[[#This Row],[מס'' תשלומים נותרים]],טבלה2[[#This Row],[סכום החזר החודש]],0)</f>
        <v>0</v>
      </c>
      <c r="II16" s="215">
        <f>IF(II$8&lt;=טבלה2[[#This Row],[מס'' תשלומים נותרים]],טבלה2[[#This Row],[סכום החזר החודש]],0)</f>
        <v>0</v>
      </c>
      <c r="IJ16" s="215">
        <f>IF(IJ$8&lt;=טבלה2[[#This Row],[מס'' תשלומים נותרים]],טבלה2[[#This Row],[סכום החזר החודש]],0)</f>
        <v>0</v>
      </c>
      <c r="IK16" s="215">
        <f>IF(IK$8&lt;=טבלה2[[#This Row],[מס'' תשלומים נותרים]],טבלה2[[#This Row],[סכום החזר החודש]],0)</f>
        <v>0</v>
      </c>
      <c r="IL16" s="215">
        <f>IF(IL$8&lt;=טבלה2[[#This Row],[מס'' תשלומים נותרים]],טבלה2[[#This Row],[סכום החזר החודש]],0)</f>
        <v>0</v>
      </c>
      <c r="IM16" s="215">
        <f>IF(IM$8&lt;=טבלה2[[#This Row],[מס'' תשלומים נותרים]],טבלה2[[#This Row],[סכום החזר החודש]],0)</f>
        <v>0</v>
      </c>
      <c r="IN16" s="215">
        <f>IF(IN$8&lt;=טבלה2[[#This Row],[מס'' תשלומים נותרים]],טבלה2[[#This Row],[סכום החזר החודש]],0)</f>
        <v>0</v>
      </c>
      <c r="IO16" s="215">
        <f>IF(IO$8&lt;=טבלה2[[#This Row],[מס'' תשלומים נותרים]],טבלה2[[#This Row],[סכום החזר החודש]],0)</f>
        <v>0</v>
      </c>
      <c r="IP16" s="215">
        <f>IF(IP$8&lt;=טבלה2[[#This Row],[מס'' תשלומים נותרים]],טבלה2[[#This Row],[סכום החזר החודש]],0)</f>
        <v>0</v>
      </c>
      <c r="IQ16" s="215">
        <f>IF(IQ$8&lt;=טבלה2[[#This Row],[מס'' תשלומים נותרים]],טבלה2[[#This Row],[סכום החזר החודש]],0)</f>
        <v>0</v>
      </c>
      <c r="IR16" s="215">
        <f>IF(IR$8&lt;=טבלה2[[#This Row],[מס'' תשלומים נותרים]],טבלה2[[#This Row],[סכום החזר החודש]],0)</f>
        <v>0</v>
      </c>
      <c r="IS16" s="215">
        <f>IF(IS$8&lt;=טבלה2[[#This Row],[מס'' תשלומים נותרים]],טבלה2[[#This Row],[סכום החזר החודש]],0)</f>
        <v>0</v>
      </c>
      <c r="IT16" s="215">
        <f>IF(IT$8&lt;=טבלה2[[#This Row],[מס'' תשלומים נותרים]],טבלה2[[#This Row],[סכום החזר החודש]],0)</f>
        <v>0</v>
      </c>
      <c r="IU16" s="215">
        <f>IF(IU$8&lt;=טבלה2[[#This Row],[מס'' תשלומים נותרים]],טבלה2[[#This Row],[סכום החזר החודש]],0)</f>
        <v>0</v>
      </c>
      <c r="IV16" s="215">
        <f>IF(IV$8&lt;=טבלה2[[#This Row],[מס'' תשלומים נותרים]],טבלה2[[#This Row],[סכום החזר החודש]],0)</f>
        <v>0</v>
      </c>
      <c r="IW16" s="215">
        <f>IF(IW$8&lt;=טבלה2[[#This Row],[מס'' תשלומים נותרים]],טבלה2[[#This Row],[סכום החזר החודש]],0)</f>
        <v>0</v>
      </c>
      <c r="IX16" s="215">
        <f>IF(IX$8&lt;=טבלה2[[#This Row],[מס'' תשלומים נותרים]],טבלה2[[#This Row],[סכום החזר החודש]],0)</f>
        <v>0</v>
      </c>
      <c r="IY16" s="215">
        <f>IF(IY$8&lt;=טבלה2[[#This Row],[מס'' תשלומים נותרים]],טבלה2[[#This Row],[סכום החזר החודש]],0)</f>
        <v>0</v>
      </c>
      <c r="IZ16" s="215">
        <f>IF(IZ$8&lt;=טבלה2[[#This Row],[מס'' תשלומים נותרים]],טבלה2[[#This Row],[סכום החזר החודש]],0)</f>
        <v>0</v>
      </c>
      <c r="JA16" s="215">
        <f>IF(JA$8&lt;=טבלה2[[#This Row],[מס'' תשלומים נותרים]],טבלה2[[#This Row],[סכום החזר החודש]],0)</f>
        <v>0</v>
      </c>
      <c r="JB16" s="215">
        <f>IF(JB$8&lt;=טבלה2[[#This Row],[מס'' תשלומים נותרים]],טבלה2[[#This Row],[סכום החזר החודש]],0)</f>
        <v>0</v>
      </c>
      <c r="JC16" s="215">
        <f>IF(JC$8&lt;=טבלה2[[#This Row],[מס'' תשלומים נותרים]],טבלה2[[#This Row],[סכום החזר החודש]],0)</f>
        <v>0</v>
      </c>
      <c r="JD16" s="215">
        <f>IF(JD$8&lt;=טבלה2[[#This Row],[מס'' תשלומים נותרים]],טבלה2[[#This Row],[סכום החזר החודש]],0)</f>
        <v>0</v>
      </c>
      <c r="JE16" s="215">
        <f>IF(JE$8&lt;=טבלה2[[#This Row],[מס'' תשלומים נותרים]],טבלה2[[#This Row],[סכום החזר החודש]],0)</f>
        <v>0</v>
      </c>
      <c r="JF16" s="215">
        <f>IF(JF$8&lt;=טבלה2[[#This Row],[מס'' תשלומים נותרים]],טבלה2[[#This Row],[סכום החזר החודש]],0)</f>
        <v>0</v>
      </c>
      <c r="JG16" s="215">
        <f>IF(JG$8&lt;=טבלה2[[#This Row],[מס'' תשלומים נותרים]],טבלה2[[#This Row],[סכום החזר החודש]],0)</f>
        <v>0</v>
      </c>
      <c r="JH16" s="215">
        <f>IF(JH$8&lt;=טבלה2[[#This Row],[מס'' תשלומים נותרים]],טבלה2[[#This Row],[סכום החזר החודש]],0)</f>
        <v>0</v>
      </c>
      <c r="JI16" s="215">
        <f>IF(JI$8&lt;=טבלה2[[#This Row],[מס'' תשלומים נותרים]],טבלה2[[#This Row],[סכום החזר החודש]],0)</f>
        <v>0</v>
      </c>
      <c r="JJ16" s="215">
        <f>IF(JJ$8&lt;=טבלה2[[#This Row],[מס'' תשלומים נותרים]],טבלה2[[#This Row],[סכום החזר החודש]],0)</f>
        <v>0</v>
      </c>
      <c r="JK16" s="215">
        <f>IF(JK$8&lt;=טבלה2[[#This Row],[מס'' תשלומים נותרים]],טבלה2[[#This Row],[סכום החזר החודש]],0)</f>
        <v>0</v>
      </c>
      <c r="JL16" s="215">
        <f>IF(JL$8&lt;=טבלה2[[#This Row],[מס'' תשלומים נותרים]],טבלה2[[#This Row],[סכום החזר החודש]],0)</f>
        <v>0</v>
      </c>
      <c r="JM16" s="215">
        <f>IF(JM$8&lt;=טבלה2[[#This Row],[מס'' תשלומים נותרים]],טבלה2[[#This Row],[סכום החזר החודש]],0)</f>
        <v>0</v>
      </c>
      <c r="JN16" s="215">
        <f>IF(JN$8&lt;=טבלה2[[#This Row],[מס'' תשלומים נותרים]],טבלה2[[#This Row],[סכום החזר החודש]],0)</f>
        <v>0</v>
      </c>
      <c r="JO16" s="215">
        <f>IF(JO$8&lt;=טבלה2[[#This Row],[מס'' תשלומים נותרים]],טבלה2[[#This Row],[סכום החזר החודש]],0)</f>
        <v>0</v>
      </c>
      <c r="JP16" s="215">
        <f>IF(JP$8&lt;=טבלה2[[#This Row],[מס'' תשלומים נותרים]],טבלה2[[#This Row],[סכום החזר החודש]],0)</f>
        <v>0</v>
      </c>
      <c r="JQ16" s="215">
        <f>IF(JQ$8&lt;=טבלה2[[#This Row],[מס'' תשלומים נותרים]],טבלה2[[#This Row],[סכום החזר החודש]],0)</f>
        <v>0</v>
      </c>
      <c r="JR16" s="215">
        <f>IF(JR$8&lt;=טבלה2[[#This Row],[מס'' תשלומים נותרים]],טבלה2[[#This Row],[סכום החזר החודש]],0)</f>
        <v>0</v>
      </c>
      <c r="JS16" s="215">
        <f>IF(JS$8&lt;=טבלה2[[#This Row],[מס'' תשלומים נותרים]],טבלה2[[#This Row],[סכום החזר החודש]],0)</f>
        <v>0</v>
      </c>
      <c r="JT16" s="215">
        <f>IF(JT$8&lt;=טבלה2[[#This Row],[מס'' תשלומים נותרים]],טבלה2[[#This Row],[סכום החזר החודש]],0)</f>
        <v>0</v>
      </c>
    </row>
    <row r="17" spans="1:280" ht="15">
      <c r="A17" s="246"/>
      <c r="B17" s="247"/>
      <c r="C17" s="248"/>
      <c r="D17" s="249"/>
      <c r="E17" s="247"/>
      <c r="F17" s="250">
        <f t="shared" si="4"/>
        <v>0</v>
      </c>
      <c r="G17" s="251"/>
      <c r="H17" s="223"/>
      <c r="I17" s="252"/>
      <c r="J17" s="253"/>
      <c r="S17" s="402">
        <f t="shared" si="5"/>
        <v>0</v>
      </c>
      <c r="T17" s="403">
        <f t="shared" si="6"/>
        <v>0</v>
      </c>
      <c r="U17" s="230"/>
      <c r="V17" s="243"/>
      <c r="W17" s="241"/>
      <c r="X17" s="243"/>
      <c r="Y17" s="242"/>
      <c r="Z17" s="243"/>
      <c r="AA17" s="244"/>
      <c r="AB17" s="245"/>
      <c r="AE17" s="215">
        <f>IF(AE$8&lt;=טבלה2[[#This Row],[מס'' תשלומים נותרים]],טבלה2[[#This Row],[סכום החזר החודש]],0)</f>
        <v>0</v>
      </c>
      <c r="AF17" s="215">
        <f>IF(AF$8&lt;=טבלה2[[#This Row],[מס'' תשלומים נותרים]],טבלה2[[#This Row],[סכום החזר החודש]],0)</f>
        <v>0</v>
      </c>
      <c r="AG17" s="215">
        <f>IF(AG$8&lt;=טבלה2[[#This Row],[מס'' תשלומים נותרים]],טבלה2[[#This Row],[סכום החזר החודש]],0)</f>
        <v>0</v>
      </c>
      <c r="AH17" s="215">
        <f>IF(AH$8&lt;=טבלה2[[#This Row],[מס'' תשלומים נותרים]],טבלה2[[#This Row],[סכום החזר החודש]],0)</f>
        <v>0</v>
      </c>
      <c r="AI17" s="215">
        <f>IF(AI$8&lt;=טבלה2[[#This Row],[מס'' תשלומים נותרים]],טבלה2[[#This Row],[סכום החזר החודש]],0)</f>
        <v>0</v>
      </c>
      <c r="AJ17" s="215">
        <f>IF(AJ$8&lt;=טבלה2[[#This Row],[מס'' תשלומים נותרים]],טבלה2[[#This Row],[סכום החזר החודש]],0)</f>
        <v>0</v>
      </c>
      <c r="AK17" s="215">
        <f>IF(AK$8&lt;=טבלה2[[#This Row],[מס'' תשלומים נותרים]],טבלה2[[#This Row],[סכום החזר החודש]],0)</f>
        <v>0</v>
      </c>
      <c r="AL17" s="215">
        <f>IF(AL$8&lt;=טבלה2[[#This Row],[מס'' תשלומים נותרים]],טבלה2[[#This Row],[סכום החזר החודש]],0)</f>
        <v>0</v>
      </c>
      <c r="AM17" s="215">
        <f>IF(AM$8&lt;=טבלה2[[#This Row],[מס'' תשלומים נותרים]],טבלה2[[#This Row],[סכום החזר החודש]],0)</f>
        <v>0</v>
      </c>
      <c r="AN17" s="215">
        <f>IF(AN$8&lt;=טבלה2[[#This Row],[מס'' תשלומים נותרים]],טבלה2[[#This Row],[סכום החזר החודש]],0)</f>
        <v>0</v>
      </c>
      <c r="AO17" s="215">
        <f>IF(AO$8&lt;=טבלה2[[#This Row],[מס'' תשלומים נותרים]],טבלה2[[#This Row],[סכום החזר החודש]],0)</f>
        <v>0</v>
      </c>
      <c r="AP17" s="215">
        <f>IF(AP$8&lt;=טבלה2[[#This Row],[מס'' תשלומים נותרים]],טבלה2[[#This Row],[סכום החזר החודש]],0)</f>
        <v>0</v>
      </c>
      <c r="AQ17" s="215">
        <f>IF(AQ$8&lt;=טבלה2[[#This Row],[מס'' תשלומים נותרים]],טבלה2[[#This Row],[סכום החזר החודש]],0)</f>
        <v>0</v>
      </c>
      <c r="AR17" s="215">
        <f>IF(AR$8&lt;=טבלה2[[#This Row],[מס'' תשלומים נותרים]],טבלה2[[#This Row],[סכום החזר החודש]],0)</f>
        <v>0</v>
      </c>
      <c r="AS17" s="215">
        <f>IF(AS$8&lt;=טבלה2[[#This Row],[מס'' תשלומים נותרים]],טבלה2[[#This Row],[סכום החזר החודש]],0)</f>
        <v>0</v>
      </c>
      <c r="AT17" s="215">
        <f>IF(AT$8&lt;=טבלה2[[#This Row],[מס'' תשלומים נותרים]],טבלה2[[#This Row],[סכום החזר החודש]],0)</f>
        <v>0</v>
      </c>
      <c r="AU17" s="215">
        <f>IF(AU$8&lt;=טבלה2[[#This Row],[מס'' תשלומים נותרים]],טבלה2[[#This Row],[סכום החזר החודש]],0)</f>
        <v>0</v>
      </c>
      <c r="AV17" s="215">
        <f>IF(AV$8&lt;=טבלה2[[#This Row],[מס'' תשלומים נותרים]],טבלה2[[#This Row],[סכום החזר החודש]],0)</f>
        <v>0</v>
      </c>
      <c r="AW17" s="215">
        <f>IF(AW$8&lt;=טבלה2[[#This Row],[מס'' תשלומים נותרים]],טבלה2[[#This Row],[סכום החזר החודש]],0)</f>
        <v>0</v>
      </c>
      <c r="AX17" s="215">
        <f>IF(AX$8&lt;=טבלה2[[#This Row],[מס'' תשלומים נותרים]],טבלה2[[#This Row],[סכום החזר החודש]],0)</f>
        <v>0</v>
      </c>
      <c r="AY17" s="215">
        <f>IF(AY$8&lt;=טבלה2[[#This Row],[מס'' תשלומים נותרים]],טבלה2[[#This Row],[סכום החזר החודש]],0)</f>
        <v>0</v>
      </c>
      <c r="AZ17" s="215">
        <f>IF(AZ$8&lt;=טבלה2[[#This Row],[מס'' תשלומים נותרים]],טבלה2[[#This Row],[סכום החזר החודש]],0)</f>
        <v>0</v>
      </c>
      <c r="BA17" s="215">
        <f>IF(BA$8&lt;=טבלה2[[#This Row],[מס'' תשלומים נותרים]],טבלה2[[#This Row],[סכום החזר החודש]],0)</f>
        <v>0</v>
      </c>
      <c r="BB17" s="215">
        <f>IF(BB$8&lt;=טבלה2[[#This Row],[מס'' תשלומים נותרים]],טבלה2[[#This Row],[סכום החזר החודש]],0)</f>
        <v>0</v>
      </c>
      <c r="BC17" s="215">
        <f>IF(BC$8&lt;=טבלה2[[#This Row],[מס'' תשלומים נותרים]],טבלה2[[#This Row],[סכום החזר החודש]],0)</f>
        <v>0</v>
      </c>
      <c r="BD17" s="215">
        <f>IF(BD$8&lt;=טבלה2[[#This Row],[מס'' תשלומים נותרים]],טבלה2[[#This Row],[סכום החזר החודש]],0)</f>
        <v>0</v>
      </c>
      <c r="BE17" s="215">
        <f>IF(BE$8&lt;=טבלה2[[#This Row],[מס'' תשלומים נותרים]],טבלה2[[#This Row],[סכום החזר החודש]],0)</f>
        <v>0</v>
      </c>
      <c r="BF17" s="215">
        <f>IF(BF$8&lt;=טבלה2[[#This Row],[מס'' תשלומים נותרים]],טבלה2[[#This Row],[סכום החזר החודש]],0)</f>
        <v>0</v>
      </c>
      <c r="BG17" s="215">
        <f>IF(BG$8&lt;=טבלה2[[#This Row],[מס'' תשלומים נותרים]],טבלה2[[#This Row],[סכום החזר החודש]],0)</f>
        <v>0</v>
      </c>
      <c r="BH17" s="215">
        <f>IF(BH$8&lt;=טבלה2[[#This Row],[מס'' תשלומים נותרים]],טבלה2[[#This Row],[סכום החזר החודש]],0)</f>
        <v>0</v>
      </c>
      <c r="BI17" s="215">
        <f>IF(BI$8&lt;=טבלה2[[#This Row],[מס'' תשלומים נותרים]],טבלה2[[#This Row],[סכום החזר החודש]],0)</f>
        <v>0</v>
      </c>
      <c r="BJ17" s="215">
        <f>IF(BJ$8&lt;=טבלה2[[#This Row],[מס'' תשלומים נותרים]],טבלה2[[#This Row],[סכום החזר החודש]],0)</f>
        <v>0</v>
      </c>
      <c r="BK17" s="215">
        <f>IF(BK$8&lt;=טבלה2[[#This Row],[מס'' תשלומים נותרים]],טבלה2[[#This Row],[סכום החזר החודש]],0)</f>
        <v>0</v>
      </c>
      <c r="BL17" s="215">
        <f>IF(BL$8&lt;=טבלה2[[#This Row],[מס'' תשלומים נותרים]],טבלה2[[#This Row],[סכום החזר החודש]],0)</f>
        <v>0</v>
      </c>
      <c r="BM17" s="215">
        <f>IF(BM$8&lt;=טבלה2[[#This Row],[מס'' תשלומים נותרים]],טבלה2[[#This Row],[סכום החזר החודש]],0)</f>
        <v>0</v>
      </c>
      <c r="BN17" s="215">
        <f>IF(BN$8&lt;=טבלה2[[#This Row],[מס'' תשלומים נותרים]],טבלה2[[#This Row],[סכום החזר החודש]],0)</f>
        <v>0</v>
      </c>
      <c r="BO17" s="215">
        <f>IF(BO$8&lt;=טבלה2[[#This Row],[מס'' תשלומים נותרים]],טבלה2[[#This Row],[סכום החזר החודש]],0)</f>
        <v>0</v>
      </c>
      <c r="BP17" s="215">
        <f>IF(BP$8&lt;=טבלה2[[#This Row],[מס'' תשלומים נותרים]],טבלה2[[#This Row],[סכום החזר החודש]],0)</f>
        <v>0</v>
      </c>
      <c r="BQ17" s="215">
        <f>IF(BQ$8&lt;=טבלה2[[#This Row],[מס'' תשלומים נותרים]],טבלה2[[#This Row],[סכום החזר החודש]],0)</f>
        <v>0</v>
      </c>
      <c r="BR17" s="215">
        <f>IF(BR$8&lt;=טבלה2[[#This Row],[מס'' תשלומים נותרים]],טבלה2[[#This Row],[סכום החזר החודש]],0)</f>
        <v>0</v>
      </c>
      <c r="BS17" s="215">
        <f>IF(BS$8&lt;=טבלה2[[#This Row],[מס'' תשלומים נותרים]],טבלה2[[#This Row],[סכום החזר החודש]],0)</f>
        <v>0</v>
      </c>
      <c r="BT17" s="215">
        <f>IF(BT$8&lt;=טבלה2[[#This Row],[מס'' תשלומים נותרים]],טבלה2[[#This Row],[סכום החזר החודש]],0)</f>
        <v>0</v>
      </c>
      <c r="BU17" s="215">
        <f>IF(BU$8&lt;=טבלה2[[#This Row],[מס'' תשלומים נותרים]],טבלה2[[#This Row],[סכום החזר החודש]],0)</f>
        <v>0</v>
      </c>
      <c r="BV17" s="215">
        <f>IF(BV$8&lt;=טבלה2[[#This Row],[מס'' תשלומים נותרים]],טבלה2[[#This Row],[סכום החזר החודש]],0)</f>
        <v>0</v>
      </c>
      <c r="BW17" s="215">
        <f>IF(BW$8&lt;=טבלה2[[#This Row],[מס'' תשלומים נותרים]],טבלה2[[#This Row],[סכום החזר החודש]],0)</f>
        <v>0</v>
      </c>
      <c r="BX17" s="215">
        <f>IF(BX$8&lt;=טבלה2[[#This Row],[מס'' תשלומים נותרים]],טבלה2[[#This Row],[סכום החזר החודש]],0)</f>
        <v>0</v>
      </c>
      <c r="BY17" s="215">
        <f>IF(BY$8&lt;=טבלה2[[#This Row],[מס'' תשלומים נותרים]],טבלה2[[#This Row],[סכום החזר החודש]],0)</f>
        <v>0</v>
      </c>
      <c r="BZ17" s="215">
        <f>IF(BZ$8&lt;=טבלה2[[#This Row],[מס'' תשלומים נותרים]],טבלה2[[#This Row],[סכום החזר החודש]],0)</f>
        <v>0</v>
      </c>
      <c r="CA17" s="215">
        <f>IF(CA$8&lt;=טבלה2[[#This Row],[מס'' תשלומים נותרים]],טבלה2[[#This Row],[סכום החזר החודש]],0)</f>
        <v>0</v>
      </c>
      <c r="CB17" s="215">
        <f>IF(CB$8&lt;=טבלה2[[#This Row],[מס'' תשלומים נותרים]],טבלה2[[#This Row],[סכום החזר החודש]],0)</f>
        <v>0</v>
      </c>
      <c r="CC17" s="215">
        <f>IF(CC$8&lt;=טבלה2[[#This Row],[מס'' תשלומים נותרים]],טבלה2[[#This Row],[סכום החזר החודש]],0)</f>
        <v>0</v>
      </c>
      <c r="CD17" s="215">
        <f>IF(CD$8&lt;=טבלה2[[#This Row],[מס'' תשלומים נותרים]],טבלה2[[#This Row],[סכום החזר החודש]],0)</f>
        <v>0</v>
      </c>
      <c r="CE17" s="215">
        <f>IF(CE$8&lt;=טבלה2[[#This Row],[מס'' תשלומים נותרים]],טבלה2[[#This Row],[סכום החזר החודש]],0)</f>
        <v>0</v>
      </c>
      <c r="CF17" s="215">
        <f>IF(CF$8&lt;=טבלה2[[#This Row],[מס'' תשלומים נותרים]],טבלה2[[#This Row],[סכום החזר החודש]],0)</f>
        <v>0</v>
      </c>
      <c r="CG17" s="215">
        <f>IF(CG$8&lt;=טבלה2[[#This Row],[מס'' תשלומים נותרים]],טבלה2[[#This Row],[סכום החזר החודש]],0)</f>
        <v>0</v>
      </c>
      <c r="CH17" s="215">
        <f>IF(CH$8&lt;=טבלה2[[#This Row],[מס'' תשלומים נותרים]],טבלה2[[#This Row],[סכום החזר החודש]],0)</f>
        <v>0</v>
      </c>
      <c r="CI17" s="215">
        <f>IF(CI$8&lt;=טבלה2[[#This Row],[מס'' תשלומים נותרים]],טבלה2[[#This Row],[סכום החזר החודש]],0)</f>
        <v>0</v>
      </c>
      <c r="CJ17" s="215">
        <f>IF(CJ$8&lt;=טבלה2[[#This Row],[מס'' תשלומים נותרים]],טבלה2[[#This Row],[סכום החזר החודש]],0)</f>
        <v>0</v>
      </c>
      <c r="CK17" s="215">
        <f>IF(CK$8&lt;=טבלה2[[#This Row],[מס'' תשלומים נותרים]],טבלה2[[#This Row],[סכום החזר החודש]],0)</f>
        <v>0</v>
      </c>
      <c r="CL17" s="215">
        <f>IF(CL$8&lt;=טבלה2[[#This Row],[מס'' תשלומים נותרים]],טבלה2[[#This Row],[סכום החזר החודש]],0)</f>
        <v>0</v>
      </c>
      <c r="CM17" s="215">
        <f>IF(CM$8&lt;=טבלה2[[#This Row],[מס'' תשלומים נותרים]],טבלה2[[#This Row],[סכום החזר החודש]],0)</f>
        <v>0</v>
      </c>
      <c r="CN17" s="215">
        <f>IF(CN$8&lt;=טבלה2[[#This Row],[מס'' תשלומים נותרים]],טבלה2[[#This Row],[סכום החזר החודש]],0)</f>
        <v>0</v>
      </c>
      <c r="CO17" s="215">
        <f>IF(CO$8&lt;=טבלה2[[#This Row],[מס'' תשלומים נותרים]],טבלה2[[#This Row],[סכום החזר החודש]],0)</f>
        <v>0</v>
      </c>
      <c r="CP17" s="215">
        <f>IF(CP$8&lt;=טבלה2[[#This Row],[מס'' תשלומים נותרים]],טבלה2[[#This Row],[סכום החזר החודש]],0)</f>
        <v>0</v>
      </c>
      <c r="CQ17" s="215">
        <f>IF(CQ$8&lt;=טבלה2[[#This Row],[מס'' תשלומים נותרים]],טבלה2[[#This Row],[סכום החזר החודש]],0)</f>
        <v>0</v>
      </c>
      <c r="CR17" s="215">
        <f>IF(CR$8&lt;=טבלה2[[#This Row],[מס'' תשלומים נותרים]],טבלה2[[#This Row],[סכום החזר החודש]],0)</f>
        <v>0</v>
      </c>
      <c r="CS17" s="215">
        <f>IF(CS$8&lt;=טבלה2[[#This Row],[מס'' תשלומים נותרים]],טבלה2[[#This Row],[סכום החזר החודש]],0)</f>
        <v>0</v>
      </c>
      <c r="CT17" s="215">
        <f>IF(CT$8&lt;=טבלה2[[#This Row],[מס'' תשלומים נותרים]],טבלה2[[#This Row],[סכום החזר החודש]],0)</f>
        <v>0</v>
      </c>
      <c r="CU17" s="215">
        <f>IF(CU$8&lt;=טבלה2[[#This Row],[מס'' תשלומים נותרים]],טבלה2[[#This Row],[סכום החזר החודש]],0)</f>
        <v>0</v>
      </c>
      <c r="CV17" s="215">
        <f>IF(CV$8&lt;=טבלה2[[#This Row],[מס'' תשלומים נותרים]],טבלה2[[#This Row],[סכום החזר החודש]],0)</f>
        <v>0</v>
      </c>
      <c r="CW17" s="215">
        <f>IF(CW$8&lt;=טבלה2[[#This Row],[מס'' תשלומים נותרים]],טבלה2[[#This Row],[סכום החזר החודש]],0)</f>
        <v>0</v>
      </c>
      <c r="CX17" s="215">
        <f>IF(CX$8&lt;=טבלה2[[#This Row],[מס'' תשלומים נותרים]],טבלה2[[#This Row],[סכום החזר החודש]],0)</f>
        <v>0</v>
      </c>
      <c r="CY17" s="215">
        <f>IF(CY$8&lt;=טבלה2[[#This Row],[מס'' תשלומים נותרים]],טבלה2[[#This Row],[סכום החזר החודש]],0)</f>
        <v>0</v>
      </c>
      <c r="CZ17" s="215">
        <f>IF(CZ$8&lt;=טבלה2[[#This Row],[מס'' תשלומים נותרים]],טבלה2[[#This Row],[סכום החזר החודש]],0)</f>
        <v>0</v>
      </c>
      <c r="DA17" s="215">
        <f>IF(DA$8&lt;=טבלה2[[#This Row],[מס'' תשלומים נותרים]],טבלה2[[#This Row],[סכום החזר החודש]],0)</f>
        <v>0</v>
      </c>
      <c r="DB17" s="215">
        <f>IF(DB$8&lt;=טבלה2[[#This Row],[מס'' תשלומים נותרים]],טבלה2[[#This Row],[סכום החזר החודש]],0)</f>
        <v>0</v>
      </c>
      <c r="DC17" s="215">
        <f>IF(DC$8&lt;=טבלה2[[#This Row],[מס'' תשלומים נותרים]],טבלה2[[#This Row],[סכום החזר החודש]],0)</f>
        <v>0</v>
      </c>
      <c r="DD17" s="215">
        <f>IF(DD$8&lt;=טבלה2[[#This Row],[מס'' תשלומים נותרים]],טבלה2[[#This Row],[סכום החזר החודש]],0)</f>
        <v>0</v>
      </c>
      <c r="DE17" s="215">
        <f>IF(DE$8&lt;=טבלה2[[#This Row],[מס'' תשלומים נותרים]],טבלה2[[#This Row],[סכום החזר החודש]],0)</f>
        <v>0</v>
      </c>
      <c r="DF17" s="215">
        <f>IF(DF$8&lt;=טבלה2[[#This Row],[מס'' תשלומים נותרים]],טבלה2[[#This Row],[סכום החזר החודש]],0)</f>
        <v>0</v>
      </c>
      <c r="DG17" s="215">
        <f>IF(DG$8&lt;=טבלה2[[#This Row],[מס'' תשלומים נותרים]],טבלה2[[#This Row],[סכום החזר החודש]],0)</f>
        <v>0</v>
      </c>
      <c r="DH17" s="215">
        <f>IF(DH$8&lt;=טבלה2[[#This Row],[מס'' תשלומים נותרים]],טבלה2[[#This Row],[סכום החזר החודש]],0)</f>
        <v>0</v>
      </c>
      <c r="DI17" s="215">
        <f>IF(DI$8&lt;=טבלה2[[#This Row],[מס'' תשלומים נותרים]],טבלה2[[#This Row],[סכום החזר החודש]],0)</f>
        <v>0</v>
      </c>
      <c r="DJ17" s="215">
        <f>IF(DJ$8&lt;=טבלה2[[#This Row],[מס'' תשלומים נותרים]],טבלה2[[#This Row],[סכום החזר החודש]],0)</f>
        <v>0</v>
      </c>
      <c r="DK17" s="215">
        <f>IF(DK$8&lt;=טבלה2[[#This Row],[מס'' תשלומים נותרים]],טבלה2[[#This Row],[סכום החזר החודש]],0)</f>
        <v>0</v>
      </c>
      <c r="DL17" s="215">
        <f>IF(DL$8&lt;=טבלה2[[#This Row],[מס'' תשלומים נותרים]],טבלה2[[#This Row],[סכום החזר החודש]],0)</f>
        <v>0</v>
      </c>
      <c r="DM17" s="215">
        <f>IF(DM$8&lt;=טבלה2[[#This Row],[מס'' תשלומים נותרים]],טבלה2[[#This Row],[סכום החזר החודש]],0)</f>
        <v>0</v>
      </c>
      <c r="DN17" s="215">
        <f>IF(DN$8&lt;=טבלה2[[#This Row],[מס'' תשלומים נותרים]],טבלה2[[#This Row],[סכום החזר החודש]],0)</f>
        <v>0</v>
      </c>
      <c r="DO17" s="215">
        <f>IF(DO$8&lt;=טבלה2[[#This Row],[מס'' תשלומים נותרים]],טבלה2[[#This Row],[סכום החזר החודש]],0)</f>
        <v>0</v>
      </c>
      <c r="DP17" s="215">
        <f>IF(DP$8&lt;=טבלה2[[#This Row],[מס'' תשלומים נותרים]],טבלה2[[#This Row],[סכום החזר החודש]],0)</f>
        <v>0</v>
      </c>
      <c r="DQ17" s="215">
        <f>IF(DQ$8&lt;=טבלה2[[#This Row],[מס'' תשלומים נותרים]],טבלה2[[#This Row],[סכום החזר החודש]],0)</f>
        <v>0</v>
      </c>
      <c r="DR17" s="215">
        <f>IF(DR$8&lt;=טבלה2[[#This Row],[מס'' תשלומים נותרים]],טבלה2[[#This Row],[סכום החזר החודש]],0)</f>
        <v>0</v>
      </c>
      <c r="DS17" s="215">
        <f>IF(DS$8&lt;=טבלה2[[#This Row],[מס'' תשלומים נותרים]],טבלה2[[#This Row],[סכום החזר החודש]],0)</f>
        <v>0</v>
      </c>
      <c r="DT17" s="215">
        <f>IF(DT$8&lt;=טבלה2[[#This Row],[מס'' תשלומים נותרים]],טבלה2[[#This Row],[סכום החזר החודש]],0)</f>
        <v>0</v>
      </c>
      <c r="DU17" s="215">
        <f>IF(DU$8&lt;=טבלה2[[#This Row],[מס'' תשלומים נותרים]],טבלה2[[#This Row],[סכום החזר החודש]],0)</f>
        <v>0</v>
      </c>
      <c r="DV17" s="215">
        <f>IF(DV$8&lt;=טבלה2[[#This Row],[מס'' תשלומים נותרים]],טבלה2[[#This Row],[סכום החזר החודש]],0)</f>
        <v>0</v>
      </c>
      <c r="DW17" s="215">
        <f>IF(DW$8&lt;=טבלה2[[#This Row],[מס'' תשלומים נותרים]],טבלה2[[#This Row],[סכום החזר החודש]],0)</f>
        <v>0</v>
      </c>
      <c r="DX17" s="215">
        <f>IF(DX$8&lt;=טבלה2[[#This Row],[מס'' תשלומים נותרים]],טבלה2[[#This Row],[סכום החזר החודש]],0)</f>
        <v>0</v>
      </c>
      <c r="DY17" s="215">
        <f>IF(DY$8&lt;=טבלה2[[#This Row],[מס'' תשלומים נותרים]],טבלה2[[#This Row],[סכום החזר החודש]],0)</f>
        <v>0</v>
      </c>
      <c r="DZ17" s="215">
        <f>IF(DZ$8&lt;=טבלה2[[#This Row],[מס'' תשלומים נותרים]],טבלה2[[#This Row],[סכום החזר החודש]],0)</f>
        <v>0</v>
      </c>
      <c r="EA17" s="215">
        <f>IF(EA$8&lt;=טבלה2[[#This Row],[מס'' תשלומים נותרים]],טבלה2[[#This Row],[סכום החזר החודש]],0)</f>
        <v>0</v>
      </c>
      <c r="EB17" s="215">
        <f>IF(EB$8&lt;=טבלה2[[#This Row],[מס'' תשלומים נותרים]],טבלה2[[#This Row],[סכום החזר החודש]],0)</f>
        <v>0</v>
      </c>
      <c r="EC17" s="215">
        <f>IF(EC$8&lt;=טבלה2[[#This Row],[מס'' תשלומים נותרים]],טבלה2[[#This Row],[סכום החזר החודש]],0)</f>
        <v>0</v>
      </c>
      <c r="ED17" s="215">
        <f>IF(ED$8&lt;=טבלה2[[#This Row],[מס'' תשלומים נותרים]],טבלה2[[#This Row],[סכום החזר החודש]],0)</f>
        <v>0</v>
      </c>
      <c r="EE17" s="215">
        <f>IF(EE$8&lt;=טבלה2[[#This Row],[מס'' תשלומים נותרים]],טבלה2[[#This Row],[סכום החזר החודש]],0)</f>
        <v>0</v>
      </c>
      <c r="EF17" s="215">
        <f>IF(EF$8&lt;=טבלה2[[#This Row],[מס'' תשלומים נותרים]],טבלה2[[#This Row],[סכום החזר החודש]],0)</f>
        <v>0</v>
      </c>
      <c r="EG17" s="215">
        <f>IF(EG$8&lt;=טבלה2[[#This Row],[מס'' תשלומים נותרים]],טבלה2[[#This Row],[סכום החזר החודש]],0)</f>
        <v>0</v>
      </c>
      <c r="EH17" s="215">
        <f>IF(EH$8&lt;=טבלה2[[#This Row],[מס'' תשלומים נותרים]],טבלה2[[#This Row],[סכום החזר החודש]],0)</f>
        <v>0</v>
      </c>
      <c r="EI17" s="215">
        <f>IF(EI$8&lt;=טבלה2[[#This Row],[מס'' תשלומים נותרים]],טבלה2[[#This Row],[סכום החזר החודש]],0)</f>
        <v>0</v>
      </c>
      <c r="EJ17" s="215">
        <f>IF(EJ$8&lt;=טבלה2[[#This Row],[מס'' תשלומים נותרים]],טבלה2[[#This Row],[סכום החזר החודש]],0)</f>
        <v>0</v>
      </c>
      <c r="EK17" s="215">
        <f>IF(EK$8&lt;=טבלה2[[#This Row],[מס'' תשלומים נותרים]],טבלה2[[#This Row],[סכום החזר החודש]],0)</f>
        <v>0</v>
      </c>
      <c r="EL17" s="215">
        <f>IF(EL$8&lt;=טבלה2[[#This Row],[מס'' תשלומים נותרים]],טבלה2[[#This Row],[סכום החזר החודש]],0)</f>
        <v>0</v>
      </c>
      <c r="EM17" s="215">
        <f>IF(EM$8&lt;=טבלה2[[#This Row],[מס'' תשלומים נותרים]],טבלה2[[#This Row],[סכום החזר החודש]],0)</f>
        <v>0</v>
      </c>
      <c r="EN17" s="215">
        <f>IF(EN$8&lt;=טבלה2[[#This Row],[מס'' תשלומים נותרים]],טבלה2[[#This Row],[סכום החזר החודש]],0)</f>
        <v>0</v>
      </c>
      <c r="EO17" s="215">
        <f>IF(EO$8&lt;=טבלה2[[#This Row],[מס'' תשלומים נותרים]],טבלה2[[#This Row],[סכום החזר החודש]],0)</f>
        <v>0</v>
      </c>
      <c r="EP17" s="215">
        <f>IF(EP$8&lt;=טבלה2[[#This Row],[מס'' תשלומים נותרים]],טבלה2[[#This Row],[סכום החזר החודש]],0)</f>
        <v>0</v>
      </c>
      <c r="EQ17" s="215">
        <f>IF(EQ$8&lt;=טבלה2[[#This Row],[מס'' תשלומים נותרים]],טבלה2[[#This Row],[סכום החזר החודש]],0)</f>
        <v>0</v>
      </c>
      <c r="ER17" s="215">
        <f>IF(ER$8&lt;=טבלה2[[#This Row],[מס'' תשלומים נותרים]],טבלה2[[#This Row],[סכום החזר החודש]],0)</f>
        <v>0</v>
      </c>
      <c r="ES17" s="215">
        <f>IF(ES$8&lt;=טבלה2[[#This Row],[מס'' תשלומים נותרים]],טבלה2[[#This Row],[סכום החזר החודש]],0)</f>
        <v>0</v>
      </c>
      <c r="ET17" s="215">
        <f>IF(ET$8&lt;=טבלה2[[#This Row],[מס'' תשלומים נותרים]],טבלה2[[#This Row],[סכום החזר החודש]],0)</f>
        <v>0</v>
      </c>
      <c r="EU17" s="215">
        <f>IF(EU$8&lt;=טבלה2[[#This Row],[מס'' תשלומים נותרים]],טבלה2[[#This Row],[סכום החזר החודש]],0)</f>
        <v>0</v>
      </c>
      <c r="EV17" s="215">
        <f>IF(EV$8&lt;=טבלה2[[#This Row],[מס'' תשלומים נותרים]],טבלה2[[#This Row],[סכום החזר החודש]],0)</f>
        <v>0</v>
      </c>
      <c r="EW17" s="215">
        <f>IF(EW$8&lt;=טבלה2[[#This Row],[מס'' תשלומים נותרים]],טבלה2[[#This Row],[סכום החזר החודש]],0)</f>
        <v>0</v>
      </c>
      <c r="EX17" s="215">
        <f>IF(EX$8&lt;=טבלה2[[#This Row],[מס'' תשלומים נותרים]],טבלה2[[#This Row],[סכום החזר החודש]],0)</f>
        <v>0</v>
      </c>
      <c r="EY17" s="215">
        <f>IF(EY$8&lt;=טבלה2[[#This Row],[מס'' תשלומים נותרים]],טבלה2[[#This Row],[סכום החזר החודש]],0)</f>
        <v>0</v>
      </c>
      <c r="EZ17" s="215">
        <f>IF(EZ$8&lt;=טבלה2[[#This Row],[מס'' תשלומים נותרים]],טבלה2[[#This Row],[סכום החזר החודש]],0)</f>
        <v>0</v>
      </c>
      <c r="FA17" s="215">
        <f>IF(FA$8&lt;=טבלה2[[#This Row],[מס'' תשלומים נותרים]],טבלה2[[#This Row],[סכום החזר החודש]],0)</f>
        <v>0</v>
      </c>
      <c r="FB17" s="215">
        <f>IF(FB$8&lt;=טבלה2[[#This Row],[מס'' תשלומים נותרים]],טבלה2[[#This Row],[סכום החזר החודש]],0)</f>
        <v>0</v>
      </c>
      <c r="FC17" s="215">
        <f>IF(FC$8&lt;=טבלה2[[#This Row],[מס'' תשלומים נותרים]],טבלה2[[#This Row],[סכום החזר החודש]],0)</f>
        <v>0</v>
      </c>
      <c r="FD17" s="215">
        <f>IF(FD$8&lt;=טבלה2[[#This Row],[מס'' תשלומים נותרים]],טבלה2[[#This Row],[סכום החזר החודש]],0)</f>
        <v>0</v>
      </c>
      <c r="FE17" s="215">
        <f>IF(FE$8&lt;=טבלה2[[#This Row],[מס'' תשלומים נותרים]],טבלה2[[#This Row],[סכום החזר החודש]],0)</f>
        <v>0</v>
      </c>
      <c r="FF17" s="215">
        <f>IF(FF$8&lt;=טבלה2[[#This Row],[מס'' תשלומים נותרים]],טבלה2[[#This Row],[סכום החזר החודש]],0)</f>
        <v>0</v>
      </c>
      <c r="FG17" s="215">
        <f>IF(FG$8&lt;=טבלה2[[#This Row],[מס'' תשלומים נותרים]],טבלה2[[#This Row],[סכום החזר החודש]],0)</f>
        <v>0</v>
      </c>
      <c r="FH17" s="215">
        <f>IF(FH$8&lt;=טבלה2[[#This Row],[מס'' תשלומים נותרים]],טבלה2[[#This Row],[סכום החזר החודש]],0)</f>
        <v>0</v>
      </c>
      <c r="FI17" s="215">
        <f>IF(FI$8&lt;=טבלה2[[#This Row],[מס'' תשלומים נותרים]],טבלה2[[#This Row],[סכום החזר החודש]],0)</f>
        <v>0</v>
      </c>
      <c r="FJ17" s="215">
        <f>IF(FJ$8&lt;=טבלה2[[#This Row],[מס'' תשלומים נותרים]],טבלה2[[#This Row],[סכום החזר החודש]],0)</f>
        <v>0</v>
      </c>
      <c r="FK17" s="215">
        <f>IF(FK$8&lt;=טבלה2[[#This Row],[מס'' תשלומים נותרים]],טבלה2[[#This Row],[סכום החזר החודש]],0)</f>
        <v>0</v>
      </c>
      <c r="FL17" s="215">
        <f>IF(FL$8&lt;=טבלה2[[#This Row],[מס'' תשלומים נותרים]],טבלה2[[#This Row],[סכום החזר החודש]],0)</f>
        <v>0</v>
      </c>
      <c r="FM17" s="215">
        <f>IF(FM$8&lt;=טבלה2[[#This Row],[מס'' תשלומים נותרים]],טבלה2[[#This Row],[סכום החזר החודש]],0)</f>
        <v>0</v>
      </c>
      <c r="FN17" s="215">
        <f>IF(FN$8&lt;=טבלה2[[#This Row],[מס'' תשלומים נותרים]],טבלה2[[#This Row],[סכום החזר החודש]],0)</f>
        <v>0</v>
      </c>
      <c r="FO17" s="215">
        <f>IF(FO$8&lt;=טבלה2[[#This Row],[מס'' תשלומים נותרים]],טבלה2[[#This Row],[סכום החזר החודש]],0)</f>
        <v>0</v>
      </c>
      <c r="FP17" s="215">
        <f>IF(FP$8&lt;=טבלה2[[#This Row],[מס'' תשלומים נותרים]],טבלה2[[#This Row],[סכום החזר החודש]],0)</f>
        <v>0</v>
      </c>
      <c r="FQ17" s="215">
        <f>IF(FQ$8&lt;=טבלה2[[#This Row],[מס'' תשלומים נותרים]],טבלה2[[#This Row],[סכום החזר החודש]],0)</f>
        <v>0</v>
      </c>
      <c r="FR17" s="215">
        <f>IF(FR$8&lt;=טבלה2[[#This Row],[מס'' תשלומים נותרים]],טבלה2[[#This Row],[סכום החזר החודש]],0)</f>
        <v>0</v>
      </c>
      <c r="FS17" s="215">
        <f>IF(FS$8&lt;=טבלה2[[#This Row],[מס'' תשלומים נותרים]],טבלה2[[#This Row],[סכום החזר החודש]],0)</f>
        <v>0</v>
      </c>
      <c r="FT17" s="215">
        <f>IF(FT$8&lt;=טבלה2[[#This Row],[מס'' תשלומים נותרים]],טבלה2[[#This Row],[סכום החזר החודש]],0)</f>
        <v>0</v>
      </c>
      <c r="FU17" s="215">
        <f>IF(FU$8&lt;=טבלה2[[#This Row],[מס'' תשלומים נותרים]],טבלה2[[#This Row],[סכום החזר החודש]],0)</f>
        <v>0</v>
      </c>
      <c r="FV17" s="215">
        <f>IF(FV$8&lt;=טבלה2[[#This Row],[מס'' תשלומים נותרים]],טבלה2[[#This Row],[סכום החזר החודש]],0)</f>
        <v>0</v>
      </c>
      <c r="FW17" s="215">
        <f>IF(FW$8&lt;=טבלה2[[#This Row],[מס'' תשלומים נותרים]],טבלה2[[#This Row],[סכום החזר החודש]],0)</f>
        <v>0</v>
      </c>
      <c r="FX17" s="215">
        <f>IF(FX$8&lt;=טבלה2[[#This Row],[מס'' תשלומים נותרים]],טבלה2[[#This Row],[סכום החזר החודש]],0)</f>
        <v>0</v>
      </c>
      <c r="FY17" s="215">
        <f>IF(FY$8&lt;=טבלה2[[#This Row],[מס'' תשלומים נותרים]],טבלה2[[#This Row],[סכום החזר החודש]],0)</f>
        <v>0</v>
      </c>
      <c r="FZ17" s="215">
        <f>IF(FZ$8&lt;=טבלה2[[#This Row],[מס'' תשלומים נותרים]],טבלה2[[#This Row],[סכום החזר החודש]],0)</f>
        <v>0</v>
      </c>
      <c r="GA17" s="215">
        <f>IF(GA$8&lt;=טבלה2[[#This Row],[מס'' תשלומים נותרים]],טבלה2[[#This Row],[סכום החזר החודש]],0)</f>
        <v>0</v>
      </c>
      <c r="GB17" s="215">
        <f>IF(GB$8&lt;=טבלה2[[#This Row],[מס'' תשלומים נותרים]],טבלה2[[#This Row],[סכום החזר החודש]],0)</f>
        <v>0</v>
      </c>
      <c r="GC17" s="215">
        <f>IF(GC$8&lt;=טבלה2[[#This Row],[מס'' תשלומים נותרים]],טבלה2[[#This Row],[סכום החזר החודש]],0)</f>
        <v>0</v>
      </c>
      <c r="GD17" s="215">
        <f>IF(GD$8&lt;=טבלה2[[#This Row],[מס'' תשלומים נותרים]],טבלה2[[#This Row],[סכום החזר החודש]],0)</f>
        <v>0</v>
      </c>
      <c r="GE17" s="215">
        <f>IF(GE$8&lt;=טבלה2[[#This Row],[מס'' תשלומים נותרים]],טבלה2[[#This Row],[סכום החזר החודש]],0)</f>
        <v>0</v>
      </c>
      <c r="GF17" s="215">
        <f>IF(GF$8&lt;=טבלה2[[#This Row],[מס'' תשלומים נותרים]],טבלה2[[#This Row],[סכום החזר החודש]],0)</f>
        <v>0</v>
      </c>
      <c r="GG17" s="215">
        <f>IF(GG$8&lt;=טבלה2[[#This Row],[מס'' תשלומים נותרים]],טבלה2[[#This Row],[סכום החזר החודש]],0)</f>
        <v>0</v>
      </c>
      <c r="GH17" s="215">
        <f>IF(GH$8&lt;=טבלה2[[#This Row],[מס'' תשלומים נותרים]],טבלה2[[#This Row],[סכום החזר החודש]],0)</f>
        <v>0</v>
      </c>
      <c r="GI17" s="215">
        <f>IF(GI$8&lt;=טבלה2[[#This Row],[מס'' תשלומים נותרים]],טבלה2[[#This Row],[סכום החזר החודש]],0)</f>
        <v>0</v>
      </c>
      <c r="GJ17" s="215">
        <f>IF(GJ$8&lt;=טבלה2[[#This Row],[מס'' תשלומים נותרים]],טבלה2[[#This Row],[סכום החזר החודש]],0)</f>
        <v>0</v>
      </c>
      <c r="GK17" s="215">
        <f>IF(GK$8&lt;=טבלה2[[#This Row],[מס'' תשלומים נותרים]],טבלה2[[#This Row],[סכום החזר החודש]],0)</f>
        <v>0</v>
      </c>
      <c r="GL17" s="215">
        <f>IF(GL$8&lt;=טבלה2[[#This Row],[מס'' תשלומים נותרים]],טבלה2[[#This Row],[סכום החזר החודש]],0)</f>
        <v>0</v>
      </c>
      <c r="GM17" s="215">
        <f>IF(GM$8&lt;=טבלה2[[#This Row],[מס'' תשלומים נותרים]],טבלה2[[#This Row],[סכום החזר החודש]],0)</f>
        <v>0</v>
      </c>
      <c r="GN17" s="215">
        <f>IF(GN$8&lt;=טבלה2[[#This Row],[מס'' תשלומים נותרים]],טבלה2[[#This Row],[סכום החזר החודש]],0)</f>
        <v>0</v>
      </c>
      <c r="GO17" s="215">
        <f>IF(GO$8&lt;=טבלה2[[#This Row],[מס'' תשלומים נותרים]],טבלה2[[#This Row],[סכום החזר החודש]],0)</f>
        <v>0</v>
      </c>
      <c r="GP17" s="215">
        <f>IF(GP$8&lt;=טבלה2[[#This Row],[מס'' תשלומים נותרים]],טבלה2[[#This Row],[סכום החזר החודש]],0)</f>
        <v>0</v>
      </c>
      <c r="GQ17" s="215">
        <f>IF(GQ$8&lt;=טבלה2[[#This Row],[מס'' תשלומים נותרים]],טבלה2[[#This Row],[סכום החזר החודש]],0)</f>
        <v>0</v>
      </c>
      <c r="GR17" s="215">
        <f>IF(GR$8&lt;=טבלה2[[#This Row],[מס'' תשלומים נותרים]],טבלה2[[#This Row],[סכום החזר החודש]],0)</f>
        <v>0</v>
      </c>
      <c r="GS17" s="215">
        <f>IF(GS$8&lt;=טבלה2[[#This Row],[מס'' תשלומים נותרים]],טבלה2[[#This Row],[סכום החזר החודש]],0)</f>
        <v>0</v>
      </c>
      <c r="GT17" s="215">
        <f>IF(GT$8&lt;=טבלה2[[#This Row],[מס'' תשלומים נותרים]],טבלה2[[#This Row],[סכום החזר החודש]],0)</f>
        <v>0</v>
      </c>
      <c r="GU17" s="215">
        <f>IF(GU$8&lt;=טבלה2[[#This Row],[מס'' תשלומים נותרים]],טבלה2[[#This Row],[סכום החזר החודש]],0)</f>
        <v>0</v>
      </c>
      <c r="GV17" s="215">
        <f>IF(GV$8&lt;=טבלה2[[#This Row],[מס'' תשלומים נותרים]],טבלה2[[#This Row],[סכום החזר החודש]],0)</f>
        <v>0</v>
      </c>
      <c r="GW17" s="215">
        <f>IF(GW$8&lt;=טבלה2[[#This Row],[מס'' תשלומים נותרים]],טבלה2[[#This Row],[סכום החזר החודש]],0)</f>
        <v>0</v>
      </c>
      <c r="GX17" s="215">
        <f>IF(GX$8&lt;=טבלה2[[#This Row],[מס'' תשלומים נותרים]],טבלה2[[#This Row],[סכום החזר החודש]],0)</f>
        <v>0</v>
      </c>
      <c r="GY17" s="215">
        <f>IF(GY$8&lt;=טבלה2[[#This Row],[מס'' תשלומים נותרים]],טבלה2[[#This Row],[סכום החזר החודש]],0)</f>
        <v>0</v>
      </c>
      <c r="GZ17" s="215">
        <f>IF(GZ$8&lt;=טבלה2[[#This Row],[מס'' תשלומים נותרים]],טבלה2[[#This Row],[סכום החזר החודש]],0)</f>
        <v>0</v>
      </c>
      <c r="HA17" s="215">
        <f>IF(HA$8&lt;=טבלה2[[#This Row],[מס'' תשלומים נותרים]],טבלה2[[#This Row],[סכום החזר החודש]],0)</f>
        <v>0</v>
      </c>
      <c r="HB17" s="215">
        <f>IF(HB$8&lt;=טבלה2[[#This Row],[מס'' תשלומים נותרים]],טבלה2[[#This Row],[סכום החזר החודש]],0)</f>
        <v>0</v>
      </c>
      <c r="HC17" s="215">
        <f>IF(HC$8&lt;=טבלה2[[#This Row],[מס'' תשלומים נותרים]],טבלה2[[#This Row],[סכום החזר החודש]],0)</f>
        <v>0</v>
      </c>
      <c r="HD17" s="215">
        <f>IF(HD$8&lt;=טבלה2[[#This Row],[מס'' תשלומים נותרים]],טבלה2[[#This Row],[סכום החזר החודש]],0)</f>
        <v>0</v>
      </c>
      <c r="HE17" s="215">
        <f>IF(HE$8&lt;=טבלה2[[#This Row],[מס'' תשלומים נותרים]],טבלה2[[#This Row],[סכום החזר החודש]],0)</f>
        <v>0</v>
      </c>
      <c r="HF17" s="215">
        <f>IF(HF$8&lt;=טבלה2[[#This Row],[מס'' תשלומים נותרים]],טבלה2[[#This Row],[סכום החזר החודש]],0)</f>
        <v>0</v>
      </c>
      <c r="HG17" s="215">
        <f>IF(HG$8&lt;=טבלה2[[#This Row],[מס'' תשלומים נותרים]],טבלה2[[#This Row],[סכום החזר החודש]],0)</f>
        <v>0</v>
      </c>
      <c r="HH17" s="215">
        <f>IF(HH$8&lt;=טבלה2[[#This Row],[מס'' תשלומים נותרים]],טבלה2[[#This Row],[סכום החזר החודש]],0)</f>
        <v>0</v>
      </c>
      <c r="HI17" s="215">
        <f>IF(HI$8&lt;=טבלה2[[#This Row],[מס'' תשלומים נותרים]],טבלה2[[#This Row],[סכום החזר החודש]],0)</f>
        <v>0</v>
      </c>
      <c r="HJ17" s="215">
        <f>IF(HJ$8&lt;=טבלה2[[#This Row],[מס'' תשלומים נותרים]],טבלה2[[#This Row],[סכום החזר החודש]],0)</f>
        <v>0</v>
      </c>
      <c r="HK17" s="215">
        <f>IF(HK$8&lt;=טבלה2[[#This Row],[מס'' תשלומים נותרים]],טבלה2[[#This Row],[סכום החזר החודש]],0)</f>
        <v>0</v>
      </c>
      <c r="HL17" s="215">
        <f>IF(HL$8&lt;=טבלה2[[#This Row],[מס'' תשלומים נותרים]],טבלה2[[#This Row],[סכום החזר החודש]],0)</f>
        <v>0</v>
      </c>
      <c r="HM17" s="215">
        <f>IF(HM$8&lt;=טבלה2[[#This Row],[מס'' תשלומים נותרים]],טבלה2[[#This Row],[סכום החזר החודש]],0)</f>
        <v>0</v>
      </c>
      <c r="HN17" s="215">
        <f>IF(HN$8&lt;=טבלה2[[#This Row],[מס'' תשלומים נותרים]],טבלה2[[#This Row],[סכום החזר החודש]],0)</f>
        <v>0</v>
      </c>
      <c r="HO17" s="215">
        <f>IF(HO$8&lt;=טבלה2[[#This Row],[מס'' תשלומים נותרים]],טבלה2[[#This Row],[סכום החזר החודש]],0)</f>
        <v>0</v>
      </c>
      <c r="HP17" s="215">
        <f>IF(HP$8&lt;=טבלה2[[#This Row],[מס'' תשלומים נותרים]],טבלה2[[#This Row],[סכום החזר החודש]],0)</f>
        <v>0</v>
      </c>
      <c r="HQ17" s="215">
        <f>IF(HQ$8&lt;=טבלה2[[#This Row],[מס'' תשלומים נותרים]],טבלה2[[#This Row],[סכום החזר החודש]],0)</f>
        <v>0</v>
      </c>
      <c r="HR17" s="215">
        <f>IF(HR$8&lt;=טבלה2[[#This Row],[מס'' תשלומים נותרים]],טבלה2[[#This Row],[סכום החזר החודש]],0)</f>
        <v>0</v>
      </c>
      <c r="HS17" s="215">
        <f>IF(HS$8&lt;=טבלה2[[#This Row],[מס'' תשלומים נותרים]],טבלה2[[#This Row],[סכום החזר החודש]],0)</f>
        <v>0</v>
      </c>
      <c r="HT17" s="215">
        <f>IF(HT$8&lt;=טבלה2[[#This Row],[מס'' תשלומים נותרים]],טבלה2[[#This Row],[סכום החזר החודש]],0)</f>
        <v>0</v>
      </c>
      <c r="HU17" s="215">
        <f>IF(HU$8&lt;=טבלה2[[#This Row],[מס'' תשלומים נותרים]],טבלה2[[#This Row],[סכום החזר החודש]],0)</f>
        <v>0</v>
      </c>
      <c r="HV17" s="215">
        <f>IF(HV$8&lt;=טבלה2[[#This Row],[מס'' תשלומים נותרים]],טבלה2[[#This Row],[סכום החזר החודש]],0)</f>
        <v>0</v>
      </c>
      <c r="HW17" s="215">
        <f>IF(HW$8&lt;=טבלה2[[#This Row],[מס'' תשלומים נותרים]],טבלה2[[#This Row],[סכום החזר החודש]],0)</f>
        <v>0</v>
      </c>
      <c r="HX17" s="215">
        <f>IF(HX$8&lt;=טבלה2[[#This Row],[מס'' תשלומים נותרים]],טבלה2[[#This Row],[סכום החזר החודש]],0)</f>
        <v>0</v>
      </c>
      <c r="HY17" s="215">
        <f>IF(HY$8&lt;=טבלה2[[#This Row],[מס'' תשלומים נותרים]],טבלה2[[#This Row],[סכום החזר החודש]],0)</f>
        <v>0</v>
      </c>
      <c r="HZ17" s="215">
        <f>IF(HZ$8&lt;=טבלה2[[#This Row],[מס'' תשלומים נותרים]],טבלה2[[#This Row],[סכום החזר החודש]],0)</f>
        <v>0</v>
      </c>
      <c r="IA17" s="215">
        <f>IF(IA$8&lt;=טבלה2[[#This Row],[מס'' תשלומים נותרים]],טבלה2[[#This Row],[סכום החזר החודש]],0)</f>
        <v>0</v>
      </c>
      <c r="IB17" s="215">
        <f>IF(IB$8&lt;=טבלה2[[#This Row],[מס'' תשלומים נותרים]],טבלה2[[#This Row],[סכום החזר החודש]],0)</f>
        <v>0</v>
      </c>
      <c r="IC17" s="215">
        <f>IF(IC$8&lt;=טבלה2[[#This Row],[מס'' תשלומים נותרים]],טבלה2[[#This Row],[סכום החזר החודש]],0)</f>
        <v>0</v>
      </c>
      <c r="ID17" s="215">
        <f>IF(ID$8&lt;=טבלה2[[#This Row],[מס'' תשלומים נותרים]],טבלה2[[#This Row],[סכום החזר החודש]],0)</f>
        <v>0</v>
      </c>
      <c r="IE17" s="215">
        <f>IF(IE$8&lt;=טבלה2[[#This Row],[מס'' תשלומים נותרים]],טבלה2[[#This Row],[סכום החזר החודש]],0)</f>
        <v>0</v>
      </c>
      <c r="IF17" s="215">
        <f>IF(IF$8&lt;=טבלה2[[#This Row],[מס'' תשלומים נותרים]],טבלה2[[#This Row],[סכום החזר החודש]],0)</f>
        <v>0</v>
      </c>
      <c r="IG17" s="215">
        <f>IF(IG$8&lt;=טבלה2[[#This Row],[מס'' תשלומים נותרים]],טבלה2[[#This Row],[סכום החזר החודש]],0)</f>
        <v>0</v>
      </c>
      <c r="IH17" s="215">
        <f>IF(IH$8&lt;=טבלה2[[#This Row],[מס'' תשלומים נותרים]],טבלה2[[#This Row],[סכום החזר החודש]],0)</f>
        <v>0</v>
      </c>
      <c r="II17" s="215">
        <f>IF(II$8&lt;=טבלה2[[#This Row],[מס'' תשלומים נותרים]],טבלה2[[#This Row],[סכום החזר החודש]],0)</f>
        <v>0</v>
      </c>
      <c r="IJ17" s="215">
        <f>IF(IJ$8&lt;=טבלה2[[#This Row],[מס'' תשלומים נותרים]],טבלה2[[#This Row],[סכום החזר החודש]],0)</f>
        <v>0</v>
      </c>
      <c r="IK17" s="215">
        <f>IF(IK$8&lt;=טבלה2[[#This Row],[מס'' תשלומים נותרים]],טבלה2[[#This Row],[סכום החזר החודש]],0)</f>
        <v>0</v>
      </c>
      <c r="IL17" s="215">
        <f>IF(IL$8&lt;=טבלה2[[#This Row],[מס'' תשלומים נותרים]],טבלה2[[#This Row],[סכום החזר החודש]],0)</f>
        <v>0</v>
      </c>
      <c r="IM17" s="215">
        <f>IF(IM$8&lt;=טבלה2[[#This Row],[מס'' תשלומים נותרים]],טבלה2[[#This Row],[סכום החזר החודש]],0)</f>
        <v>0</v>
      </c>
      <c r="IN17" s="215">
        <f>IF(IN$8&lt;=טבלה2[[#This Row],[מס'' תשלומים נותרים]],טבלה2[[#This Row],[סכום החזר החודש]],0)</f>
        <v>0</v>
      </c>
      <c r="IO17" s="215">
        <f>IF(IO$8&lt;=טבלה2[[#This Row],[מס'' תשלומים נותרים]],טבלה2[[#This Row],[סכום החזר החודש]],0)</f>
        <v>0</v>
      </c>
      <c r="IP17" s="215">
        <f>IF(IP$8&lt;=טבלה2[[#This Row],[מס'' תשלומים נותרים]],טבלה2[[#This Row],[סכום החזר החודש]],0)</f>
        <v>0</v>
      </c>
      <c r="IQ17" s="215">
        <f>IF(IQ$8&lt;=טבלה2[[#This Row],[מס'' תשלומים נותרים]],טבלה2[[#This Row],[סכום החזר החודש]],0)</f>
        <v>0</v>
      </c>
      <c r="IR17" s="215">
        <f>IF(IR$8&lt;=טבלה2[[#This Row],[מס'' תשלומים נותרים]],טבלה2[[#This Row],[סכום החזר החודש]],0)</f>
        <v>0</v>
      </c>
      <c r="IS17" s="215">
        <f>IF(IS$8&lt;=טבלה2[[#This Row],[מס'' תשלומים נותרים]],טבלה2[[#This Row],[סכום החזר החודש]],0)</f>
        <v>0</v>
      </c>
      <c r="IT17" s="215">
        <f>IF(IT$8&lt;=טבלה2[[#This Row],[מס'' תשלומים נותרים]],טבלה2[[#This Row],[סכום החזר החודש]],0)</f>
        <v>0</v>
      </c>
      <c r="IU17" s="215">
        <f>IF(IU$8&lt;=טבלה2[[#This Row],[מס'' תשלומים נותרים]],טבלה2[[#This Row],[סכום החזר החודש]],0)</f>
        <v>0</v>
      </c>
      <c r="IV17" s="215">
        <f>IF(IV$8&lt;=טבלה2[[#This Row],[מס'' תשלומים נותרים]],טבלה2[[#This Row],[סכום החזר החודש]],0)</f>
        <v>0</v>
      </c>
      <c r="IW17" s="215">
        <f>IF(IW$8&lt;=טבלה2[[#This Row],[מס'' תשלומים נותרים]],טבלה2[[#This Row],[סכום החזר החודש]],0)</f>
        <v>0</v>
      </c>
      <c r="IX17" s="215">
        <f>IF(IX$8&lt;=טבלה2[[#This Row],[מס'' תשלומים נותרים]],טבלה2[[#This Row],[סכום החזר החודש]],0)</f>
        <v>0</v>
      </c>
      <c r="IY17" s="215">
        <f>IF(IY$8&lt;=טבלה2[[#This Row],[מס'' תשלומים נותרים]],טבלה2[[#This Row],[סכום החזר החודש]],0)</f>
        <v>0</v>
      </c>
      <c r="IZ17" s="215">
        <f>IF(IZ$8&lt;=טבלה2[[#This Row],[מס'' תשלומים נותרים]],טבלה2[[#This Row],[סכום החזר החודש]],0)</f>
        <v>0</v>
      </c>
      <c r="JA17" s="215">
        <f>IF(JA$8&lt;=טבלה2[[#This Row],[מס'' תשלומים נותרים]],טבלה2[[#This Row],[סכום החזר החודש]],0)</f>
        <v>0</v>
      </c>
      <c r="JB17" s="215">
        <f>IF(JB$8&lt;=טבלה2[[#This Row],[מס'' תשלומים נותרים]],טבלה2[[#This Row],[סכום החזר החודש]],0)</f>
        <v>0</v>
      </c>
      <c r="JC17" s="215">
        <f>IF(JC$8&lt;=טבלה2[[#This Row],[מס'' תשלומים נותרים]],טבלה2[[#This Row],[סכום החזר החודש]],0)</f>
        <v>0</v>
      </c>
      <c r="JD17" s="215">
        <f>IF(JD$8&lt;=טבלה2[[#This Row],[מס'' תשלומים נותרים]],טבלה2[[#This Row],[סכום החזר החודש]],0)</f>
        <v>0</v>
      </c>
      <c r="JE17" s="215">
        <f>IF(JE$8&lt;=טבלה2[[#This Row],[מס'' תשלומים נותרים]],טבלה2[[#This Row],[סכום החזר החודש]],0)</f>
        <v>0</v>
      </c>
      <c r="JF17" s="215">
        <f>IF(JF$8&lt;=טבלה2[[#This Row],[מס'' תשלומים נותרים]],טבלה2[[#This Row],[סכום החזר החודש]],0)</f>
        <v>0</v>
      </c>
      <c r="JG17" s="215">
        <f>IF(JG$8&lt;=טבלה2[[#This Row],[מס'' תשלומים נותרים]],טבלה2[[#This Row],[סכום החזר החודש]],0)</f>
        <v>0</v>
      </c>
      <c r="JH17" s="215">
        <f>IF(JH$8&lt;=טבלה2[[#This Row],[מס'' תשלומים נותרים]],טבלה2[[#This Row],[סכום החזר החודש]],0)</f>
        <v>0</v>
      </c>
      <c r="JI17" s="215">
        <f>IF(JI$8&lt;=טבלה2[[#This Row],[מס'' תשלומים נותרים]],טבלה2[[#This Row],[סכום החזר החודש]],0)</f>
        <v>0</v>
      </c>
      <c r="JJ17" s="215">
        <f>IF(JJ$8&lt;=טבלה2[[#This Row],[מס'' תשלומים נותרים]],טבלה2[[#This Row],[סכום החזר החודש]],0)</f>
        <v>0</v>
      </c>
      <c r="JK17" s="215">
        <f>IF(JK$8&lt;=טבלה2[[#This Row],[מס'' תשלומים נותרים]],טבלה2[[#This Row],[סכום החזר החודש]],0)</f>
        <v>0</v>
      </c>
      <c r="JL17" s="215">
        <f>IF(JL$8&lt;=טבלה2[[#This Row],[מס'' תשלומים נותרים]],טבלה2[[#This Row],[סכום החזר החודש]],0)</f>
        <v>0</v>
      </c>
      <c r="JM17" s="215">
        <f>IF(JM$8&lt;=טבלה2[[#This Row],[מס'' תשלומים נותרים]],טבלה2[[#This Row],[סכום החזר החודש]],0)</f>
        <v>0</v>
      </c>
      <c r="JN17" s="215">
        <f>IF(JN$8&lt;=טבלה2[[#This Row],[מס'' תשלומים נותרים]],טבלה2[[#This Row],[סכום החזר החודש]],0)</f>
        <v>0</v>
      </c>
      <c r="JO17" s="215">
        <f>IF(JO$8&lt;=טבלה2[[#This Row],[מס'' תשלומים נותרים]],טבלה2[[#This Row],[סכום החזר החודש]],0)</f>
        <v>0</v>
      </c>
      <c r="JP17" s="215">
        <f>IF(JP$8&lt;=טבלה2[[#This Row],[מס'' תשלומים נותרים]],טבלה2[[#This Row],[סכום החזר החודש]],0)</f>
        <v>0</v>
      </c>
      <c r="JQ17" s="215">
        <f>IF(JQ$8&lt;=טבלה2[[#This Row],[מס'' תשלומים נותרים]],טבלה2[[#This Row],[סכום החזר החודש]],0)</f>
        <v>0</v>
      </c>
      <c r="JR17" s="215">
        <f>IF(JR$8&lt;=טבלה2[[#This Row],[מס'' תשלומים נותרים]],טבלה2[[#This Row],[סכום החזר החודש]],0)</f>
        <v>0</v>
      </c>
      <c r="JS17" s="215">
        <f>IF(JS$8&lt;=טבלה2[[#This Row],[מס'' תשלומים נותרים]],טבלה2[[#This Row],[סכום החזר החודש]],0)</f>
        <v>0</v>
      </c>
      <c r="JT17" s="215">
        <f>IF(JT$8&lt;=טבלה2[[#This Row],[מס'' תשלומים נותרים]],טבלה2[[#This Row],[סכום החזר החודש]],0)</f>
        <v>0</v>
      </c>
    </row>
    <row r="18" spans="1:280" ht="15">
      <c r="A18" s="246"/>
      <c r="B18" s="247"/>
      <c r="C18" s="248"/>
      <c r="D18" s="249"/>
      <c r="E18" s="247"/>
      <c r="F18" s="250">
        <f t="shared" si="4"/>
        <v>0</v>
      </c>
      <c r="G18" s="251"/>
      <c r="H18" s="223"/>
      <c r="I18" s="252"/>
      <c r="J18" s="253"/>
      <c r="S18" s="402">
        <f t="shared" si="5"/>
        <v>0</v>
      </c>
      <c r="T18" s="403">
        <f t="shared" si="6"/>
        <v>0</v>
      </c>
      <c r="U18" s="230"/>
      <c r="V18" s="243"/>
      <c r="W18" s="241"/>
      <c r="X18" s="243"/>
      <c r="Y18" s="242"/>
      <c r="Z18" s="243"/>
      <c r="AA18" s="244"/>
      <c r="AB18" s="245"/>
      <c r="AE18" s="215">
        <f>IF(AE$8&lt;=טבלה2[[#This Row],[מס'' תשלומים נותרים]],טבלה2[[#This Row],[סכום החזר החודש]],0)</f>
        <v>0</v>
      </c>
      <c r="AF18" s="215">
        <f>IF(AF$8&lt;=טבלה2[[#This Row],[מס'' תשלומים נותרים]],טבלה2[[#This Row],[סכום החזר החודש]],0)</f>
        <v>0</v>
      </c>
      <c r="AG18" s="215">
        <f>IF(AG$8&lt;=טבלה2[[#This Row],[מס'' תשלומים נותרים]],טבלה2[[#This Row],[סכום החזר החודש]],0)</f>
        <v>0</v>
      </c>
      <c r="AH18" s="215">
        <f>IF(AH$8&lt;=טבלה2[[#This Row],[מס'' תשלומים נותרים]],טבלה2[[#This Row],[סכום החזר החודש]],0)</f>
        <v>0</v>
      </c>
      <c r="AI18" s="215">
        <f>IF(AI$8&lt;=טבלה2[[#This Row],[מס'' תשלומים נותרים]],טבלה2[[#This Row],[סכום החזר החודש]],0)</f>
        <v>0</v>
      </c>
      <c r="AJ18" s="215">
        <f>IF(AJ$8&lt;=טבלה2[[#This Row],[מס'' תשלומים נותרים]],טבלה2[[#This Row],[סכום החזר החודש]],0)</f>
        <v>0</v>
      </c>
      <c r="AK18" s="215">
        <f>IF(AK$8&lt;=טבלה2[[#This Row],[מס'' תשלומים נותרים]],טבלה2[[#This Row],[סכום החזר החודש]],0)</f>
        <v>0</v>
      </c>
      <c r="AL18" s="215">
        <f>IF(AL$8&lt;=טבלה2[[#This Row],[מס'' תשלומים נותרים]],טבלה2[[#This Row],[סכום החזר החודש]],0)</f>
        <v>0</v>
      </c>
      <c r="AM18" s="215">
        <f>IF(AM$8&lt;=טבלה2[[#This Row],[מס'' תשלומים נותרים]],טבלה2[[#This Row],[סכום החזר החודש]],0)</f>
        <v>0</v>
      </c>
      <c r="AN18" s="215">
        <f>IF(AN$8&lt;=טבלה2[[#This Row],[מס'' תשלומים נותרים]],טבלה2[[#This Row],[סכום החזר החודש]],0)</f>
        <v>0</v>
      </c>
      <c r="AO18" s="215">
        <f>IF(AO$8&lt;=טבלה2[[#This Row],[מס'' תשלומים נותרים]],טבלה2[[#This Row],[סכום החזר החודש]],0)</f>
        <v>0</v>
      </c>
      <c r="AP18" s="215">
        <f>IF(AP$8&lt;=טבלה2[[#This Row],[מס'' תשלומים נותרים]],טבלה2[[#This Row],[סכום החזר החודש]],0)</f>
        <v>0</v>
      </c>
      <c r="AQ18" s="215">
        <f>IF(AQ$8&lt;=טבלה2[[#This Row],[מס'' תשלומים נותרים]],טבלה2[[#This Row],[סכום החזר החודש]],0)</f>
        <v>0</v>
      </c>
      <c r="AR18" s="215">
        <f>IF(AR$8&lt;=טבלה2[[#This Row],[מס'' תשלומים נותרים]],טבלה2[[#This Row],[סכום החזר החודש]],0)</f>
        <v>0</v>
      </c>
      <c r="AS18" s="215">
        <f>IF(AS$8&lt;=טבלה2[[#This Row],[מס'' תשלומים נותרים]],טבלה2[[#This Row],[סכום החזר החודש]],0)</f>
        <v>0</v>
      </c>
      <c r="AT18" s="215">
        <f>IF(AT$8&lt;=טבלה2[[#This Row],[מס'' תשלומים נותרים]],טבלה2[[#This Row],[סכום החזר החודש]],0)</f>
        <v>0</v>
      </c>
      <c r="AU18" s="215">
        <f>IF(AU$8&lt;=טבלה2[[#This Row],[מס'' תשלומים נותרים]],טבלה2[[#This Row],[סכום החזר החודש]],0)</f>
        <v>0</v>
      </c>
      <c r="AV18" s="215">
        <f>IF(AV$8&lt;=טבלה2[[#This Row],[מס'' תשלומים נותרים]],טבלה2[[#This Row],[סכום החזר החודש]],0)</f>
        <v>0</v>
      </c>
      <c r="AW18" s="215">
        <f>IF(AW$8&lt;=טבלה2[[#This Row],[מס'' תשלומים נותרים]],טבלה2[[#This Row],[סכום החזר החודש]],0)</f>
        <v>0</v>
      </c>
      <c r="AX18" s="215">
        <f>IF(AX$8&lt;=טבלה2[[#This Row],[מס'' תשלומים נותרים]],טבלה2[[#This Row],[סכום החזר החודש]],0)</f>
        <v>0</v>
      </c>
      <c r="AY18" s="215">
        <f>IF(AY$8&lt;=טבלה2[[#This Row],[מס'' תשלומים נותרים]],טבלה2[[#This Row],[סכום החזר החודש]],0)</f>
        <v>0</v>
      </c>
      <c r="AZ18" s="215">
        <f>IF(AZ$8&lt;=טבלה2[[#This Row],[מס'' תשלומים נותרים]],טבלה2[[#This Row],[סכום החזר החודש]],0)</f>
        <v>0</v>
      </c>
      <c r="BA18" s="215">
        <f>IF(BA$8&lt;=טבלה2[[#This Row],[מס'' תשלומים נותרים]],טבלה2[[#This Row],[סכום החזר החודש]],0)</f>
        <v>0</v>
      </c>
      <c r="BB18" s="215">
        <f>IF(BB$8&lt;=טבלה2[[#This Row],[מס'' תשלומים נותרים]],טבלה2[[#This Row],[סכום החזר החודש]],0)</f>
        <v>0</v>
      </c>
      <c r="BC18" s="215">
        <f>IF(BC$8&lt;=טבלה2[[#This Row],[מס'' תשלומים נותרים]],טבלה2[[#This Row],[סכום החזר החודש]],0)</f>
        <v>0</v>
      </c>
      <c r="BD18" s="215">
        <f>IF(BD$8&lt;=טבלה2[[#This Row],[מס'' תשלומים נותרים]],טבלה2[[#This Row],[סכום החזר החודש]],0)</f>
        <v>0</v>
      </c>
      <c r="BE18" s="215">
        <f>IF(BE$8&lt;=טבלה2[[#This Row],[מס'' תשלומים נותרים]],טבלה2[[#This Row],[סכום החזר החודש]],0)</f>
        <v>0</v>
      </c>
      <c r="BF18" s="215">
        <f>IF(BF$8&lt;=טבלה2[[#This Row],[מס'' תשלומים נותרים]],טבלה2[[#This Row],[סכום החזר החודש]],0)</f>
        <v>0</v>
      </c>
      <c r="BG18" s="215">
        <f>IF(BG$8&lt;=טבלה2[[#This Row],[מס'' תשלומים נותרים]],טבלה2[[#This Row],[סכום החזר החודש]],0)</f>
        <v>0</v>
      </c>
      <c r="BH18" s="215">
        <f>IF(BH$8&lt;=טבלה2[[#This Row],[מס'' תשלומים נותרים]],טבלה2[[#This Row],[סכום החזר החודש]],0)</f>
        <v>0</v>
      </c>
      <c r="BI18" s="215">
        <f>IF(BI$8&lt;=טבלה2[[#This Row],[מס'' תשלומים נותרים]],טבלה2[[#This Row],[סכום החזר החודש]],0)</f>
        <v>0</v>
      </c>
      <c r="BJ18" s="215">
        <f>IF(BJ$8&lt;=טבלה2[[#This Row],[מס'' תשלומים נותרים]],טבלה2[[#This Row],[סכום החזר החודש]],0)</f>
        <v>0</v>
      </c>
      <c r="BK18" s="215">
        <f>IF(BK$8&lt;=טבלה2[[#This Row],[מס'' תשלומים נותרים]],טבלה2[[#This Row],[סכום החזר החודש]],0)</f>
        <v>0</v>
      </c>
      <c r="BL18" s="215">
        <f>IF(BL$8&lt;=טבלה2[[#This Row],[מס'' תשלומים נותרים]],טבלה2[[#This Row],[סכום החזר החודש]],0)</f>
        <v>0</v>
      </c>
      <c r="BM18" s="215">
        <f>IF(BM$8&lt;=טבלה2[[#This Row],[מס'' תשלומים נותרים]],טבלה2[[#This Row],[סכום החזר החודש]],0)</f>
        <v>0</v>
      </c>
      <c r="BN18" s="215">
        <f>IF(BN$8&lt;=טבלה2[[#This Row],[מס'' תשלומים נותרים]],טבלה2[[#This Row],[סכום החזר החודש]],0)</f>
        <v>0</v>
      </c>
      <c r="BO18" s="215">
        <f>IF(BO$8&lt;=טבלה2[[#This Row],[מס'' תשלומים נותרים]],טבלה2[[#This Row],[סכום החזר החודש]],0)</f>
        <v>0</v>
      </c>
      <c r="BP18" s="215">
        <f>IF(BP$8&lt;=טבלה2[[#This Row],[מס'' תשלומים נותרים]],טבלה2[[#This Row],[סכום החזר החודש]],0)</f>
        <v>0</v>
      </c>
      <c r="BQ18" s="215">
        <f>IF(BQ$8&lt;=טבלה2[[#This Row],[מס'' תשלומים נותרים]],טבלה2[[#This Row],[סכום החזר החודש]],0)</f>
        <v>0</v>
      </c>
      <c r="BR18" s="215">
        <f>IF(BR$8&lt;=טבלה2[[#This Row],[מס'' תשלומים נותרים]],טבלה2[[#This Row],[סכום החזר החודש]],0)</f>
        <v>0</v>
      </c>
      <c r="BS18" s="215">
        <f>IF(BS$8&lt;=טבלה2[[#This Row],[מס'' תשלומים נותרים]],טבלה2[[#This Row],[סכום החזר החודש]],0)</f>
        <v>0</v>
      </c>
      <c r="BT18" s="215">
        <f>IF(BT$8&lt;=טבלה2[[#This Row],[מס'' תשלומים נותרים]],טבלה2[[#This Row],[סכום החזר החודש]],0)</f>
        <v>0</v>
      </c>
      <c r="BU18" s="215">
        <f>IF(BU$8&lt;=טבלה2[[#This Row],[מס'' תשלומים נותרים]],טבלה2[[#This Row],[סכום החזר החודש]],0)</f>
        <v>0</v>
      </c>
      <c r="BV18" s="215">
        <f>IF(BV$8&lt;=טבלה2[[#This Row],[מס'' תשלומים נותרים]],טבלה2[[#This Row],[סכום החזר החודש]],0)</f>
        <v>0</v>
      </c>
      <c r="BW18" s="215">
        <f>IF(BW$8&lt;=טבלה2[[#This Row],[מס'' תשלומים נותרים]],טבלה2[[#This Row],[סכום החזר החודש]],0)</f>
        <v>0</v>
      </c>
      <c r="BX18" s="215">
        <f>IF(BX$8&lt;=טבלה2[[#This Row],[מס'' תשלומים נותרים]],טבלה2[[#This Row],[סכום החזר החודש]],0)</f>
        <v>0</v>
      </c>
      <c r="BY18" s="215">
        <f>IF(BY$8&lt;=טבלה2[[#This Row],[מס'' תשלומים נותרים]],טבלה2[[#This Row],[סכום החזר החודש]],0)</f>
        <v>0</v>
      </c>
      <c r="BZ18" s="215">
        <f>IF(BZ$8&lt;=טבלה2[[#This Row],[מס'' תשלומים נותרים]],טבלה2[[#This Row],[סכום החזר החודש]],0)</f>
        <v>0</v>
      </c>
      <c r="CA18" s="215">
        <f>IF(CA$8&lt;=טבלה2[[#This Row],[מס'' תשלומים נותרים]],טבלה2[[#This Row],[סכום החזר החודש]],0)</f>
        <v>0</v>
      </c>
      <c r="CB18" s="215">
        <f>IF(CB$8&lt;=טבלה2[[#This Row],[מס'' תשלומים נותרים]],טבלה2[[#This Row],[סכום החזר החודש]],0)</f>
        <v>0</v>
      </c>
      <c r="CC18" s="215">
        <f>IF(CC$8&lt;=טבלה2[[#This Row],[מס'' תשלומים נותרים]],טבלה2[[#This Row],[סכום החזר החודש]],0)</f>
        <v>0</v>
      </c>
      <c r="CD18" s="215">
        <f>IF(CD$8&lt;=טבלה2[[#This Row],[מס'' תשלומים נותרים]],טבלה2[[#This Row],[סכום החזר החודש]],0)</f>
        <v>0</v>
      </c>
      <c r="CE18" s="215">
        <f>IF(CE$8&lt;=טבלה2[[#This Row],[מס'' תשלומים נותרים]],טבלה2[[#This Row],[סכום החזר החודש]],0)</f>
        <v>0</v>
      </c>
      <c r="CF18" s="215">
        <f>IF(CF$8&lt;=טבלה2[[#This Row],[מס'' תשלומים נותרים]],טבלה2[[#This Row],[סכום החזר החודש]],0)</f>
        <v>0</v>
      </c>
      <c r="CG18" s="215">
        <f>IF(CG$8&lt;=טבלה2[[#This Row],[מס'' תשלומים נותרים]],טבלה2[[#This Row],[סכום החזר החודש]],0)</f>
        <v>0</v>
      </c>
      <c r="CH18" s="215">
        <f>IF(CH$8&lt;=טבלה2[[#This Row],[מס'' תשלומים נותרים]],טבלה2[[#This Row],[סכום החזר החודש]],0)</f>
        <v>0</v>
      </c>
      <c r="CI18" s="215">
        <f>IF(CI$8&lt;=טבלה2[[#This Row],[מס'' תשלומים נותרים]],טבלה2[[#This Row],[סכום החזר החודש]],0)</f>
        <v>0</v>
      </c>
      <c r="CJ18" s="215">
        <f>IF(CJ$8&lt;=טבלה2[[#This Row],[מס'' תשלומים נותרים]],טבלה2[[#This Row],[סכום החזר החודש]],0)</f>
        <v>0</v>
      </c>
      <c r="CK18" s="215">
        <f>IF(CK$8&lt;=טבלה2[[#This Row],[מס'' תשלומים נותרים]],טבלה2[[#This Row],[סכום החזר החודש]],0)</f>
        <v>0</v>
      </c>
      <c r="CL18" s="215">
        <f>IF(CL$8&lt;=טבלה2[[#This Row],[מס'' תשלומים נותרים]],טבלה2[[#This Row],[סכום החזר החודש]],0)</f>
        <v>0</v>
      </c>
      <c r="CM18" s="215">
        <f>IF(CM$8&lt;=טבלה2[[#This Row],[מס'' תשלומים נותרים]],טבלה2[[#This Row],[סכום החזר החודש]],0)</f>
        <v>0</v>
      </c>
      <c r="CN18" s="215">
        <f>IF(CN$8&lt;=טבלה2[[#This Row],[מס'' תשלומים נותרים]],טבלה2[[#This Row],[סכום החזר החודש]],0)</f>
        <v>0</v>
      </c>
      <c r="CO18" s="215">
        <f>IF(CO$8&lt;=טבלה2[[#This Row],[מס'' תשלומים נותרים]],טבלה2[[#This Row],[סכום החזר החודש]],0)</f>
        <v>0</v>
      </c>
      <c r="CP18" s="215">
        <f>IF(CP$8&lt;=טבלה2[[#This Row],[מס'' תשלומים נותרים]],טבלה2[[#This Row],[סכום החזר החודש]],0)</f>
        <v>0</v>
      </c>
      <c r="CQ18" s="215">
        <f>IF(CQ$8&lt;=טבלה2[[#This Row],[מס'' תשלומים נותרים]],טבלה2[[#This Row],[סכום החזר החודש]],0)</f>
        <v>0</v>
      </c>
      <c r="CR18" s="215">
        <f>IF(CR$8&lt;=טבלה2[[#This Row],[מס'' תשלומים נותרים]],טבלה2[[#This Row],[סכום החזר החודש]],0)</f>
        <v>0</v>
      </c>
      <c r="CS18" s="215">
        <f>IF(CS$8&lt;=טבלה2[[#This Row],[מס'' תשלומים נותרים]],טבלה2[[#This Row],[סכום החזר החודש]],0)</f>
        <v>0</v>
      </c>
      <c r="CT18" s="215">
        <f>IF(CT$8&lt;=טבלה2[[#This Row],[מס'' תשלומים נותרים]],טבלה2[[#This Row],[סכום החזר החודש]],0)</f>
        <v>0</v>
      </c>
      <c r="CU18" s="215">
        <f>IF(CU$8&lt;=טבלה2[[#This Row],[מס'' תשלומים נותרים]],טבלה2[[#This Row],[סכום החזר החודש]],0)</f>
        <v>0</v>
      </c>
      <c r="CV18" s="215">
        <f>IF(CV$8&lt;=טבלה2[[#This Row],[מס'' תשלומים נותרים]],טבלה2[[#This Row],[סכום החזר החודש]],0)</f>
        <v>0</v>
      </c>
      <c r="CW18" s="215">
        <f>IF(CW$8&lt;=טבלה2[[#This Row],[מס'' תשלומים נותרים]],טבלה2[[#This Row],[סכום החזר החודש]],0)</f>
        <v>0</v>
      </c>
      <c r="CX18" s="215">
        <f>IF(CX$8&lt;=טבלה2[[#This Row],[מס'' תשלומים נותרים]],טבלה2[[#This Row],[סכום החזר החודש]],0)</f>
        <v>0</v>
      </c>
      <c r="CY18" s="215">
        <f>IF(CY$8&lt;=טבלה2[[#This Row],[מס'' תשלומים נותרים]],טבלה2[[#This Row],[סכום החזר החודש]],0)</f>
        <v>0</v>
      </c>
      <c r="CZ18" s="215">
        <f>IF(CZ$8&lt;=טבלה2[[#This Row],[מס'' תשלומים נותרים]],טבלה2[[#This Row],[סכום החזר החודש]],0)</f>
        <v>0</v>
      </c>
      <c r="DA18" s="215">
        <f>IF(DA$8&lt;=טבלה2[[#This Row],[מס'' תשלומים נותרים]],טבלה2[[#This Row],[סכום החזר החודש]],0)</f>
        <v>0</v>
      </c>
      <c r="DB18" s="215">
        <f>IF(DB$8&lt;=טבלה2[[#This Row],[מס'' תשלומים נותרים]],טבלה2[[#This Row],[סכום החזר החודש]],0)</f>
        <v>0</v>
      </c>
      <c r="DC18" s="215">
        <f>IF(DC$8&lt;=טבלה2[[#This Row],[מס'' תשלומים נותרים]],טבלה2[[#This Row],[סכום החזר החודש]],0)</f>
        <v>0</v>
      </c>
      <c r="DD18" s="215">
        <f>IF(DD$8&lt;=טבלה2[[#This Row],[מס'' תשלומים נותרים]],טבלה2[[#This Row],[סכום החזר החודש]],0)</f>
        <v>0</v>
      </c>
      <c r="DE18" s="215">
        <f>IF(DE$8&lt;=טבלה2[[#This Row],[מס'' תשלומים נותרים]],טבלה2[[#This Row],[סכום החזר החודש]],0)</f>
        <v>0</v>
      </c>
      <c r="DF18" s="215">
        <f>IF(DF$8&lt;=טבלה2[[#This Row],[מס'' תשלומים נותרים]],טבלה2[[#This Row],[סכום החזר החודש]],0)</f>
        <v>0</v>
      </c>
      <c r="DG18" s="215">
        <f>IF(DG$8&lt;=טבלה2[[#This Row],[מס'' תשלומים נותרים]],טבלה2[[#This Row],[סכום החזר החודש]],0)</f>
        <v>0</v>
      </c>
      <c r="DH18" s="215">
        <f>IF(DH$8&lt;=טבלה2[[#This Row],[מס'' תשלומים נותרים]],טבלה2[[#This Row],[סכום החזר החודש]],0)</f>
        <v>0</v>
      </c>
      <c r="DI18" s="215">
        <f>IF(DI$8&lt;=טבלה2[[#This Row],[מס'' תשלומים נותרים]],טבלה2[[#This Row],[סכום החזר החודש]],0)</f>
        <v>0</v>
      </c>
      <c r="DJ18" s="215">
        <f>IF(DJ$8&lt;=טבלה2[[#This Row],[מס'' תשלומים נותרים]],טבלה2[[#This Row],[סכום החזר החודש]],0)</f>
        <v>0</v>
      </c>
      <c r="DK18" s="215">
        <f>IF(DK$8&lt;=טבלה2[[#This Row],[מס'' תשלומים נותרים]],טבלה2[[#This Row],[סכום החזר החודש]],0)</f>
        <v>0</v>
      </c>
      <c r="DL18" s="215">
        <f>IF(DL$8&lt;=טבלה2[[#This Row],[מס'' תשלומים נותרים]],טבלה2[[#This Row],[סכום החזר החודש]],0)</f>
        <v>0</v>
      </c>
      <c r="DM18" s="215">
        <f>IF(DM$8&lt;=טבלה2[[#This Row],[מס'' תשלומים נותרים]],טבלה2[[#This Row],[סכום החזר החודש]],0)</f>
        <v>0</v>
      </c>
      <c r="DN18" s="215">
        <f>IF(DN$8&lt;=טבלה2[[#This Row],[מס'' תשלומים נותרים]],טבלה2[[#This Row],[סכום החזר החודש]],0)</f>
        <v>0</v>
      </c>
      <c r="DO18" s="215">
        <f>IF(DO$8&lt;=טבלה2[[#This Row],[מס'' תשלומים נותרים]],טבלה2[[#This Row],[סכום החזר החודש]],0)</f>
        <v>0</v>
      </c>
      <c r="DP18" s="215">
        <f>IF(DP$8&lt;=טבלה2[[#This Row],[מס'' תשלומים נותרים]],טבלה2[[#This Row],[סכום החזר החודש]],0)</f>
        <v>0</v>
      </c>
      <c r="DQ18" s="215">
        <f>IF(DQ$8&lt;=טבלה2[[#This Row],[מס'' תשלומים נותרים]],טבלה2[[#This Row],[סכום החזר החודש]],0)</f>
        <v>0</v>
      </c>
      <c r="DR18" s="215">
        <f>IF(DR$8&lt;=טבלה2[[#This Row],[מס'' תשלומים נותרים]],טבלה2[[#This Row],[סכום החזר החודש]],0)</f>
        <v>0</v>
      </c>
      <c r="DS18" s="215">
        <f>IF(DS$8&lt;=טבלה2[[#This Row],[מס'' תשלומים נותרים]],טבלה2[[#This Row],[סכום החזר החודש]],0)</f>
        <v>0</v>
      </c>
      <c r="DT18" s="215">
        <f>IF(DT$8&lt;=טבלה2[[#This Row],[מס'' תשלומים נותרים]],טבלה2[[#This Row],[סכום החזר החודש]],0)</f>
        <v>0</v>
      </c>
      <c r="DU18" s="215">
        <f>IF(DU$8&lt;=טבלה2[[#This Row],[מס'' תשלומים נותרים]],טבלה2[[#This Row],[סכום החזר החודש]],0)</f>
        <v>0</v>
      </c>
      <c r="DV18" s="215">
        <f>IF(DV$8&lt;=טבלה2[[#This Row],[מס'' תשלומים נותרים]],טבלה2[[#This Row],[סכום החזר החודש]],0)</f>
        <v>0</v>
      </c>
      <c r="DW18" s="215">
        <f>IF(DW$8&lt;=טבלה2[[#This Row],[מס'' תשלומים נותרים]],טבלה2[[#This Row],[סכום החזר החודש]],0)</f>
        <v>0</v>
      </c>
      <c r="DX18" s="215">
        <f>IF(DX$8&lt;=טבלה2[[#This Row],[מס'' תשלומים נותרים]],טבלה2[[#This Row],[סכום החזר החודש]],0)</f>
        <v>0</v>
      </c>
      <c r="DY18" s="215">
        <f>IF(DY$8&lt;=טבלה2[[#This Row],[מס'' תשלומים נותרים]],טבלה2[[#This Row],[סכום החזר החודש]],0)</f>
        <v>0</v>
      </c>
      <c r="DZ18" s="215">
        <f>IF(DZ$8&lt;=טבלה2[[#This Row],[מס'' תשלומים נותרים]],טבלה2[[#This Row],[סכום החזר החודש]],0)</f>
        <v>0</v>
      </c>
      <c r="EA18" s="215">
        <f>IF(EA$8&lt;=טבלה2[[#This Row],[מס'' תשלומים נותרים]],טבלה2[[#This Row],[סכום החזר החודש]],0)</f>
        <v>0</v>
      </c>
      <c r="EB18" s="215">
        <f>IF(EB$8&lt;=טבלה2[[#This Row],[מס'' תשלומים נותרים]],טבלה2[[#This Row],[סכום החזר החודש]],0)</f>
        <v>0</v>
      </c>
      <c r="EC18" s="215">
        <f>IF(EC$8&lt;=טבלה2[[#This Row],[מס'' תשלומים נותרים]],טבלה2[[#This Row],[סכום החזר החודש]],0)</f>
        <v>0</v>
      </c>
      <c r="ED18" s="215">
        <f>IF(ED$8&lt;=טבלה2[[#This Row],[מס'' תשלומים נותרים]],טבלה2[[#This Row],[סכום החזר החודש]],0)</f>
        <v>0</v>
      </c>
      <c r="EE18" s="215">
        <f>IF(EE$8&lt;=טבלה2[[#This Row],[מס'' תשלומים נותרים]],טבלה2[[#This Row],[סכום החזר החודש]],0)</f>
        <v>0</v>
      </c>
      <c r="EF18" s="215">
        <f>IF(EF$8&lt;=טבלה2[[#This Row],[מס'' תשלומים נותרים]],טבלה2[[#This Row],[סכום החזר החודש]],0)</f>
        <v>0</v>
      </c>
      <c r="EG18" s="215">
        <f>IF(EG$8&lt;=טבלה2[[#This Row],[מס'' תשלומים נותרים]],טבלה2[[#This Row],[סכום החזר החודש]],0)</f>
        <v>0</v>
      </c>
      <c r="EH18" s="215">
        <f>IF(EH$8&lt;=טבלה2[[#This Row],[מס'' תשלומים נותרים]],טבלה2[[#This Row],[סכום החזר החודש]],0)</f>
        <v>0</v>
      </c>
      <c r="EI18" s="215">
        <f>IF(EI$8&lt;=טבלה2[[#This Row],[מס'' תשלומים נותרים]],טבלה2[[#This Row],[סכום החזר החודש]],0)</f>
        <v>0</v>
      </c>
      <c r="EJ18" s="215">
        <f>IF(EJ$8&lt;=טבלה2[[#This Row],[מס'' תשלומים נותרים]],טבלה2[[#This Row],[סכום החזר החודש]],0)</f>
        <v>0</v>
      </c>
      <c r="EK18" s="215">
        <f>IF(EK$8&lt;=טבלה2[[#This Row],[מס'' תשלומים נותרים]],טבלה2[[#This Row],[סכום החזר החודש]],0)</f>
        <v>0</v>
      </c>
      <c r="EL18" s="215">
        <f>IF(EL$8&lt;=טבלה2[[#This Row],[מס'' תשלומים נותרים]],טבלה2[[#This Row],[סכום החזר החודש]],0)</f>
        <v>0</v>
      </c>
      <c r="EM18" s="215">
        <f>IF(EM$8&lt;=טבלה2[[#This Row],[מס'' תשלומים נותרים]],טבלה2[[#This Row],[סכום החזר החודש]],0)</f>
        <v>0</v>
      </c>
      <c r="EN18" s="215">
        <f>IF(EN$8&lt;=טבלה2[[#This Row],[מס'' תשלומים נותרים]],טבלה2[[#This Row],[סכום החזר החודש]],0)</f>
        <v>0</v>
      </c>
      <c r="EO18" s="215">
        <f>IF(EO$8&lt;=טבלה2[[#This Row],[מס'' תשלומים נותרים]],טבלה2[[#This Row],[סכום החזר החודש]],0)</f>
        <v>0</v>
      </c>
      <c r="EP18" s="215">
        <f>IF(EP$8&lt;=טבלה2[[#This Row],[מס'' תשלומים נותרים]],טבלה2[[#This Row],[סכום החזר החודש]],0)</f>
        <v>0</v>
      </c>
      <c r="EQ18" s="215">
        <f>IF(EQ$8&lt;=טבלה2[[#This Row],[מס'' תשלומים נותרים]],טבלה2[[#This Row],[סכום החזר החודש]],0)</f>
        <v>0</v>
      </c>
      <c r="ER18" s="215">
        <f>IF(ER$8&lt;=טבלה2[[#This Row],[מס'' תשלומים נותרים]],טבלה2[[#This Row],[סכום החזר החודש]],0)</f>
        <v>0</v>
      </c>
      <c r="ES18" s="215">
        <f>IF(ES$8&lt;=טבלה2[[#This Row],[מס'' תשלומים נותרים]],טבלה2[[#This Row],[סכום החזר החודש]],0)</f>
        <v>0</v>
      </c>
      <c r="ET18" s="215">
        <f>IF(ET$8&lt;=טבלה2[[#This Row],[מס'' תשלומים נותרים]],טבלה2[[#This Row],[סכום החזר החודש]],0)</f>
        <v>0</v>
      </c>
      <c r="EU18" s="215">
        <f>IF(EU$8&lt;=טבלה2[[#This Row],[מס'' תשלומים נותרים]],טבלה2[[#This Row],[סכום החזר החודש]],0)</f>
        <v>0</v>
      </c>
      <c r="EV18" s="215">
        <f>IF(EV$8&lt;=טבלה2[[#This Row],[מס'' תשלומים נותרים]],טבלה2[[#This Row],[סכום החזר החודש]],0)</f>
        <v>0</v>
      </c>
      <c r="EW18" s="215">
        <f>IF(EW$8&lt;=טבלה2[[#This Row],[מס'' תשלומים נותרים]],טבלה2[[#This Row],[סכום החזר החודש]],0)</f>
        <v>0</v>
      </c>
      <c r="EX18" s="215">
        <f>IF(EX$8&lt;=טבלה2[[#This Row],[מס'' תשלומים נותרים]],טבלה2[[#This Row],[סכום החזר החודש]],0)</f>
        <v>0</v>
      </c>
      <c r="EY18" s="215">
        <f>IF(EY$8&lt;=טבלה2[[#This Row],[מס'' תשלומים נותרים]],טבלה2[[#This Row],[סכום החזר החודש]],0)</f>
        <v>0</v>
      </c>
      <c r="EZ18" s="215">
        <f>IF(EZ$8&lt;=טבלה2[[#This Row],[מס'' תשלומים נותרים]],טבלה2[[#This Row],[סכום החזר החודש]],0)</f>
        <v>0</v>
      </c>
      <c r="FA18" s="215">
        <f>IF(FA$8&lt;=טבלה2[[#This Row],[מס'' תשלומים נותרים]],טבלה2[[#This Row],[סכום החזר החודש]],0)</f>
        <v>0</v>
      </c>
      <c r="FB18" s="215">
        <f>IF(FB$8&lt;=טבלה2[[#This Row],[מס'' תשלומים נותרים]],טבלה2[[#This Row],[סכום החזר החודש]],0)</f>
        <v>0</v>
      </c>
      <c r="FC18" s="215">
        <f>IF(FC$8&lt;=טבלה2[[#This Row],[מס'' תשלומים נותרים]],טבלה2[[#This Row],[סכום החזר החודש]],0)</f>
        <v>0</v>
      </c>
      <c r="FD18" s="215">
        <f>IF(FD$8&lt;=טבלה2[[#This Row],[מס'' תשלומים נותרים]],טבלה2[[#This Row],[סכום החזר החודש]],0)</f>
        <v>0</v>
      </c>
      <c r="FE18" s="215">
        <f>IF(FE$8&lt;=טבלה2[[#This Row],[מס'' תשלומים נותרים]],טבלה2[[#This Row],[סכום החזר החודש]],0)</f>
        <v>0</v>
      </c>
      <c r="FF18" s="215">
        <f>IF(FF$8&lt;=טבלה2[[#This Row],[מס'' תשלומים נותרים]],טבלה2[[#This Row],[סכום החזר החודש]],0)</f>
        <v>0</v>
      </c>
      <c r="FG18" s="215">
        <f>IF(FG$8&lt;=טבלה2[[#This Row],[מס'' תשלומים נותרים]],טבלה2[[#This Row],[סכום החזר החודש]],0)</f>
        <v>0</v>
      </c>
      <c r="FH18" s="215">
        <f>IF(FH$8&lt;=טבלה2[[#This Row],[מס'' תשלומים נותרים]],טבלה2[[#This Row],[סכום החזר החודש]],0)</f>
        <v>0</v>
      </c>
      <c r="FI18" s="215">
        <f>IF(FI$8&lt;=טבלה2[[#This Row],[מס'' תשלומים נותרים]],טבלה2[[#This Row],[סכום החזר החודש]],0)</f>
        <v>0</v>
      </c>
      <c r="FJ18" s="215">
        <f>IF(FJ$8&lt;=טבלה2[[#This Row],[מס'' תשלומים נותרים]],טבלה2[[#This Row],[סכום החזר החודש]],0)</f>
        <v>0</v>
      </c>
      <c r="FK18" s="215">
        <f>IF(FK$8&lt;=טבלה2[[#This Row],[מס'' תשלומים נותרים]],טבלה2[[#This Row],[סכום החזר החודש]],0)</f>
        <v>0</v>
      </c>
      <c r="FL18" s="215">
        <f>IF(FL$8&lt;=טבלה2[[#This Row],[מס'' תשלומים נותרים]],טבלה2[[#This Row],[סכום החזר החודש]],0)</f>
        <v>0</v>
      </c>
      <c r="FM18" s="215">
        <f>IF(FM$8&lt;=טבלה2[[#This Row],[מס'' תשלומים נותרים]],טבלה2[[#This Row],[סכום החזר החודש]],0)</f>
        <v>0</v>
      </c>
      <c r="FN18" s="215">
        <f>IF(FN$8&lt;=טבלה2[[#This Row],[מס'' תשלומים נותרים]],טבלה2[[#This Row],[סכום החזר החודש]],0)</f>
        <v>0</v>
      </c>
      <c r="FO18" s="215">
        <f>IF(FO$8&lt;=טבלה2[[#This Row],[מס'' תשלומים נותרים]],טבלה2[[#This Row],[סכום החזר החודש]],0)</f>
        <v>0</v>
      </c>
      <c r="FP18" s="215">
        <f>IF(FP$8&lt;=טבלה2[[#This Row],[מס'' תשלומים נותרים]],טבלה2[[#This Row],[סכום החזר החודש]],0)</f>
        <v>0</v>
      </c>
      <c r="FQ18" s="215">
        <f>IF(FQ$8&lt;=טבלה2[[#This Row],[מס'' תשלומים נותרים]],טבלה2[[#This Row],[סכום החזר החודש]],0)</f>
        <v>0</v>
      </c>
      <c r="FR18" s="215">
        <f>IF(FR$8&lt;=טבלה2[[#This Row],[מס'' תשלומים נותרים]],טבלה2[[#This Row],[סכום החזר החודש]],0)</f>
        <v>0</v>
      </c>
      <c r="FS18" s="215">
        <f>IF(FS$8&lt;=טבלה2[[#This Row],[מס'' תשלומים נותרים]],טבלה2[[#This Row],[סכום החזר החודש]],0)</f>
        <v>0</v>
      </c>
      <c r="FT18" s="215">
        <f>IF(FT$8&lt;=טבלה2[[#This Row],[מס'' תשלומים נותרים]],טבלה2[[#This Row],[סכום החזר החודש]],0)</f>
        <v>0</v>
      </c>
      <c r="FU18" s="215">
        <f>IF(FU$8&lt;=טבלה2[[#This Row],[מס'' תשלומים נותרים]],טבלה2[[#This Row],[סכום החזר החודש]],0)</f>
        <v>0</v>
      </c>
      <c r="FV18" s="215">
        <f>IF(FV$8&lt;=טבלה2[[#This Row],[מס'' תשלומים נותרים]],טבלה2[[#This Row],[סכום החזר החודש]],0)</f>
        <v>0</v>
      </c>
      <c r="FW18" s="215">
        <f>IF(FW$8&lt;=טבלה2[[#This Row],[מס'' תשלומים נותרים]],טבלה2[[#This Row],[סכום החזר החודש]],0)</f>
        <v>0</v>
      </c>
      <c r="FX18" s="215">
        <f>IF(FX$8&lt;=טבלה2[[#This Row],[מס'' תשלומים נותרים]],טבלה2[[#This Row],[סכום החזר החודש]],0)</f>
        <v>0</v>
      </c>
      <c r="FY18" s="215">
        <f>IF(FY$8&lt;=טבלה2[[#This Row],[מס'' תשלומים נותרים]],טבלה2[[#This Row],[סכום החזר החודש]],0)</f>
        <v>0</v>
      </c>
      <c r="FZ18" s="215">
        <f>IF(FZ$8&lt;=טבלה2[[#This Row],[מס'' תשלומים נותרים]],טבלה2[[#This Row],[סכום החזר החודש]],0)</f>
        <v>0</v>
      </c>
      <c r="GA18" s="215">
        <f>IF(GA$8&lt;=טבלה2[[#This Row],[מס'' תשלומים נותרים]],טבלה2[[#This Row],[סכום החזר החודש]],0)</f>
        <v>0</v>
      </c>
      <c r="GB18" s="215">
        <f>IF(GB$8&lt;=טבלה2[[#This Row],[מס'' תשלומים נותרים]],טבלה2[[#This Row],[סכום החזר החודש]],0)</f>
        <v>0</v>
      </c>
      <c r="GC18" s="215">
        <f>IF(GC$8&lt;=טבלה2[[#This Row],[מס'' תשלומים נותרים]],טבלה2[[#This Row],[סכום החזר החודש]],0)</f>
        <v>0</v>
      </c>
      <c r="GD18" s="215">
        <f>IF(GD$8&lt;=טבלה2[[#This Row],[מס'' תשלומים נותרים]],טבלה2[[#This Row],[סכום החזר החודש]],0)</f>
        <v>0</v>
      </c>
      <c r="GE18" s="215">
        <f>IF(GE$8&lt;=טבלה2[[#This Row],[מס'' תשלומים נותרים]],טבלה2[[#This Row],[סכום החזר החודש]],0)</f>
        <v>0</v>
      </c>
      <c r="GF18" s="215">
        <f>IF(GF$8&lt;=טבלה2[[#This Row],[מס'' תשלומים נותרים]],טבלה2[[#This Row],[סכום החזר החודש]],0)</f>
        <v>0</v>
      </c>
      <c r="GG18" s="215">
        <f>IF(GG$8&lt;=טבלה2[[#This Row],[מס'' תשלומים נותרים]],טבלה2[[#This Row],[סכום החזר החודש]],0)</f>
        <v>0</v>
      </c>
      <c r="GH18" s="215">
        <f>IF(GH$8&lt;=טבלה2[[#This Row],[מס'' תשלומים נותרים]],טבלה2[[#This Row],[סכום החזר החודש]],0)</f>
        <v>0</v>
      </c>
      <c r="GI18" s="215">
        <f>IF(GI$8&lt;=טבלה2[[#This Row],[מס'' תשלומים נותרים]],טבלה2[[#This Row],[סכום החזר החודש]],0)</f>
        <v>0</v>
      </c>
      <c r="GJ18" s="215">
        <f>IF(GJ$8&lt;=טבלה2[[#This Row],[מס'' תשלומים נותרים]],טבלה2[[#This Row],[סכום החזר החודש]],0)</f>
        <v>0</v>
      </c>
      <c r="GK18" s="215">
        <f>IF(GK$8&lt;=טבלה2[[#This Row],[מס'' תשלומים נותרים]],טבלה2[[#This Row],[סכום החזר החודש]],0)</f>
        <v>0</v>
      </c>
      <c r="GL18" s="215">
        <f>IF(GL$8&lt;=טבלה2[[#This Row],[מס'' תשלומים נותרים]],טבלה2[[#This Row],[סכום החזר החודש]],0)</f>
        <v>0</v>
      </c>
      <c r="GM18" s="215">
        <f>IF(GM$8&lt;=טבלה2[[#This Row],[מס'' תשלומים נותרים]],טבלה2[[#This Row],[סכום החזר החודש]],0)</f>
        <v>0</v>
      </c>
      <c r="GN18" s="215">
        <f>IF(GN$8&lt;=טבלה2[[#This Row],[מס'' תשלומים נותרים]],טבלה2[[#This Row],[סכום החזר החודש]],0)</f>
        <v>0</v>
      </c>
      <c r="GO18" s="215">
        <f>IF(GO$8&lt;=טבלה2[[#This Row],[מס'' תשלומים נותרים]],טבלה2[[#This Row],[סכום החזר החודש]],0)</f>
        <v>0</v>
      </c>
      <c r="GP18" s="215">
        <f>IF(GP$8&lt;=טבלה2[[#This Row],[מס'' תשלומים נותרים]],טבלה2[[#This Row],[סכום החזר החודש]],0)</f>
        <v>0</v>
      </c>
      <c r="GQ18" s="215">
        <f>IF(GQ$8&lt;=טבלה2[[#This Row],[מס'' תשלומים נותרים]],טבלה2[[#This Row],[סכום החזר החודש]],0)</f>
        <v>0</v>
      </c>
      <c r="GR18" s="215">
        <f>IF(GR$8&lt;=טבלה2[[#This Row],[מס'' תשלומים נותרים]],טבלה2[[#This Row],[סכום החזר החודש]],0)</f>
        <v>0</v>
      </c>
      <c r="GS18" s="215">
        <f>IF(GS$8&lt;=טבלה2[[#This Row],[מס'' תשלומים נותרים]],טבלה2[[#This Row],[סכום החזר החודש]],0)</f>
        <v>0</v>
      </c>
      <c r="GT18" s="215">
        <f>IF(GT$8&lt;=טבלה2[[#This Row],[מס'' תשלומים נותרים]],טבלה2[[#This Row],[סכום החזר החודש]],0)</f>
        <v>0</v>
      </c>
      <c r="GU18" s="215">
        <f>IF(GU$8&lt;=טבלה2[[#This Row],[מס'' תשלומים נותרים]],טבלה2[[#This Row],[סכום החזר החודש]],0)</f>
        <v>0</v>
      </c>
      <c r="GV18" s="215">
        <f>IF(GV$8&lt;=טבלה2[[#This Row],[מס'' תשלומים נותרים]],טבלה2[[#This Row],[סכום החזר החודש]],0)</f>
        <v>0</v>
      </c>
      <c r="GW18" s="215">
        <f>IF(GW$8&lt;=טבלה2[[#This Row],[מס'' תשלומים נותרים]],טבלה2[[#This Row],[סכום החזר החודש]],0)</f>
        <v>0</v>
      </c>
      <c r="GX18" s="215">
        <f>IF(GX$8&lt;=טבלה2[[#This Row],[מס'' תשלומים נותרים]],טבלה2[[#This Row],[סכום החזר החודש]],0)</f>
        <v>0</v>
      </c>
      <c r="GY18" s="215">
        <f>IF(GY$8&lt;=טבלה2[[#This Row],[מס'' תשלומים נותרים]],טבלה2[[#This Row],[סכום החזר החודש]],0)</f>
        <v>0</v>
      </c>
      <c r="GZ18" s="215">
        <f>IF(GZ$8&lt;=טבלה2[[#This Row],[מס'' תשלומים נותרים]],טבלה2[[#This Row],[סכום החזר החודש]],0)</f>
        <v>0</v>
      </c>
      <c r="HA18" s="215">
        <f>IF(HA$8&lt;=טבלה2[[#This Row],[מס'' תשלומים נותרים]],טבלה2[[#This Row],[סכום החזר החודש]],0)</f>
        <v>0</v>
      </c>
      <c r="HB18" s="215">
        <f>IF(HB$8&lt;=טבלה2[[#This Row],[מס'' תשלומים נותרים]],טבלה2[[#This Row],[סכום החזר החודש]],0)</f>
        <v>0</v>
      </c>
      <c r="HC18" s="215">
        <f>IF(HC$8&lt;=טבלה2[[#This Row],[מס'' תשלומים נותרים]],טבלה2[[#This Row],[סכום החזר החודש]],0)</f>
        <v>0</v>
      </c>
      <c r="HD18" s="215">
        <f>IF(HD$8&lt;=טבלה2[[#This Row],[מס'' תשלומים נותרים]],טבלה2[[#This Row],[סכום החזר החודש]],0)</f>
        <v>0</v>
      </c>
      <c r="HE18" s="215">
        <f>IF(HE$8&lt;=טבלה2[[#This Row],[מס'' תשלומים נותרים]],טבלה2[[#This Row],[סכום החזר החודש]],0)</f>
        <v>0</v>
      </c>
      <c r="HF18" s="215">
        <f>IF(HF$8&lt;=טבלה2[[#This Row],[מס'' תשלומים נותרים]],טבלה2[[#This Row],[סכום החזר החודש]],0)</f>
        <v>0</v>
      </c>
      <c r="HG18" s="215">
        <f>IF(HG$8&lt;=טבלה2[[#This Row],[מס'' תשלומים נותרים]],טבלה2[[#This Row],[סכום החזר החודש]],0)</f>
        <v>0</v>
      </c>
      <c r="HH18" s="215">
        <f>IF(HH$8&lt;=טבלה2[[#This Row],[מס'' תשלומים נותרים]],טבלה2[[#This Row],[סכום החזר החודש]],0)</f>
        <v>0</v>
      </c>
      <c r="HI18" s="215">
        <f>IF(HI$8&lt;=טבלה2[[#This Row],[מס'' תשלומים נותרים]],טבלה2[[#This Row],[סכום החזר החודש]],0)</f>
        <v>0</v>
      </c>
      <c r="HJ18" s="215">
        <f>IF(HJ$8&lt;=טבלה2[[#This Row],[מס'' תשלומים נותרים]],טבלה2[[#This Row],[סכום החזר החודש]],0)</f>
        <v>0</v>
      </c>
      <c r="HK18" s="215">
        <f>IF(HK$8&lt;=טבלה2[[#This Row],[מס'' תשלומים נותרים]],טבלה2[[#This Row],[סכום החזר החודש]],0)</f>
        <v>0</v>
      </c>
      <c r="HL18" s="215">
        <f>IF(HL$8&lt;=טבלה2[[#This Row],[מס'' תשלומים נותרים]],טבלה2[[#This Row],[סכום החזר החודש]],0)</f>
        <v>0</v>
      </c>
      <c r="HM18" s="215">
        <f>IF(HM$8&lt;=טבלה2[[#This Row],[מס'' תשלומים נותרים]],טבלה2[[#This Row],[סכום החזר החודש]],0)</f>
        <v>0</v>
      </c>
      <c r="HN18" s="215">
        <f>IF(HN$8&lt;=טבלה2[[#This Row],[מס'' תשלומים נותרים]],טבלה2[[#This Row],[סכום החזר החודש]],0)</f>
        <v>0</v>
      </c>
      <c r="HO18" s="215">
        <f>IF(HO$8&lt;=טבלה2[[#This Row],[מס'' תשלומים נותרים]],טבלה2[[#This Row],[סכום החזר החודש]],0)</f>
        <v>0</v>
      </c>
      <c r="HP18" s="215">
        <f>IF(HP$8&lt;=טבלה2[[#This Row],[מס'' תשלומים נותרים]],טבלה2[[#This Row],[סכום החזר החודש]],0)</f>
        <v>0</v>
      </c>
      <c r="HQ18" s="215">
        <f>IF(HQ$8&lt;=טבלה2[[#This Row],[מס'' תשלומים נותרים]],טבלה2[[#This Row],[סכום החזר החודש]],0)</f>
        <v>0</v>
      </c>
      <c r="HR18" s="215">
        <f>IF(HR$8&lt;=טבלה2[[#This Row],[מס'' תשלומים נותרים]],טבלה2[[#This Row],[סכום החזר החודש]],0)</f>
        <v>0</v>
      </c>
      <c r="HS18" s="215">
        <f>IF(HS$8&lt;=טבלה2[[#This Row],[מס'' תשלומים נותרים]],טבלה2[[#This Row],[סכום החזר החודש]],0)</f>
        <v>0</v>
      </c>
      <c r="HT18" s="215">
        <f>IF(HT$8&lt;=טבלה2[[#This Row],[מס'' תשלומים נותרים]],טבלה2[[#This Row],[סכום החזר החודש]],0)</f>
        <v>0</v>
      </c>
      <c r="HU18" s="215">
        <f>IF(HU$8&lt;=טבלה2[[#This Row],[מס'' תשלומים נותרים]],טבלה2[[#This Row],[סכום החזר החודש]],0)</f>
        <v>0</v>
      </c>
      <c r="HV18" s="215">
        <f>IF(HV$8&lt;=טבלה2[[#This Row],[מס'' תשלומים נותרים]],טבלה2[[#This Row],[סכום החזר החודש]],0)</f>
        <v>0</v>
      </c>
      <c r="HW18" s="215">
        <f>IF(HW$8&lt;=טבלה2[[#This Row],[מס'' תשלומים נותרים]],טבלה2[[#This Row],[סכום החזר החודש]],0)</f>
        <v>0</v>
      </c>
      <c r="HX18" s="215">
        <f>IF(HX$8&lt;=טבלה2[[#This Row],[מס'' תשלומים נותרים]],טבלה2[[#This Row],[סכום החזר החודש]],0)</f>
        <v>0</v>
      </c>
      <c r="HY18" s="215">
        <f>IF(HY$8&lt;=טבלה2[[#This Row],[מס'' תשלומים נותרים]],טבלה2[[#This Row],[סכום החזר החודש]],0)</f>
        <v>0</v>
      </c>
      <c r="HZ18" s="215">
        <f>IF(HZ$8&lt;=טבלה2[[#This Row],[מס'' תשלומים נותרים]],טבלה2[[#This Row],[סכום החזר החודש]],0)</f>
        <v>0</v>
      </c>
      <c r="IA18" s="215">
        <f>IF(IA$8&lt;=טבלה2[[#This Row],[מס'' תשלומים נותרים]],טבלה2[[#This Row],[סכום החזר החודש]],0)</f>
        <v>0</v>
      </c>
      <c r="IB18" s="215">
        <f>IF(IB$8&lt;=טבלה2[[#This Row],[מס'' תשלומים נותרים]],טבלה2[[#This Row],[סכום החזר החודש]],0)</f>
        <v>0</v>
      </c>
      <c r="IC18" s="215">
        <f>IF(IC$8&lt;=טבלה2[[#This Row],[מס'' תשלומים נותרים]],טבלה2[[#This Row],[סכום החזר החודש]],0)</f>
        <v>0</v>
      </c>
      <c r="ID18" s="215">
        <f>IF(ID$8&lt;=טבלה2[[#This Row],[מס'' תשלומים נותרים]],טבלה2[[#This Row],[סכום החזר החודש]],0)</f>
        <v>0</v>
      </c>
      <c r="IE18" s="215">
        <f>IF(IE$8&lt;=טבלה2[[#This Row],[מס'' תשלומים נותרים]],טבלה2[[#This Row],[סכום החזר החודש]],0)</f>
        <v>0</v>
      </c>
      <c r="IF18" s="215">
        <f>IF(IF$8&lt;=טבלה2[[#This Row],[מס'' תשלומים נותרים]],טבלה2[[#This Row],[סכום החזר החודש]],0)</f>
        <v>0</v>
      </c>
      <c r="IG18" s="215">
        <f>IF(IG$8&lt;=טבלה2[[#This Row],[מס'' תשלומים נותרים]],טבלה2[[#This Row],[סכום החזר החודש]],0)</f>
        <v>0</v>
      </c>
      <c r="IH18" s="215">
        <f>IF(IH$8&lt;=טבלה2[[#This Row],[מס'' תשלומים נותרים]],טבלה2[[#This Row],[סכום החזר החודש]],0)</f>
        <v>0</v>
      </c>
      <c r="II18" s="215">
        <f>IF(II$8&lt;=טבלה2[[#This Row],[מס'' תשלומים נותרים]],טבלה2[[#This Row],[סכום החזר החודש]],0)</f>
        <v>0</v>
      </c>
      <c r="IJ18" s="215">
        <f>IF(IJ$8&lt;=טבלה2[[#This Row],[מס'' תשלומים נותרים]],טבלה2[[#This Row],[סכום החזר החודש]],0)</f>
        <v>0</v>
      </c>
      <c r="IK18" s="215">
        <f>IF(IK$8&lt;=טבלה2[[#This Row],[מס'' תשלומים נותרים]],טבלה2[[#This Row],[סכום החזר החודש]],0)</f>
        <v>0</v>
      </c>
      <c r="IL18" s="215">
        <f>IF(IL$8&lt;=טבלה2[[#This Row],[מס'' תשלומים נותרים]],טבלה2[[#This Row],[סכום החזר החודש]],0)</f>
        <v>0</v>
      </c>
      <c r="IM18" s="215">
        <f>IF(IM$8&lt;=טבלה2[[#This Row],[מס'' תשלומים נותרים]],טבלה2[[#This Row],[סכום החזר החודש]],0)</f>
        <v>0</v>
      </c>
      <c r="IN18" s="215">
        <f>IF(IN$8&lt;=טבלה2[[#This Row],[מס'' תשלומים נותרים]],טבלה2[[#This Row],[סכום החזר החודש]],0)</f>
        <v>0</v>
      </c>
      <c r="IO18" s="215">
        <f>IF(IO$8&lt;=טבלה2[[#This Row],[מס'' תשלומים נותרים]],טבלה2[[#This Row],[סכום החזר החודש]],0)</f>
        <v>0</v>
      </c>
      <c r="IP18" s="215">
        <f>IF(IP$8&lt;=טבלה2[[#This Row],[מס'' תשלומים נותרים]],טבלה2[[#This Row],[סכום החזר החודש]],0)</f>
        <v>0</v>
      </c>
      <c r="IQ18" s="215">
        <f>IF(IQ$8&lt;=טבלה2[[#This Row],[מס'' תשלומים נותרים]],טבלה2[[#This Row],[סכום החזר החודש]],0)</f>
        <v>0</v>
      </c>
      <c r="IR18" s="215">
        <f>IF(IR$8&lt;=טבלה2[[#This Row],[מס'' תשלומים נותרים]],טבלה2[[#This Row],[סכום החזר החודש]],0)</f>
        <v>0</v>
      </c>
      <c r="IS18" s="215">
        <f>IF(IS$8&lt;=טבלה2[[#This Row],[מס'' תשלומים נותרים]],טבלה2[[#This Row],[סכום החזר החודש]],0)</f>
        <v>0</v>
      </c>
      <c r="IT18" s="215">
        <f>IF(IT$8&lt;=טבלה2[[#This Row],[מס'' תשלומים נותרים]],טבלה2[[#This Row],[סכום החזר החודש]],0)</f>
        <v>0</v>
      </c>
      <c r="IU18" s="215">
        <f>IF(IU$8&lt;=טבלה2[[#This Row],[מס'' תשלומים נותרים]],טבלה2[[#This Row],[סכום החזר החודש]],0)</f>
        <v>0</v>
      </c>
      <c r="IV18" s="215">
        <f>IF(IV$8&lt;=טבלה2[[#This Row],[מס'' תשלומים נותרים]],טבלה2[[#This Row],[סכום החזר החודש]],0)</f>
        <v>0</v>
      </c>
      <c r="IW18" s="215">
        <f>IF(IW$8&lt;=טבלה2[[#This Row],[מס'' תשלומים נותרים]],טבלה2[[#This Row],[סכום החזר החודש]],0)</f>
        <v>0</v>
      </c>
      <c r="IX18" s="215">
        <f>IF(IX$8&lt;=טבלה2[[#This Row],[מס'' תשלומים נותרים]],טבלה2[[#This Row],[סכום החזר החודש]],0)</f>
        <v>0</v>
      </c>
      <c r="IY18" s="215">
        <f>IF(IY$8&lt;=טבלה2[[#This Row],[מס'' תשלומים נותרים]],טבלה2[[#This Row],[סכום החזר החודש]],0)</f>
        <v>0</v>
      </c>
      <c r="IZ18" s="215">
        <f>IF(IZ$8&lt;=טבלה2[[#This Row],[מס'' תשלומים נותרים]],טבלה2[[#This Row],[סכום החזר החודש]],0)</f>
        <v>0</v>
      </c>
      <c r="JA18" s="215">
        <f>IF(JA$8&lt;=טבלה2[[#This Row],[מס'' תשלומים נותרים]],טבלה2[[#This Row],[סכום החזר החודש]],0)</f>
        <v>0</v>
      </c>
      <c r="JB18" s="215">
        <f>IF(JB$8&lt;=טבלה2[[#This Row],[מס'' תשלומים נותרים]],טבלה2[[#This Row],[סכום החזר החודש]],0)</f>
        <v>0</v>
      </c>
      <c r="JC18" s="215">
        <f>IF(JC$8&lt;=טבלה2[[#This Row],[מס'' תשלומים נותרים]],טבלה2[[#This Row],[סכום החזר החודש]],0)</f>
        <v>0</v>
      </c>
      <c r="JD18" s="215">
        <f>IF(JD$8&lt;=טבלה2[[#This Row],[מס'' תשלומים נותרים]],טבלה2[[#This Row],[סכום החזר החודש]],0)</f>
        <v>0</v>
      </c>
      <c r="JE18" s="215">
        <f>IF(JE$8&lt;=טבלה2[[#This Row],[מס'' תשלומים נותרים]],טבלה2[[#This Row],[סכום החזר החודש]],0)</f>
        <v>0</v>
      </c>
      <c r="JF18" s="215">
        <f>IF(JF$8&lt;=טבלה2[[#This Row],[מס'' תשלומים נותרים]],טבלה2[[#This Row],[סכום החזר החודש]],0)</f>
        <v>0</v>
      </c>
      <c r="JG18" s="215">
        <f>IF(JG$8&lt;=טבלה2[[#This Row],[מס'' תשלומים נותרים]],טבלה2[[#This Row],[סכום החזר החודש]],0)</f>
        <v>0</v>
      </c>
      <c r="JH18" s="215">
        <f>IF(JH$8&lt;=טבלה2[[#This Row],[מס'' תשלומים נותרים]],טבלה2[[#This Row],[סכום החזר החודש]],0)</f>
        <v>0</v>
      </c>
      <c r="JI18" s="215">
        <f>IF(JI$8&lt;=טבלה2[[#This Row],[מס'' תשלומים נותרים]],טבלה2[[#This Row],[סכום החזר החודש]],0)</f>
        <v>0</v>
      </c>
      <c r="JJ18" s="215">
        <f>IF(JJ$8&lt;=טבלה2[[#This Row],[מס'' תשלומים נותרים]],טבלה2[[#This Row],[סכום החזר החודש]],0)</f>
        <v>0</v>
      </c>
      <c r="JK18" s="215">
        <f>IF(JK$8&lt;=טבלה2[[#This Row],[מס'' תשלומים נותרים]],טבלה2[[#This Row],[סכום החזר החודש]],0)</f>
        <v>0</v>
      </c>
      <c r="JL18" s="215">
        <f>IF(JL$8&lt;=טבלה2[[#This Row],[מס'' תשלומים נותרים]],טבלה2[[#This Row],[סכום החזר החודש]],0)</f>
        <v>0</v>
      </c>
      <c r="JM18" s="215">
        <f>IF(JM$8&lt;=טבלה2[[#This Row],[מס'' תשלומים נותרים]],טבלה2[[#This Row],[סכום החזר החודש]],0)</f>
        <v>0</v>
      </c>
      <c r="JN18" s="215">
        <f>IF(JN$8&lt;=טבלה2[[#This Row],[מס'' תשלומים נותרים]],טבלה2[[#This Row],[סכום החזר החודש]],0)</f>
        <v>0</v>
      </c>
      <c r="JO18" s="215">
        <f>IF(JO$8&lt;=טבלה2[[#This Row],[מס'' תשלומים נותרים]],טבלה2[[#This Row],[סכום החזר החודש]],0)</f>
        <v>0</v>
      </c>
      <c r="JP18" s="215">
        <f>IF(JP$8&lt;=טבלה2[[#This Row],[מס'' תשלומים נותרים]],טבלה2[[#This Row],[סכום החזר החודש]],0)</f>
        <v>0</v>
      </c>
      <c r="JQ18" s="215">
        <f>IF(JQ$8&lt;=טבלה2[[#This Row],[מס'' תשלומים נותרים]],טבלה2[[#This Row],[סכום החזר החודש]],0)</f>
        <v>0</v>
      </c>
      <c r="JR18" s="215">
        <f>IF(JR$8&lt;=טבלה2[[#This Row],[מס'' תשלומים נותרים]],טבלה2[[#This Row],[סכום החזר החודש]],0)</f>
        <v>0</v>
      </c>
      <c r="JS18" s="215">
        <f>IF(JS$8&lt;=טבלה2[[#This Row],[מס'' תשלומים נותרים]],טבלה2[[#This Row],[סכום החזר החודש]],0)</f>
        <v>0</v>
      </c>
      <c r="JT18" s="215">
        <f>IF(JT$8&lt;=טבלה2[[#This Row],[מס'' תשלומים נותרים]],טבלה2[[#This Row],[סכום החזר החודש]],0)</f>
        <v>0</v>
      </c>
    </row>
    <row r="19" spans="1:280" ht="15">
      <c r="A19" s="246"/>
      <c r="B19" s="247"/>
      <c r="C19" s="248"/>
      <c r="D19" s="249"/>
      <c r="E19" s="247"/>
      <c r="F19" s="250">
        <f t="shared" si="4"/>
        <v>0</v>
      </c>
      <c r="G19" s="251"/>
      <c r="H19" s="223"/>
      <c r="I19" s="252"/>
      <c r="J19" s="253"/>
      <c r="S19" s="402">
        <f t="shared" si="5"/>
        <v>0</v>
      </c>
      <c r="T19" s="403">
        <f t="shared" si="6"/>
        <v>0</v>
      </c>
      <c r="U19" s="230"/>
      <c r="V19" s="243"/>
      <c r="W19" s="241"/>
      <c r="X19" s="243"/>
      <c r="Y19" s="242"/>
      <c r="Z19" s="243"/>
      <c r="AA19" s="244"/>
      <c r="AB19" s="245"/>
      <c r="AE19" s="215">
        <f>IF(AE$8&lt;=טבלה2[[#This Row],[מס'' תשלומים נותרים]],טבלה2[[#This Row],[סכום החזר החודש]],0)</f>
        <v>0</v>
      </c>
      <c r="AF19" s="215">
        <f>IF(AF$8&lt;=טבלה2[[#This Row],[מס'' תשלומים נותרים]],טבלה2[[#This Row],[סכום החזר החודש]],0)</f>
        <v>0</v>
      </c>
      <c r="AG19" s="215">
        <f>IF(AG$8&lt;=טבלה2[[#This Row],[מס'' תשלומים נותרים]],טבלה2[[#This Row],[סכום החזר החודש]],0)</f>
        <v>0</v>
      </c>
      <c r="AH19" s="215">
        <f>IF(AH$8&lt;=טבלה2[[#This Row],[מס'' תשלומים נותרים]],טבלה2[[#This Row],[סכום החזר החודש]],0)</f>
        <v>0</v>
      </c>
      <c r="AI19" s="215">
        <f>IF(AI$8&lt;=טבלה2[[#This Row],[מס'' תשלומים נותרים]],טבלה2[[#This Row],[סכום החזר החודש]],0)</f>
        <v>0</v>
      </c>
      <c r="AJ19" s="215">
        <f>IF(AJ$8&lt;=טבלה2[[#This Row],[מס'' תשלומים נותרים]],טבלה2[[#This Row],[סכום החזר החודש]],0)</f>
        <v>0</v>
      </c>
      <c r="AK19" s="215">
        <f>IF(AK$8&lt;=טבלה2[[#This Row],[מס'' תשלומים נותרים]],טבלה2[[#This Row],[סכום החזר החודש]],0)</f>
        <v>0</v>
      </c>
      <c r="AL19" s="215">
        <f>IF(AL$8&lt;=טבלה2[[#This Row],[מס'' תשלומים נותרים]],טבלה2[[#This Row],[סכום החזר החודש]],0)</f>
        <v>0</v>
      </c>
      <c r="AM19" s="215">
        <f>IF(AM$8&lt;=טבלה2[[#This Row],[מס'' תשלומים נותרים]],טבלה2[[#This Row],[סכום החזר החודש]],0)</f>
        <v>0</v>
      </c>
      <c r="AN19" s="215">
        <f>IF(AN$8&lt;=טבלה2[[#This Row],[מס'' תשלומים נותרים]],טבלה2[[#This Row],[סכום החזר החודש]],0)</f>
        <v>0</v>
      </c>
      <c r="AO19" s="215">
        <f>IF(AO$8&lt;=טבלה2[[#This Row],[מס'' תשלומים נותרים]],טבלה2[[#This Row],[סכום החזר החודש]],0)</f>
        <v>0</v>
      </c>
      <c r="AP19" s="215">
        <f>IF(AP$8&lt;=טבלה2[[#This Row],[מס'' תשלומים נותרים]],טבלה2[[#This Row],[סכום החזר החודש]],0)</f>
        <v>0</v>
      </c>
      <c r="AQ19" s="215">
        <f>IF(AQ$8&lt;=טבלה2[[#This Row],[מס'' תשלומים נותרים]],טבלה2[[#This Row],[סכום החזר החודש]],0)</f>
        <v>0</v>
      </c>
      <c r="AR19" s="215">
        <f>IF(AR$8&lt;=טבלה2[[#This Row],[מס'' תשלומים נותרים]],טבלה2[[#This Row],[סכום החזר החודש]],0)</f>
        <v>0</v>
      </c>
      <c r="AS19" s="215">
        <f>IF(AS$8&lt;=טבלה2[[#This Row],[מס'' תשלומים נותרים]],טבלה2[[#This Row],[סכום החזר החודש]],0)</f>
        <v>0</v>
      </c>
      <c r="AT19" s="215">
        <f>IF(AT$8&lt;=טבלה2[[#This Row],[מס'' תשלומים נותרים]],טבלה2[[#This Row],[סכום החזר החודש]],0)</f>
        <v>0</v>
      </c>
      <c r="AU19" s="215">
        <f>IF(AU$8&lt;=טבלה2[[#This Row],[מס'' תשלומים נותרים]],טבלה2[[#This Row],[סכום החזר החודש]],0)</f>
        <v>0</v>
      </c>
      <c r="AV19" s="215">
        <f>IF(AV$8&lt;=טבלה2[[#This Row],[מס'' תשלומים נותרים]],טבלה2[[#This Row],[סכום החזר החודש]],0)</f>
        <v>0</v>
      </c>
      <c r="AW19" s="215">
        <f>IF(AW$8&lt;=טבלה2[[#This Row],[מס'' תשלומים נותרים]],טבלה2[[#This Row],[סכום החזר החודש]],0)</f>
        <v>0</v>
      </c>
      <c r="AX19" s="215">
        <f>IF(AX$8&lt;=טבלה2[[#This Row],[מס'' תשלומים נותרים]],טבלה2[[#This Row],[סכום החזר החודש]],0)</f>
        <v>0</v>
      </c>
      <c r="AY19" s="215">
        <f>IF(AY$8&lt;=טבלה2[[#This Row],[מס'' תשלומים נותרים]],טבלה2[[#This Row],[סכום החזר החודש]],0)</f>
        <v>0</v>
      </c>
      <c r="AZ19" s="215">
        <f>IF(AZ$8&lt;=טבלה2[[#This Row],[מס'' תשלומים נותרים]],טבלה2[[#This Row],[סכום החזר החודש]],0)</f>
        <v>0</v>
      </c>
      <c r="BA19" s="215">
        <f>IF(BA$8&lt;=טבלה2[[#This Row],[מס'' תשלומים נותרים]],טבלה2[[#This Row],[סכום החזר החודש]],0)</f>
        <v>0</v>
      </c>
      <c r="BB19" s="215">
        <f>IF(BB$8&lt;=טבלה2[[#This Row],[מס'' תשלומים נותרים]],טבלה2[[#This Row],[סכום החזר החודש]],0)</f>
        <v>0</v>
      </c>
      <c r="BC19" s="215">
        <f>IF(BC$8&lt;=טבלה2[[#This Row],[מס'' תשלומים נותרים]],טבלה2[[#This Row],[סכום החזר החודש]],0)</f>
        <v>0</v>
      </c>
      <c r="BD19" s="215">
        <f>IF(BD$8&lt;=טבלה2[[#This Row],[מס'' תשלומים נותרים]],טבלה2[[#This Row],[סכום החזר החודש]],0)</f>
        <v>0</v>
      </c>
      <c r="BE19" s="215">
        <f>IF(BE$8&lt;=טבלה2[[#This Row],[מס'' תשלומים נותרים]],טבלה2[[#This Row],[סכום החזר החודש]],0)</f>
        <v>0</v>
      </c>
      <c r="BF19" s="215">
        <f>IF(BF$8&lt;=טבלה2[[#This Row],[מס'' תשלומים נותרים]],טבלה2[[#This Row],[סכום החזר החודש]],0)</f>
        <v>0</v>
      </c>
      <c r="BG19" s="215">
        <f>IF(BG$8&lt;=טבלה2[[#This Row],[מס'' תשלומים נותרים]],טבלה2[[#This Row],[סכום החזר החודש]],0)</f>
        <v>0</v>
      </c>
      <c r="BH19" s="215">
        <f>IF(BH$8&lt;=טבלה2[[#This Row],[מס'' תשלומים נותרים]],טבלה2[[#This Row],[סכום החזר החודש]],0)</f>
        <v>0</v>
      </c>
      <c r="BI19" s="215">
        <f>IF(BI$8&lt;=טבלה2[[#This Row],[מס'' תשלומים נותרים]],טבלה2[[#This Row],[סכום החזר החודש]],0)</f>
        <v>0</v>
      </c>
      <c r="BJ19" s="215">
        <f>IF(BJ$8&lt;=טבלה2[[#This Row],[מס'' תשלומים נותרים]],טבלה2[[#This Row],[סכום החזר החודש]],0)</f>
        <v>0</v>
      </c>
      <c r="BK19" s="215">
        <f>IF(BK$8&lt;=טבלה2[[#This Row],[מס'' תשלומים נותרים]],טבלה2[[#This Row],[סכום החזר החודש]],0)</f>
        <v>0</v>
      </c>
      <c r="BL19" s="215">
        <f>IF(BL$8&lt;=טבלה2[[#This Row],[מס'' תשלומים נותרים]],טבלה2[[#This Row],[סכום החזר החודש]],0)</f>
        <v>0</v>
      </c>
      <c r="BM19" s="215">
        <f>IF(BM$8&lt;=טבלה2[[#This Row],[מס'' תשלומים נותרים]],טבלה2[[#This Row],[סכום החזר החודש]],0)</f>
        <v>0</v>
      </c>
      <c r="BN19" s="215">
        <f>IF(BN$8&lt;=טבלה2[[#This Row],[מס'' תשלומים נותרים]],טבלה2[[#This Row],[סכום החזר החודש]],0)</f>
        <v>0</v>
      </c>
      <c r="BO19" s="215">
        <f>IF(BO$8&lt;=טבלה2[[#This Row],[מס'' תשלומים נותרים]],טבלה2[[#This Row],[סכום החזר החודש]],0)</f>
        <v>0</v>
      </c>
      <c r="BP19" s="215">
        <f>IF(BP$8&lt;=טבלה2[[#This Row],[מס'' תשלומים נותרים]],טבלה2[[#This Row],[סכום החזר החודש]],0)</f>
        <v>0</v>
      </c>
      <c r="BQ19" s="215">
        <f>IF(BQ$8&lt;=טבלה2[[#This Row],[מס'' תשלומים נותרים]],טבלה2[[#This Row],[סכום החזר החודש]],0)</f>
        <v>0</v>
      </c>
      <c r="BR19" s="215">
        <f>IF(BR$8&lt;=טבלה2[[#This Row],[מס'' תשלומים נותרים]],טבלה2[[#This Row],[סכום החזר החודש]],0)</f>
        <v>0</v>
      </c>
      <c r="BS19" s="215">
        <f>IF(BS$8&lt;=טבלה2[[#This Row],[מס'' תשלומים נותרים]],טבלה2[[#This Row],[סכום החזר החודש]],0)</f>
        <v>0</v>
      </c>
      <c r="BT19" s="215">
        <f>IF(BT$8&lt;=טבלה2[[#This Row],[מס'' תשלומים נותרים]],טבלה2[[#This Row],[סכום החזר החודש]],0)</f>
        <v>0</v>
      </c>
      <c r="BU19" s="215">
        <f>IF(BU$8&lt;=טבלה2[[#This Row],[מס'' תשלומים נותרים]],טבלה2[[#This Row],[סכום החזר החודש]],0)</f>
        <v>0</v>
      </c>
      <c r="BV19" s="215">
        <f>IF(BV$8&lt;=טבלה2[[#This Row],[מס'' תשלומים נותרים]],טבלה2[[#This Row],[סכום החזר החודש]],0)</f>
        <v>0</v>
      </c>
      <c r="BW19" s="215">
        <f>IF(BW$8&lt;=טבלה2[[#This Row],[מס'' תשלומים נותרים]],טבלה2[[#This Row],[סכום החזר החודש]],0)</f>
        <v>0</v>
      </c>
      <c r="BX19" s="215">
        <f>IF(BX$8&lt;=טבלה2[[#This Row],[מס'' תשלומים נותרים]],טבלה2[[#This Row],[סכום החזר החודש]],0)</f>
        <v>0</v>
      </c>
      <c r="BY19" s="215">
        <f>IF(BY$8&lt;=טבלה2[[#This Row],[מס'' תשלומים נותרים]],טבלה2[[#This Row],[סכום החזר החודש]],0)</f>
        <v>0</v>
      </c>
      <c r="BZ19" s="215">
        <f>IF(BZ$8&lt;=טבלה2[[#This Row],[מס'' תשלומים נותרים]],טבלה2[[#This Row],[סכום החזר החודש]],0)</f>
        <v>0</v>
      </c>
      <c r="CA19" s="215">
        <f>IF(CA$8&lt;=טבלה2[[#This Row],[מס'' תשלומים נותרים]],טבלה2[[#This Row],[סכום החזר החודש]],0)</f>
        <v>0</v>
      </c>
      <c r="CB19" s="215">
        <f>IF(CB$8&lt;=טבלה2[[#This Row],[מס'' תשלומים נותרים]],טבלה2[[#This Row],[סכום החזר החודש]],0)</f>
        <v>0</v>
      </c>
      <c r="CC19" s="215">
        <f>IF(CC$8&lt;=טבלה2[[#This Row],[מס'' תשלומים נותרים]],טבלה2[[#This Row],[סכום החזר החודש]],0)</f>
        <v>0</v>
      </c>
      <c r="CD19" s="215">
        <f>IF(CD$8&lt;=טבלה2[[#This Row],[מס'' תשלומים נותרים]],טבלה2[[#This Row],[סכום החזר החודש]],0)</f>
        <v>0</v>
      </c>
      <c r="CE19" s="215">
        <f>IF(CE$8&lt;=טבלה2[[#This Row],[מס'' תשלומים נותרים]],טבלה2[[#This Row],[סכום החזר החודש]],0)</f>
        <v>0</v>
      </c>
      <c r="CF19" s="215">
        <f>IF(CF$8&lt;=טבלה2[[#This Row],[מס'' תשלומים נותרים]],טבלה2[[#This Row],[סכום החזר החודש]],0)</f>
        <v>0</v>
      </c>
      <c r="CG19" s="215">
        <f>IF(CG$8&lt;=טבלה2[[#This Row],[מס'' תשלומים נותרים]],טבלה2[[#This Row],[סכום החזר החודש]],0)</f>
        <v>0</v>
      </c>
      <c r="CH19" s="215">
        <f>IF(CH$8&lt;=טבלה2[[#This Row],[מס'' תשלומים נותרים]],טבלה2[[#This Row],[סכום החזר החודש]],0)</f>
        <v>0</v>
      </c>
      <c r="CI19" s="215">
        <f>IF(CI$8&lt;=טבלה2[[#This Row],[מס'' תשלומים נותרים]],טבלה2[[#This Row],[סכום החזר החודש]],0)</f>
        <v>0</v>
      </c>
      <c r="CJ19" s="215">
        <f>IF(CJ$8&lt;=טבלה2[[#This Row],[מס'' תשלומים נותרים]],טבלה2[[#This Row],[סכום החזר החודש]],0)</f>
        <v>0</v>
      </c>
      <c r="CK19" s="215">
        <f>IF(CK$8&lt;=טבלה2[[#This Row],[מס'' תשלומים נותרים]],טבלה2[[#This Row],[סכום החזר החודש]],0)</f>
        <v>0</v>
      </c>
      <c r="CL19" s="215">
        <f>IF(CL$8&lt;=טבלה2[[#This Row],[מס'' תשלומים נותרים]],טבלה2[[#This Row],[סכום החזר החודש]],0)</f>
        <v>0</v>
      </c>
      <c r="CM19" s="215">
        <f>IF(CM$8&lt;=טבלה2[[#This Row],[מס'' תשלומים נותרים]],טבלה2[[#This Row],[סכום החזר החודש]],0)</f>
        <v>0</v>
      </c>
      <c r="CN19" s="215">
        <f>IF(CN$8&lt;=טבלה2[[#This Row],[מס'' תשלומים נותרים]],טבלה2[[#This Row],[סכום החזר החודש]],0)</f>
        <v>0</v>
      </c>
      <c r="CO19" s="215">
        <f>IF(CO$8&lt;=טבלה2[[#This Row],[מס'' תשלומים נותרים]],טבלה2[[#This Row],[סכום החזר החודש]],0)</f>
        <v>0</v>
      </c>
      <c r="CP19" s="215">
        <f>IF(CP$8&lt;=טבלה2[[#This Row],[מס'' תשלומים נותרים]],טבלה2[[#This Row],[סכום החזר החודש]],0)</f>
        <v>0</v>
      </c>
      <c r="CQ19" s="215">
        <f>IF(CQ$8&lt;=טבלה2[[#This Row],[מס'' תשלומים נותרים]],טבלה2[[#This Row],[סכום החזר החודש]],0)</f>
        <v>0</v>
      </c>
      <c r="CR19" s="215">
        <f>IF(CR$8&lt;=טבלה2[[#This Row],[מס'' תשלומים נותרים]],טבלה2[[#This Row],[סכום החזר החודש]],0)</f>
        <v>0</v>
      </c>
      <c r="CS19" s="215">
        <f>IF(CS$8&lt;=טבלה2[[#This Row],[מס'' תשלומים נותרים]],טבלה2[[#This Row],[סכום החזר החודש]],0)</f>
        <v>0</v>
      </c>
      <c r="CT19" s="215">
        <f>IF(CT$8&lt;=טבלה2[[#This Row],[מס'' תשלומים נותרים]],טבלה2[[#This Row],[סכום החזר החודש]],0)</f>
        <v>0</v>
      </c>
      <c r="CU19" s="215">
        <f>IF(CU$8&lt;=טבלה2[[#This Row],[מס'' תשלומים נותרים]],טבלה2[[#This Row],[סכום החזר החודש]],0)</f>
        <v>0</v>
      </c>
      <c r="CV19" s="215">
        <f>IF(CV$8&lt;=טבלה2[[#This Row],[מס'' תשלומים נותרים]],טבלה2[[#This Row],[סכום החזר החודש]],0)</f>
        <v>0</v>
      </c>
      <c r="CW19" s="215">
        <f>IF(CW$8&lt;=טבלה2[[#This Row],[מס'' תשלומים נותרים]],טבלה2[[#This Row],[סכום החזר החודש]],0)</f>
        <v>0</v>
      </c>
      <c r="CX19" s="215">
        <f>IF(CX$8&lt;=טבלה2[[#This Row],[מס'' תשלומים נותרים]],טבלה2[[#This Row],[סכום החזר החודש]],0)</f>
        <v>0</v>
      </c>
      <c r="CY19" s="215">
        <f>IF(CY$8&lt;=טבלה2[[#This Row],[מס'' תשלומים נותרים]],טבלה2[[#This Row],[סכום החזר החודש]],0)</f>
        <v>0</v>
      </c>
      <c r="CZ19" s="215">
        <f>IF(CZ$8&lt;=טבלה2[[#This Row],[מס'' תשלומים נותרים]],טבלה2[[#This Row],[סכום החזר החודש]],0)</f>
        <v>0</v>
      </c>
      <c r="DA19" s="215">
        <f>IF(DA$8&lt;=טבלה2[[#This Row],[מס'' תשלומים נותרים]],טבלה2[[#This Row],[סכום החזר החודש]],0)</f>
        <v>0</v>
      </c>
      <c r="DB19" s="215">
        <f>IF(DB$8&lt;=טבלה2[[#This Row],[מס'' תשלומים נותרים]],טבלה2[[#This Row],[סכום החזר החודש]],0)</f>
        <v>0</v>
      </c>
      <c r="DC19" s="215">
        <f>IF(DC$8&lt;=טבלה2[[#This Row],[מס'' תשלומים נותרים]],טבלה2[[#This Row],[סכום החזר החודש]],0)</f>
        <v>0</v>
      </c>
      <c r="DD19" s="215">
        <f>IF(DD$8&lt;=טבלה2[[#This Row],[מס'' תשלומים נותרים]],טבלה2[[#This Row],[סכום החזר החודש]],0)</f>
        <v>0</v>
      </c>
      <c r="DE19" s="215">
        <f>IF(DE$8&lt;=טבלה2[[#This Row],[מס'' תשלומים נותרים]],טבלה2[[#This Row],[סכום החזר החודש]],0)</f>
        <v>0</v>
      </c>
      <c r="DF19" s="215">
        <f>IF(DF$8&lt;=טבלה2[[#This Row],[מס'' תשלומים נותרים]],טבלה2[[#This Row],[סכום החזר החודש]],0)</f>
        <v>0</v>
      </c>
      <c r="DG19" s="215">
        <f>IF(DG$8&lt;=טבלה2[[#This Row],[מס'' תשלומים נותרים]],טבלה2[[#This Row],[סכום החזר החודש]],0)</f>
        <v>0</v>
      </c>
      <c r="DH19" s="215">
        <f>IF(DH$8&lt;=טבלה2[[#This Row],[מס'' תשלומים נותרים]],טבלה2[[#This Row],[סכום החזר החודש]],0)</f>
        <v>0</v>
      </c>
      <c r="DI19" s="215">
        <f>IF(DI$8&lt;=טבלה2[[#This Row],[מס'' תשלומים נותרים]],טבלה2[[#This Row],[סכום החזר החודש]],0)</f>
        <v>0</v>
      </c>
      <c r="DJ19" s="215">
        <f>IF(DJ$8&lt;=טבלה2[[#This Row],[מס'' תשלומים נותרים]],טבלה2[[#This Row],[סכום החזר החודש]],0)</f>
        <v>0</v>
      </c>
      <c r="DK19" s="215">
        <f>IF(DK$8&lt;=טבלה2[[#This Row],[מס'' תשלומים נותרים]],טבלה2[[#This Row],[סכום החזר החודש]],0)</f>
        <v>0</v>
      </c>
      <c r="DL19" s="215">
        <f>IF(DL$8&lt;=טבלה2[[#This Row],[מס'' תשלומים נותרים]],טבלה2[[#This Row],[סכום החזר החודש]],0)</f>
        <v>0</v>
      </c>
      <c r="DM19" s="215">
        <f>IF(DM$8&lt;=טבלה2[[#This Row],[מס'' תשלומים נותרים]],טבלה2[[#This Row],[סכום החזר החודש]],0)</f>
        <v>0</v>
      </c>
      <c r="DN19" s="215">
        <f>IF(DN$8&lt;=טבלה2[[#This Row],[מס'' תשלומים נותרים]],טבלה2[[#This Row],[סכום החזר החודש]],0)</f>
        <v>0</v>
      </c>
      <c r="DO19" s="215">
        <f>IF(DO$8&lt;=טבלה2[[#This Row],[מס'' תשלומים נותרים]],טבלה2[[#This Row],[סכום החזר החודש]],0)</f>
        <v>0</v>
      </c>
      <c r="DP19" s="215">
        <f>IF(DP$8&lt;=טבלה2[[#This Row],[מס'' תשלומים נותרים]],טבלה2[[#This Row],[סכום החזר החודש]],0)</f>
        <v>0</v>
      </c>
      <c r="DQ19" s="215">
        <f>IF(DQ$8&lt;=טבלה2[[#This Row],[מס'' תשלומים נותרים]],טבלה2[[#This Row],[סכום החזר החודש]],0)</f>
        <v>0</v>
      </c>
      <c r="DR19" s="215">
        <f>IF(DR$8&lt;=טבלה2[[#This Row],[מס'' תשלומים נותרים]],טבלה2[[#This Row],[סכום החזר החודש]],0)</f>
        <v>0</v>
      </c>
      <c r="DS19" s="215">
        <f>IF(DS$8&lt;=טבלה2[[#This Row],[מס'' תשלומים נותרים]],טבלה2[[#This Row],[סכום החזר החודש]],0)</f>
        <v>0</v>
      </c>
      <c r="DT19" s="215">
        <f>IF(DT$8&lt;=טבלה2[[#This Row],[מס'' תשלומים נותרים]],טבלה2[[#This Row],[סכום החזר החודש]],0)</f>
        <v>0</v>
      </c>
      <c r="DU19" s="215">
        <f>IF(DU$8&lt;=טבלה2[[#This Row],[מס'' תשלומים נותרים]],טבלה2[[#This Row],[סכום החזר החודש]],0)</f>
        <v>0</v>
      </c>
      <c r="DV19" s="215">
        <f>IF(DV$8&lt;=טבלה2[[#This Row],[מס'' תשלומים נותרים]],טבלה2[[#This Row],[סכום החזר החודש]],0)</f>
        <v>0</v>
      </c>
      <c r="DW19" s="215">
        <f>IF(DW$8&lt;=טבלה2[[#This Row],[מס'' תשלומים נותרים]],טבלה2[[#This Row],[סכום החזר החודש]],0)</f>
        <v>0</v>
      </c>
      <c r="DX19" s="215">
        <f>IF(DX$8&lt;=טבלה2[[#This Row],[מס'' תשלומים נותרים]],טבלה2[[#This Row],[סכום החזר החודש]],0)</f>
        <v>0</v>
      </c>
      <c r="DY19" s="215">
        <f>IF(DY$8&lt;=טבלה2[[#This Row],[מס'' תשלומים נותרים]],טבלה2[[#This Row],[סכום החזר החודש]],0)</f>
        <v>0</v>
      </c>
      <c r="DZ19" s="215">
        <f>IF(DZ$8&lt;=טבלה2[[#This Row],[מס'' תשלומים נותרים]],טבלה2[[#This Row],[סכום החזר החודש]],0)</f>
        <v>0</v>
      </c>
      <c r="EA19" s="215">
        <f>IF(EA$8&lt;=טבלה2[[#This Row],[מס'' תשלומים נותרים]],טבלה2[[#This Row],[סכום החזר החודש]],0)</f>
        <v>0</v>
      </c>
      <c r="EB19" s="215">
        <f>IF(EB$8&lt;=טבלה2[[#This Row],[מס'' תשלומים נותרים]],טבלה2[[#This Row],[סכום החזר החודש]],0)</f>
        <v>0</v>
      </c>
      <c r="EC19" s="215">
        <f>IF(EC$8&lt;=טבלה2[[#This Row],[מס'' תשלומים נותרים]],טבלה2[[#This Row],[סכום החזר החודש]],0)</f>
        <v>0</v>
      </c>
      <c r="ED19" s="215">
        <f>IF(ED$8&lt;=טבלה2[[#This Row],[מס'' תשלומים נותרים]],טבלה2[[#This Row],[סכום החזר החודש]],0)</f>
        <v>0</v>
      </c>
      <c r="EE19" s="215">
        <f>IF(EE$8&lt;=טבלה2[[#This Row],[מס'' תשלומים נותרים]],טבלה2[[#This Row],[סכום החזר החודש]],0)</f>
        <v>0</v>
      </c>
      <c r="EF19" s="215">
        <f>IF(EF$8&lt;=טבלה2[[#This Row],[מס'' תשלומים נותרים]],טבלה2[[#This Row],[סכום החזר החודש]],0)</f>
        <v>0</v>
      </c>
      <c r="EG19" s="215">
        <f>IF(EG$8&lt;=טבלה2[[#This Row],[מס'' תשלומים נותרים]],טבלה2[[#This Row],[סכום החזר החודש]],0)</f>
        <v>0</v>
      </c>
      <c r="EH19" s="215">
        <f>IF(EH$8&lt;=טבלה2[[#This Row],[מס'' תשלומים נותרים]],טבלה2[[#This Row],[סכום החזר החודש]],0)</f>
        <v>0</v>
      </c>
      <c r="EI19" s="215">
        <f>IF(EI$8&lt;=טבלה2[[#This Row],[מס'' תשלומים נותרים]],טבלה2[[#This Row],[סכום החזר החודש]],0)</f>
        <v>0</v>
      </c>
      <c r="EJ19" s="215">
        <f>IF(EJ$8&lt;=טבלה2[[#This Row],[מס'' תשלומים נותרים]],טבלה2[[#This Row],[סכום החזר החודש]],0)</f>
        <v>0</v>
      </c>
      <c r="EK19" s="215">
        <f>IF(EK$8&lt;=טבלה2[[#This Row],[מס'' תשלומים נותרים]],טבלה2[[#This Row],[סכום החזר החודש]],0)</f>
        <v>0</v>
      </c>
      <c r="EL19" s="215">
        <f>IF(EL$8&lt;=טבלה2[[#This Row],[מס'' תשלומים נותרים]],טבלה2[[#This Row],[סכום החזר החודש]],0)</f>
        <v>0</v>
      </c>
      <c r="EM19" s="215">
        <f>IF(EM$8&lt;=טבלה2[[#This Row],[מס'' תשלומים נותרים]],טבלה2[[#This Row],[סכום החזר החודש]],0)</f>
        <v>0</v>
      </c>
      <c r="EN19" s="215">
        <f>IF(EN$8&lt;=טבלה2[[#This Row],[מס'' תשלומים נותרים]],טבלה2[[#This Row],[סכום החזר החודש]],0)</f>
        <v>0</v>
      </c>
      <c r="EO19" s="215">
        <f>IF(EO$8&lt;=טבלה2[[#This Row],[מס'' תשלומים נותרים]],טבלה2[[#This Row],[סכום החזר החודש]],0)</f>
        <v>0</v>
      </c>
      <c r="EP19" s="215">
        <f>IF(EP$8&lt;=טבלה2[[#This Row],[מס'' תשלומים נותרים]],טבלה2[[#This Row],[סכום החזר החודש]],0)</f>
        <v>0</v>
      </c>
      <c r="EQ19" s="215">
        <f>IF(EQ$8&lt;=טבלה2[[#This Row],[מס'' תשלומים נותרים]],טבלה2[[#This Row],[סכום החזר החודש]],0)</f>
        <v>0</v>
      </c>
      <c r="ER19" s="215">
        <f>IF(ER$8&lt;=טבלה2[[#This Row],[מס'' תשלומים נותרים]],טבלה2[[#This Row],[סכום החזר החודש]],0)</f>
        <v>0</v>
      </c>
      <c r="ES19" s="215">
        <f>IF(ES$8&lt;=טבלה2[[#This Row],[מס'' תשלומים נותרים]],טבלה2[[#This Row],[סכום החזר החודש]],0)</f>
        <v>0</v>
      </c>
      <c r="ET19" s="215">
        <f>IF(ET$8&lt;=טבלה2[[#This Row],[מס'' תשלומים נותרים]],טבלה2[[#This Row],[סכום החזר החודש]],0)</f>
        <v>0</v>
      </c>
      <c r="EU19" s="215">
        <f>IF(EU$8&lt;=טבלה2[[#This Row],[מס'' תשלומים נותרים]],טבלה2[[#This Row],[סכום החזר החודש]],0)</f>
        <v>0</v>
      </c>
      <c r="EV19" s="215">
        <f>IF(EV$8&lt;=טבלה2[[#This Row],[מס'' תשלומים נותרים]],טבלה2[[#This Row],[סכום החזר החודש]],0)</f>
        <v>0</v>
      </c>
      <c r="EW19" s="215">
        <f>IF(EW$8&lt;=טבלה2[[#This Row],[מס'' תשלומים נותרים]],טבלה2[[#This Row],[סכום החזר החודש]],0)</f>
        <v>0</v>
      </c>
      <c r="EX19" s="215">
        <f>IF(EX$8&lt;=טבלה2[[#This Row],[מס'' תשלומים נותרים]],טבלה2[[#This Row],[סכום החזר החודש]],0)</f>
        <v>0</v>
      </c>
      <c r="EY19" s="215">
        <f>IF(EY$8&lt;=טבלה2[[#This Row],[מס'' תשלומים נותרים]],טבלה2[[#This Row],[סכום החזר החודש]],0)</f>
        <v>0</v>
      </c>
      <c r="EZ19" s="215">
        <f>IF(EZ$8&lt;=טבלה2[[#This Row],[מס'' תשלומים נותרים]],טבלה2[[#This Row],[סכום החזר החודש]],0)</f>
        <v>0</v>
      </c>
      <c r="FA19" s="215">
        <f>IF(FA$8&lt;=טבלה2[[#This Row],[מס'' תשלומים נותרים]],טבלה2[[#This Row],[סכום החזר החודש]],0)</f>
        <v>0</v>
      </c>
      <c r="FB19" s="215">
        <f>IF(FB$8&lt;=טבלה2[[#This Row],[מס'' תשלומים נותרים]],טבלה2[[#This Row],[סכום החזר החודש]],0)</f>
        <v>0</v>
      </c>
      <c r="FC19" s="215">
        <f>IF(FC$8&lt;=טבלה2[[#This Row],[מס'' תשלומים נותרים]],טבלה2[[#This Row],[סכום החזר החודש]],0)</f>
        <v>0</v>
      </c>
      <c r="FD19" s="215">
        <f>IF(FD$8&lt;=טבלה2[[#This Row],[מס'' תשלומים נותרים]],טבלה2[[#This Row],[סכום החזר החודש]],0)</f>
        <v>0</v>
      </c>
      <c r="FE19" s="215">
        <f>IF(FE$8&lt;=טבלה2[[#This Row],[מס'' תשלומים נותרים]],טבלה2[[#This Row],[סכום החזר החודש]],0)</f>
        <v>0</v>
      </c>
      <c r="FF19" s="215">
        <f>IF(FF$8&lt;=טבלה2[[#This Row],[מס'' תשלומים נותרים]],טבלה2[[#This Row],[סכום החזר החודש]],0)</f>
        <v>0</v>
      </c>
      <c r="FG19" s="215">
        <f>IF(FG$8&lt;=טבלה2[[#This Row],[מס'' תשלומים נותרים]],טבלה2[[#This Row],[סכום החזר החודש]],0)</f>
        <v>0</v>
      </c>
      <c r="FH19" s="215">
        <f>IF(FH$8&lt;=טבלה2[[#This Row],[מס'' תשלומים נותרים]],טבלה2[[#This Row],[סכום החזר החודש]],0)</f>
        <v>0</v>
      </c>
      <c r="FI19" s="215">
        <f>IF(FI$8&lt;=טבלה2[[#This Row],[מס'' תשלומים נותרים]],טבלה2[[#This Row],[סכום החזר החודש]],0)</f>
        <v>0</v>
      </c>
      <c r="FJ19" s="215">
        <f>IF(FJ$8&lt;=טבלה2[[#This Row],[מס'' תשלומים נותרים]],טבלה2[[#This Row],[סכום החזר החודש]],0)</f>
        <v>0</v>
      </c>
      <c r="FK19" s="215">
        <f>IF(FK$8&lt;=טבלה2[[#This Row],[מס'' תשלומים נותרים]],טבלה2[[#This Row],[סכום החזר החודש]],0)</f>
        <v>0</v>
      </c>
      <c r="FL19" s="215">
        <f>IF(FL$8&lt;=טבלה2[[#This Row],[מס'' תשלומים נותרים]],טבלה2[[#This Row],[סכום החזר החודש]],0)</f>
        <v>0</v>
      </c>
      <c r="FM19" s="215">
        <f>IF(FM$8&lt;=טבלה2[[#This Row],[מס'' תשלומים נותרים]],טבלה2[[#This Row],[סכום החזר החודש]],0)</f>
        <v>0</v>
      </c>
      <c r="FN19" s="215">
        <f>IF(FN$8&lt;=טבלה2[[#This Row],[מס'' תשלומים נותרים]],טבלה2[[#This Row],[סכום החזר החודש]],0)</f>
        <v>0</v>
      </c>
      <c r="FO19" s="215">
        <f>IF(FO$8&lt;=טבלה2[[#This Row],[מס'' תשלומים נותרים]],טבלה2[[#This Row],[סכום החזר החודש]],0)</f>
        <v>0</v>
      </c>
      <c r="FP19" s="215">
        <f>IF(FP$8&lt;=טבלה2[[#This Row],[מס'' תשלומים נותרים]],טבלה2[[#This Row],[סכום החזר החודש]],0)</f>
        <v>0</v>
      </c>
      <c r="FQ19" s="215">
        <f>IF(FQ$8&lt;=טבלה2[[#This Row],[מס'' תשלומים נותרים]],טבלה2[[#This Row],[סכום החזר החודש]],0)</f>
        <v>0</v>
      </c>
      <c r="FR19" s="215">
        <f>IF(FR$8&lt;=טבלה2[[#This Row],[מס'' תשלומים נותרים]],טבלה2[[#This Row],[סכום החזר החודש]],0)</f>
        <v>0</v>
      </c>
      <c r="FS19" s="215">
        <f>IF(FS$8&lt;=טבלה2[[#This Row],[מס'' תשלומים נותרים]],טבלה2[[#This Row],[סכום החזר החודש]],0)</f>
        <v>0</v>
      </c>
      <c r="FT19" s="215">
        <f>IF(FT$8&lt;=טבלה2[[#This Row],[מס'' תשלומים נותרים]],טבלה2[[#This Row],[סכום החזר החודש]],0)</f>
        <v>0</v>
      </c>
      <c r="FU19" s="215">
        <f>IF(FU$8&lt;=טבלה2[[#This Row],[מס'' תשלומים נותרים]],טבלה2[[#This Row],[סכום החזר החודש]],0)</f>
        <v>0</v>
      </c>
      <c r="FV19" s="215">
        <f>IF(FV$8&lt;=טבלה2[[#This Row],[מס'' תשלומים נותרים]],טבלה2[[#This Row],[סכום החזר החודש]],0)</f>
        <v>0</v>
      </c>
      <c r="FW19" s="215">
        <f>IF(FW$8&lt;=טבלה2[[#This Row],[מס'' תשלומים נותרים]],טבלה2[[#This Row],[סכום החזר החודש]],0)</f>
        <v>0</v>
      </c>
      <c r="FX19" s="215">
        <f>IF(FX$8&lt;=טבלה2[[#This Row],[מס'' תשלומים נותרים]],טבלה2[[#This Row],[סכום החזר החודש]],0)</f>
        <v>0</v>
      </c>
      <c r="FY19" s="215">
        <f>IF(FY$8&lt;=טבלה2[[#This Row],[מס'' תשלומים נותרים]],טבלה2[[#This Row],[סכום החזר החודש]],0)</f>
        <v>0</v>
      </c>
      <c r="FZ19" s="215">
        <f>IF(FZ$8&lt;=טבלה2[[#This Row],[מס'' תשלומים נותרים]],טבלה2[[#This Row],[סכום החזר החודש]],0)</f>
        <v>0</v>
      </c>
      <c r="GA19" s="215">
        <f>IF(GA$8&lt;=טבלה2[[#This Row],[מס'' תשלומים נותרים]],טבלה2[[#This Row],[סכום החזר החודש]],0)</f>
        <v>0</v>
      </c>
      <c r="GB19" s="215">
        <f>IF(GB$8&lt;=טבלה2[[#This Row],[מס'' תשלומים נותרים]],טבלה2[[#This Row],[סכום החזר החודש]],0)</f>
        <v>0</v>
      </c>
      <c r="GC19" s="215">
        <f>IF(GC$8&lt;=טבלה2[[#This Row],[מס'' תשלומים נותרים]],טבלה2[[#This Row],[סכום החזר החודש]],0)</f>
        <v>0</v>
      </c>
      <c r="GD19" s="215">
        <f>IF(GD$8&lt;=טבלה2[[#This Row],[מס'' תשלומים נותרים]],טבלה2[[#This Row],[סכום החזר החודש]],0)</f>
        <v>0</v>
      </c>
      <c r="GE19" s="215">
        <f>IF(GE$8&lt;=טבלה2[[#This Row],[מס'' תשלומים נותרים]],טבלה2[[#This Row],[סכום החזר החודש]],0)</f>
        <v>0</v>
      </c>
      <c r="GF19" s="215">
        <f>IF(GF$8&lt;=טבלה2[[#This Row],[מס'' תשלומים נותרים]],טבלה2[[#This Row],[סכום החזר החודש]],0)</f>
        <v>0</v>
      </c>
      <c r="GG19" s="215">
        <f>IF(GG$8&lt;=טבלה2[[#This Row],[מס'' תשלומים נותרים]],טבלה2[[#This Row],[סכום החזר החודש]],0)</f>
        <v>0</v>
      </c>
      <c r="GH19" s="215">
        <f>IF(GH$8&lt;=טבלה2[[#This Row],[מס'' תשלומים נותרים]],טבלה2[[#This Row],[סכום החזר החודש]],0)</f>
        <v>0</v>
      </c>
      <c r="GI19" s="215">
        <f>IF(GI$8&lt;=טבלה2[[#This Row],[מס'' תשלומים נותרים]],טבלה2[[#This Row],[סכום החזר החודש]],0)</f>
        <v>0</v>
      </c>
      <c r="GJ19" s="215">
        <f>IF(GJ$8&lt;=טבלה2[[#This Row],[מס'' תשלומים נותרים]],טבלה2[[#This Row],[סכום החזר החודש]],0)</f>
        <v>0</v>
      </c>
      <c r="GK19" s="215">
        <f>IF(GK$8&lt;=טבלה2[[#This Row],[מס'' תשלומים נותרים]],טבלה2[[#This Row],[סכום החזר החודש]],0)</f>
        <v>0</v>
      </c>
      <c r="GL19" s="215">
        <f>IF(GL$8&lt;=טבלה2[[#This Row],[מס'' תשלומים נותרים]],טבלה2[[#This Row],[סכום החזר החודש]],0)</f>
        <v>0</v>
      </c>
      <c r="GM19" s="215">
        <f>IF(GM$8&lt;=טבלה2[[#This Row],[מס'' תשלומים נותרים]],טבלה2[[#This Row],[סכום החזר החודש]],0)</f>
        <v>0</v>
      </c>
      <c r="GN19" s="215">
        <f>IF(GN$8&lt;=טבלה2[[#This Row],[מס'' תשלומים נותרים]],טבלה2[[#This Row],[סכום החזר החודש]],0)</f>
        <v>0</v>
      </c>
      <c r="GO19" s="215">
        <f>IF(GO$8&lt;=טבלה2[[#This Row],[מס'' תשלומים נותרים]],טבלה2[[#This Row],[סכום החזר החודש]],0)</f>
        <v>0</v>
      </c>
      <c r="GP19" s="215">
        <f>IF(GP$8&lt;=טבלה2[[#This Row],[מס'' תשלומים נותרים]],טבלה2[[#This Row],[סכום החזר החודש]],0)</f>
        <v>0</v>
      </c>
      <c r="GQ19" s="215">
        <f>IF(GQ$8&lt;=טבלה2[[#This Row],[מס'' תשלומים נותרים]],טבלה2[[#This Row],[סכום החזר החודש]],0)</f>
        <v>0</v>
      </c>
      <c r="GR19" s="215">
        <f>IF(GR$8&lt;=טבלה2[[#This Row],[מס'' תשלומים נותרים]],טבלה2[[#This Row],[סכום החזר החודש]],0)</f>
        <v>0</v>
      </c>
      <c r="GS19" s="215">
        <f>IF(GS$8&lt;=טבלה2[[#This Row],[מס'' תשלומים נותרים]],טבלה2[[#This Row],[סכום החזר החודש]],0)</f>
        <v>0</v>
      </c>
      <c r="GT19" s="215">
        <f>IF(GT$8&lt;=טבלה2[[#This Row],[מס'' תשלומים נותרים]],טבלה2[[#This Row],[סכום החזר החודש]],0)</f>
        <v>0</v>
      </c>
      <c r="GU19" s="215">
        <f>IF(GU$8&lt;=טבלה2[[#This Row],[מס'' תשלומים נותרים]],טבלה2[[#This Row],[סכום החזר החודש]],0)</f>
        <v>0</v>
      </c>
      <c r="GV19" s="215">
        <f>IF(GV$8&lt;=טבלה2[[#This Row],[מס'' תשלומים נותרים]],טבלה2[[#This Row],[סכום החזר החודש]],0)</f>
        <v>0</v>
      </c>
      <c r="GW19" s="215">
        <f>IF(GW$8&lt;=טבלה2[[#This Row],[מס'' תשלומים נותרים]],טבלה2[[#This Row],[סכום החזר החודש]],0)</f>
        <v>0</v>
      </c>
      <c r="GX19" s="215">
        <f>IF(GX$8&lt;=טבלה2[[#This Row],[מס'' תשלומים נותרים]],טבלה2[[#This Row],[סכום החזר החודש]],0)</f>
        <v>0</v>
      </c>
      <c r="GY19" s="215">
        <f>IF(GY$8&lt;=טבלה2[[#This Row],[מס'' תשלומים נותרים]],טבלה2[[#This Row],[סכום החזר החודש]],0)</f>
        <v>0</v>
      </c>
      <c r="GZ19" s="215">
        <f>IF(GZ$8&lt;=טבלה2[[#This Row],[מס'' תשלומים נותרים]],טבלה2[[#This Row],[סכום החזר החודש]],0)</f>
        <v>0</v>
      </c>
      <c r="HA19" s="215">
        <f>IF(HA$8&lt;=טבלה2[[#This Row],[מס'' תשלומים נותרים]],טבלה2[[#This Row],[סכום החזר החודש]],0)</f>
        <v>0</v>
      </c>
      <c r="HB19" s="215">
        <f>IF(HB$8&lt;=טבלה2[[#This Row],[מס'' תשלומים נותרים]],טבלה2[[#This Row],[סכום החזר החודש]],0)</f>
        <v>0</v>
      </c>
      <c r="HC19" s="215">
        <f>IF(HC$8&lt;=טבלה2[[#This Row],[מס'' תשלומים נותרים]],טבלה2[[#This Row],[סכום החזר החודש]],0)</f>
        <v>0</v>
      </c>
      <c r="HD19" s="215">
        <f>IF(HD$8&lt;=טבלה2[[#This Row],[מס'' תשלומים נותרים]],טבלה2[[#This Row],[סכום החזר החודש]],0)</f>
        <v>0</v>
      </c>
      <c r="HE19" s="215">
        <f>IF(HE$8&lt;=טבלה2[[#This Row],[מס'' תשלומים נותרים]],טבלה2[[#This Row],[סכום החזר החודש]],0)</f>
        <v>0</v>
      </c>
      <c r="HF19" s="215">
        <f>IF(HF$8&lt;=טבלה2[[#This Row],[מס'' תשלומים נותרים]],טבלה2[[#This Row],[סכום החזר החודש]],0)</f>
        <v>0</v>
      </c>
      <c r="HG19" s="215">
        <f>IF(HG$8&lt;=טבלה2[[#This Row],[מס'' תשלומים נותרים]],טבלה2[[#This Row],[סכום החזר החודש]],0)</f>
        <v>0</v>
      </c>
      <c r="HH19" s="215">
        <f>IF(HH$8&lt;=טבלה2[[#This Row],[מס'' תשלומים נותרים]],טבלה2[[#This Row],[סכום החזר החודש]],0)</f>
        <v>0</v>
      </c>
      <c r="HI19" s="215">
        <f>IF(HI$8&lt;=טבלה2[[#This Row],[מס'' תשלומים נותרים]],טבלה2[[#This Row],[סכום החזר החודש]],0)</f>
        <v>0</v>
      </c>
      <c r="HJ19" s="215">
        <f>IF(HJ$8&lt;=טבלה2[[#This Row],[מס'' תשלומים נותרים]],טבלה2[[#This Row],[סכום החזר החודש]],0)</f>
        <v>0</v>
      </c>
      <c r="HK19" s="215">
        <f>IF(HK$8&lt;=טבלה2[[#This Row],[מס'' תשלומים נותרים]],טבלה2[[#This Row],[סכום החזר החודש]],0)</f>
        <v>0</v>
      </c>
      <c r="HL19" s="215">
        <f>IF(HL$8&lt;=טבלה2[[#This Row],[מס'' תשלומים נותרים]],טבלה2[[#This Row],[סכום החזר החודש]],0)</f>
        <v>0</v>
      </c>
      <c r="HM19" s="215">
        <f>IF(HM$8&lt;=טבלה2[[#This Row],[מס'' תשלומים נותרים]],טבלה2[[#This Row],[סכום החזר החודש]],0)</f>
        <v>0</v>
      </c>
      <c r="HN19" s="215">
        <f>IF(HN$8&lt;=טבלה2[[#This Row],[מס'' תשלומים נותרים]],טבלה2[[#This Row],[סכום החזר החודש]],0)</f>
        <v>0</v>
      </c>
      <c r="HO19" s="215">
        <f>IF(HO$8&lt;=טבלה2[[#This Row],[מס'' תשלומים נותרים]],טבלה2[[#This Row],[סכום החזר החודש]],0)</f>
        <v>0</v>
      </c>
      <c r="HP19" s="215">
        <f>IF(HP$8&lt;=טבלה2[[#This Row],[מס'' תשלומים נותרים]],טבלה2[[#This Row],[סכום החזר החודש]],0)</f>
        <v>0</v>
      </c>
      <c r="HQ19" s="215">
        <f>IF(HQ$8&lt;=טבלה2[[#This Row],[מס'' תשלומים נותרים]],טבלה2[[#This Row],[סכום החזר החודש]],0)</f>
        <v>0</v>
      </c>
      <c r="HR19" s="215">
        <f>IF(HR$8&lt;=טבלה2[[#This Row],[מס'' תשלומים נותרים]],טבלה2[[#This Row],[סכום החזר החודש]],0)</f>
        <v>0</v>
      </c>
      <c r="HS19" s="215">
        <f>IF(HS$8&lt;=טבלה2[[#This Row],[מס'' תשלומים נותרים]],טבלה2[[#This Row],[סכום החזר החודש]],0)</f>
        <v>0</v>
      </c>
      <c r="HT19" s="215">
        <f>IF(HT$8&lt;=טבלה2[[#This Row],[מס'' תשלומים נותרים]],טבלה2[[#This Row],[סכום החזר החודש]],0)</f>
        <v>0</v>
      </c>
      <c r="HU19" s="215">
        <f>IF(HU$8&lt;=טבלה2[[#This Row],[מס'' תשלומים נותרים]],טבלה2[[#This Row],[סכום החזר החודש]],0)</f>
        <v>0</v>
      </c>
      <c r="HV19" s="215">
        <f>IF(HV$8&lt;=טבלה2[[#This Row],[מס'' תשלומים נותרים]],טבלה2[[#This Row],[סכום החזר החודש]],0)</f>
        <v>0</v>
      </c>
      <c r="HW19" s="215">
        <f>IF(HW$8&lt;=טבלה2[[#This Row],[מס'' תשלומים נותרים]],טבלה2[[#This Row],[סכום החזר החודש]],0)</f>
        <v>0</v>
      </c>
      <c r="HX19" s="215">
        <f>IF(HX$8&lt;=טבלה2[[#This Row],[מס'' תשלומים נותרים]],טבלה2[[#This Row],[סכום החזר החודש]],0)</f>
        <v>0</v>
      </c>
      <c r="HY19" s="215">
        <f>IF(HY$8&lt;=טבלה2[[#This Row],[מס'' תשלומים נותרים]],טבלה2[[#This Row],[סכום החזר החודש]],0)</f>
        <v>0</v>
      </c>
      <c r="HZ19" s="215">
        <f>IF(HZ$8&lt;=טבלה2[[#This Row],[מס'' תשלומים נותרים]],טבלה2[[#This Row],[סכום החזר החודש]],0)</f>
        <v>0</v>
      </c>
      <c r="IA19" s="215">
        <f>IF(IA$8&lt;=טבלה2[[#This Row],[מס'' תשלומים נותרים]],טבלה2[[#This Row],[סכום החזר החודש]],0)</f>
        <v>0</v>
      </c>
      <c r="IB19" s="215">
        <f>IF(IB$8&lt;=טבלה2[[#This Row],[מס'' תשלומים נותרים]],טבלה2[[#This Row],[סכום החזר החודש]],0)</f>
        <v>0</v>
      </c>
      <c r="IC19" s="215">
        <f>IF(IC$8&lt;=טבלה2[[#This Row],[מס'' תשלומים נותרים]],טבלה2[[#This Row],[סכום החזר החודש]],0)</f>
        <v>0</v>
      </c>
      <c r="ID19" s="215">
        <f>IF(ID$8&lt;=טבלה2[[#This Row],[מס'' תשלומים נותרים]],טבלה2[[#This Row],[סכום החזר החודש]],0)</f>
        <v>0</v>
      </c>
      <c r="IE19" s="215">
        <f>IF(IE$8&lt;=טבלה2[[#This Row],[מס'' תשלומים נותרים]],טבלה2[[#This Row],[סכום החזר החודש]],0)</f>
        <v>0</v>
      </c>
      <c r="IF19" s="215">
        <f>IF(IF$8&lt;=טבלה2[[#This Row],[מס'' תשלומים נותרים]],טבלה2[[#This Row],[סכום החזר החודש]],0)</f>
        <v>0</v>
      </c>
      <c r="IG19" s="215">
        <f>IF(IG$8&lt;=טבלה2[[#This Row],[מס'' תשלומים נותרים]],טבלה2[[#This Row],[סכום החזר החודש]],0)</f>
        <v>0</v>
      </c>
      <c r="IH19" s="215">
        <f>IF(IH$8&lt;=טבלה2[[#This Row],[מס'' תשלומים נותרים]],טבלה2[[#This Row],[סכום החזר החודש]],0)</f>
        <v>0</v>
      </c>
      <c r="II19" s="215">
        <f>IF(II$8&lt;=טבלה2[[#This Row],[מס'' תשלומים נותרים]],טבלה2[[#This Row],[סכום החזר החודש]],0)</f>
        <v>0</v>
      </c>
      <c r="IJ19" s="215">
        <f>IF(IJ$8&lt;=טבלה2[[#This Row],[מס'' תשלומים נותרים]],טבלה2[[#This Row],[סכום החזר החודש]],0)</f>
        <v>0</v>
      </c>
      <c r="IK19" s="215">
        <f>IF(IK$8&lt;=טבלה2[[#This Row],[מס'' תשלומים נותרים]],טבלה2[[#This Row],[סכום החזר החודש]],0)</f>
        <v>0</v>
      </c>
      <c r="IL19" s="215">
        <f>IF(IL$8&lt;=טבלה2[[#This Row],[מס'' תשלומים נותרים]],טבלה2[[#This Row],[סכום החזר החודש]],0)</f>
        <v>0</v>
      </c>
      <c r="IM19" s="215">
        <f>IF(IM$8&lt;=טבלה2[[#This Row],[מס'' תשלומים נותרים]],טבלה2[[#This Row],[סכום החזר החודש]],0)</f>
        <v>0</v>
      </c>
      <c r="IN19" s="215">
        <f>IF(IN$8&lt;=טבלה2[[#This Row],[מס'' תשלומים נותרים]],טבלה2[[#This Row],[סכום החזר החודש]],0)</f>
        <v>0</v>
      </c>
      <c r="IO19" s="215">
        <f>IF(IO$8&lt;=טבלה2[[#This Row],[מס'' תשלומים נותרים]],טבלה2[[#This Row],[סכום החזר החודש]],0)</f>
        <v>0</v>
      </c>
      <c r="IP19" s="215">
        <f>IF(IP$8&lt;=טבלה2[[#This Row],[מס'' תשלומים נותרים]],טבלה2[[#This Row],[סכום החזר החודש]],0)</f>
        <v>0</v>
      </c>
      <c r="IQ19" s="215">
        <f>IF(IQ$8&lt;=טבלה2[[#This Row],[מס'' תשלומים נותרים]],טבלה2[[#This Row],[סכום החזר החודש]],0)</f>
        <v>0</v>
      </c>
      <c r="IR19" s="215">
        <f>IF(IR$8&lt;=טבלה2[[#This Row],[מס'' תשלומים נותרים]],טבלה2[[#This Row],[סכום החזר החודש]],0)</f>
        <v>0</v>
      </c>
      <c r="IS19" s="215">
        <f>IF(IS$8&lt;=טבלה2[[#This Row],[מס'' תשלומים נותרים]],טבלה2[[#This Row],[סכום החזר החודש]],0)</f>
        <v>0</v>
      </c>
      <c r="IT19" s="215">
        <f>IF(IT$8&lt;=טבלה2[[#This Row],[מס'' תשלומים נותרים]],טבלה2[[#This Row],[סכום החזר החודש]],0)</f>
        <v>0</v>
      </c>
      <c r="IU19" s="215">
        <f>IF(IU$8&lt;=טבלה2[[#This Row],[מס'' תשלומים נותרים]],טבלה2[[#This Row],[סכום החזר החודש]],0)</f>
        <v>0</v>
      </c>
      <c r="IV19" s="215">
        <f>IF(IV$8&lt;=טבלה2[[#This Row],[מס'' תשלומים נותרים]],טבלה2[[#This Row],[סכום החזר החודש]],0)</f>
        <v>0</v>
      </c>
      <c r="IW19" s="215">
        <f>IF(IW$8&lt;=טבלה2[[#This Row],[מס'' תשלומים נותרים]],טבלה2[[#This Row],[סכום החזר החודש]],0)</f>
        <v>0</v>
      </c>
      <c r="IX19" s="215">
        <f>IF(IX$8&lt;=טבלה2[[#This Row],[מס'' תשלומים נותרים]],טבלה2[[#This Row],[סכום החזר החודש]],0)</f>
        <v>0</v>
      </c>
      <c r="IY19" s="215">
        <f>IF(IY$8&lt;=טבלה2[[#This Row],[מס'' תשלומים נותרים]],טבלה2[[#This Row],[סכום החזר החודש]],0)</f>
        <v>0</v>
      </c>
      <c r="IZ19" s="215">
        <f>IF(IZ$8&lt;=טבלה2[[#This Row],[מס'' תשלומים נותרים]],טבלה2[[#This Row],[סכום החזר החודש]],0)</f>
        <v>0</v>
      </c>
      <c r="JA19" s="215">
        <f>IF(JA$8&lt;=טבלה2[[#This Row],[מס'' תשלומים נותרים]],טבלה2[[#This Row],[סכום החזר החודש]],0)</f>
        <v>0</v>
      </c>
      <c r="JB19" s="215">
        <f>IF(JB$8&lt;=טבלה2[[#This Row],[מס'' תשלומים נותרים]],טבלה2[[#This Row],[סכום החזר החודש]],0)</f>
        <v>0</v>
      </c>
      <c r="JC19" s="215">
        <f>IF(JC$8&lt;=טבלה2[[#This Row],[מס'' תשלומים נותרים]],טבלה2[[#This Row],[סכום החזר החודש]],0)</f>
        <v>0</v>
      </c>
      <c r="JD19" s="215">
        <f>IF(JD$8&lt;=טבלה2[[#This Row],[מס'' תשלומים נותרים]],טבלה2[[#This Row],[סכום החזר החודש]],0)</f>
        <v>0</v>
      </c>
      <c r="JE19" s="215">
        <f>IF(JE$8&lt;=טבלה2[[#This Row],[מס'' תשלומים נותרים]],טבלה2[[#This Row],[סכום החזר החודש]],0)</f>
        <v>0</v>
      </c>
      <c r="JF19" s="215">
        <f>IF(JF$8&lt;=טבלה2[[#This Row],[מס'' תשלומים נותרים]],טבלה2[[#This Row],[סכום החזר החודש]],0)</f>
        <v>0</v>
      </c>
      <c r="JG19" s="215">
        <f>IF(JG$8&lt;=טבלה2[[#This Row],[מס'' תשלומים נותרים]],טבלה2[[#This Row],[סכום החזר החודש]],0)</f>
        <v>0</v>
      </c>
      <c r="JH19" s="215">
        <f>IF(JH$8&lt;=טבלה2[[#This Row],[מס'' תשלומים נותרים]],טבלה2[[#This Row],[סכום החזר החודש]],0)</f>
        <v>0</v>
      </c>
      <c r="JI19" s="215">
        <f>IF(JI$8&lt;=טבלה2[[#This Row],[מס'' תשלומים נותרים]],טבלה2[[#This Row],[סכום החזר החודש]],0)</f>
        <v>0</v>
      </c>
      <c r="JJ19" s="215">
        <f>IF(JJ$8&lt;=טבלה2[[#This Row],[מס'' תשלומים נותרים]],טבלה2[[#This Row],[סכום החזר החודש]],0)</f>
        <v>0</v>
      </c>
      <c r="JK19" s="215">
        <f>IF(JK$8&lt;=טבלה2[[#This Row],[מס'' תשלומים נותרים]],טבלה2[[#This Row],[סכום החזר החודש]],0)</f>
        <v>0</v>
      </c>
      <c r="JL19" s="215">
        <f>IF(JL$8&lt;=טבלה2[[#This Row],[מס'' תשלומים נותרים]],טבלה2[[#This Row],[סכום החזר החודש]],0)</f>
        <v>0</v>
      </c>
      <c r="JM19" s="215">
        <f>IF(JM$8&lt;=טבלה2[[#This Row],[מס'' תשלומים נותרים]],טבלה2[[#This Row],[סכום החזר החודש]],0)</f>
        <v>0</v>
      </c>
      <c r="JN19" s="215">
        <f>IF(JN$8&lt;=טבלה2[[#This Row],[מס'' תשלומים נותרים]],טבלה2[[#This Row],[סכום החזר החודש]],0)</f>
        <v>0</v>
      </c>
      <c r="JO19" s="215">
        <f>IF(JO$8&lt;=טבלה2[[#This Row],[מס'' תשלומים נותרים]],טבלה2[[#This Row],[סכום החזר החודש]],0)</f>
        <v>0</v>
      </c>
      <c r="JP19" s="215">
        <f>IF(JP$8&lt;=טבלה2[[#This Row],[מס'' תשלומים נותרים]],טבלה2[[#This Row],[סכום החזר החודש]],0)</f>
        <v>0</v>
      </c>
      <c r="JQ19" s="215">
        <f>IF(JQ$8&lt;=טבלה2[[#This Row],[מס'' תשלומים נותרים]],טבלה2[[#This Row],[סכום החזר החודש]],0)</f>
        <v>0</v>
      </c>
      <c r="JR19" s="215">
        <f>IF(JR$8&lt;=טבלה2[[#This Row],[מס'' תשלומים נותרים]],טבלה2[[#This Row],[סכום החזר החודש]],0)</f>
        <v>0</v>
      </c>
      <c r="JS19" s="215">
        <f>IF(JS$8&lt;=טבלה2[[#This Row],[מס'' תשלומים נותרים]],טבלה2[[#This Row],[סכום החזר החודש]],0)</f>
        <v>0</v>
      </c>
      <c r="JT19" s="215">
        <f>IF(JT$8&lt;=טבלה2[[#This Row],[מס'' תשלומים נותרים]],טבלה2[[#This Row],[סכום החזר החודש]],0)</f>
        <v>0</v>
      </c>
    </row>
    <row r="20" spans="1:280" ht="15">
      <c r="A20" s="246"/>
      <c r="B20" s="247"/>
      <c r="C20" s="248"/>
      <c r="D20" s="249"/>
      <c r="E20" s="247"/>
      <c r="F20" s="250">
        <f t="shared" si="4"/>
        <v>0</v>
      </c>
      <c r="G20" s="251"/>
      <c r="H20" s="223"/>
      <c r="I20" s="252"/>
      <c r="J20" s="253"/>
      <c r="S20" s="402">
        <f t="shared" si="5"/>
        <v>0</v>
      </c>
      <c r="T20" s="403">
        <f t="shared" si="6"/>
        <v>0</v>
      </c>
      <c r="U20" s="230"/>
      <c r="V20" s="243"/>
      <c r="W20" s="241"/>
      <c r="X20" s="243"/>
      <c r="Y20" s="242"/>
      <c r="Z20" s="243"/>
      <c r="AA20" s="244"/>
      <c r="AB20" s="245"/>
      <c r="AE20" s="215">
        <f>IF(AE$8&lt;=טבלה2[[#This Row],[מס'' תשלומים נותרים]],טבלה2[[#This Row],[סכום החזר החודש]],0)</f>
        <v>0</v>
      </c>
      <c r="AF20" s="215">
        <f>IF(AF$8&lt;=טבלה2[[#This Row],[מס'' תשלומים נותרים]],טבלה2[[#This Row],[סכום החזר החודש]],0)</f>
        <v>0</v>
      </c>
      <c r="AG20" s="215">
        <f>IF(AG$8&lt;=טבלה2[[#This Row],[מס'' תשלומים נותרים]],טבלה2[[#This Row],[סכום החזר החודש]],0)</f>
        <v>0</v>
      </c>
      <c r="AH20" s="215">
        <f>IF(AH$8&lt;=טבלה2[[#This Row],[מס'' תשלומים נותרים]],טבלה2[[#This Row],[סכום החזר החודש]],0)</f>
        <v>0</v>
      </c>
      <c r="AI20" s="215">
        <f>IF(AI$8&lt;=טבלה2[[#This Row],[מס'' תשלומים נותרים]],טבלה2[[#This Row],[סכום החזר החודש]],0)</f>
        <v>0</v>
      </c>
      <c r="AJ20" s="215">
        <f>IF(AJ$8&lt;=טבלה2[[#This Row],[מס'' תשלומים נותרים]],טבלה2[[#This Row],[סכום החזר החודש]],0)</f>
        <v>0</v>
      </c>
      <c r="AK20" s="215">
        <f>IF(AK$8&lt;=טבלה2[[#This Row],[מס'' תשלומים נותרים]],טבלה2[[#This Row],[סכום החזר החודש]],0)</f>
        <v>0</v>
      </c>
      <c r="AL20" s="215">
        <f>IF(AL$8&lt;=טבלה2[[#This Row],[מס'' תשלומים נותרים]],טבלה2[[#This Row],[סכום החזר החודש]],0)</f>
        <v>0</v>
      </c>
      <c r="AM20" s="215">
        <f>IF(AM$8&lt;=טבלה2[[#This Row],[מס'' תשלומים נותרים]],טבלה2[[#This Row],[סכום החזר החודש]],0)</f>
        <v>0</v>
      </c>
      <c r="AN20" s="215">
        <f>IF(AN$8&lt;=טבלה2[[#This Row],[מס'' תשלומים נותרים]],טבלה2[[#This Row],[סכום החזר החודש]],0)</f>
        <v>0</v>
      </c>
      <c r="AO20" s="215">
        <f>IF(AO$8&lt;=טבלה2[[#This Row],[מס'' תשלומים נותרים]],טבלה2[[#This Row],[סכום החזר החודש]],0)</f>
        <v>0</v>
      </c>
      <c r="AP20" s="215">
        <f>IF(AP$8&lt;=טבלה2[[#This Row],[מס'' תשלומים נותרים]],טבלה2[[#This Row],[סכום החזר החודש]],0)</f>
        <v>0</v>
      </c>
      <c r="AQ20" s="215">
        <f>IF(AQ$8&lt;=טבלה2[[#This Row],[מס'' תשלומים נותרים]],טבלה2[[#This Row],[סכום החזר החודש]],0)</f>
        <v>0</v>
      </c>
      <c r="AR20" s="215">
        <f>IF(AR$8&lt;=טבלה2[[#This Row],[מס'' תשלומים נותרים]],טבלה2[[#This Row],[סכום החזר החודש]],0)</f>
        <v>0</v>
      </c>
      <c r="AS20" s="215">
        <f>IF(AS$8&lt;=טבלה2[[#This Row],[מס'' תשלומים נותרים]],טבלה2[[#This Row],[סכום החזר החודש]],0)</f>
        <v>0</v>
      </c>
      <c r="AT20" s="215">
        <f>IF(AT$8&lt;=טבלה2[[#This Row],[מס'' תשלומים נותרים]],טבלה2[[#This Row],[סכום החזר החודש]],0)</f>
        <v>0</v>
      </c>
      <c r="AU20" s="215">
        <f>IF(AU$8&lt;=טבלה2[[#This Row],[מס'' תשלומים נותרים]],טבלה2[[#This Row],[סכום החזר החודש]],0)</f>
        <v>0</v>
      </c>
      <c r="AV20" s="215">
        <f>IF(AV$8&lt;=טבלה2[[#This Row],[מס'' תשלומים נותרים]],טבלה2[[#This Row],[סכום החזר החודש]],0)</f>
        <v>0</v>
      </c>
      <c r="AW20" s="215">
        <f>IF(AW$8&lt;=טבלה2[[#This Row],[מס'' תשלומים נותרים]],טבלה2[[#This Row],[סכום החזר החודש]],0)</f>
        <v>0</v>
      </c>
      <c r="AX20" s="215">
        <f>IF(AX$8&lt;=טבלה2[[#This Row],[מס'' תשלומים נותרים]],טבלה2[[#This Row],[סכום החזר החודש]],0)</f>
        <v>0</v>
      </c>
      <c r="AY20" s="215">
        <f>IF(AY$8&lt;=טבלה2[[#This Row],[מס'' תשלומים נותרים]],טבלה2[[#This Row],[סכום החזר החודש]],0)</f>
        <v>0</v>
      </c>
      <c r="AZ20" s="215">
        <f>IF(AZ$8&lt;=טבלה2[[#This Row],[מס'' תשלומים נותרים]],טבלה2[[#This Row],[סכום החזר החודש]],0)</f>
        <v>0</v>
      </c>
      <c r="BA20" s="215">
        <f>IF(BA$8&lt;=טבלה2[[#This Row],[מס'' תשלומים נותרים]],טבלה2[[#This Row],[סכום החזר החודש]],0)</f>
        <v>0</v>
      </c>
      <c r="BB20" s="215">
        <f>IF(BB$8&lt;=טבלה2[[#This Row],[מס'' תשלומים נותרים]],טבלה2[[#This Row],[סכום החזר החודש]],0)</f>
        <v>0</v>
      </c>
      <c r="BC20" s="215">
        <f>IF(BC$8&lt;=טבלה2[[#This Row],[מס'' תשלומים נותרים]],טבלה2[[#This Row],[סכום החזר החודש]],0)</f>
        <v>0</v>
      </c>
      <c r="BD20" s="215">
        <f>IF(BD$8&lt;=טבלה2[[#This Row],[מס'' תשלומים נותרים]],טבלה2[[#This Row],[סכום החזר החודש]],0)</f>
        <v>0</v>
      </c>
      <c r="BE20" s="215">
        <f>IF(BE$8&lt;=טבלה2[[#This Row],[מס'' תשלומים נותרים]],טבלה2[[#This Row],[סכום החזר החודש]],0)</f>
        <v>0</v>
      </c>
      <c r="BF20" s="215">
        <f>IF(BF$8&lt;=טבלה2[[#This Row],[מס'' תשלומים נותרים]],טבלה2[[#This Row],[סכום החזר החודש]],0)</f>
        <v>0</v>
      </c>
      <c r="BG20" s="215">
        <f>IF(BG$8&lt;=טבלה2[[#This Row],[מס'' תשלומים נותרים]],טבלה2[[#This Row],[סכום החזר החודש]],0)</f>
        <v>0</v>
      </c>
      <c r="BH20" s="215">
        <f>IF(BH$8&lt;=טבלה2[[#This Row],[מס'' תשלומים נותרים]],טבלה2[[#This Row],[סכום החזר החודש]],0)</f>
        <v>0</v>
      </c>
      <c r="BI20" s="215">
        <f>IF(BI$8&lt;=טבלה2[[#This Row],[מס'' תשלומים נותרים]],טבלה2[[#This Row],[סכום החזר החודש]],0)</f>
        <v>0</v>
      </c>
      <c r="BJ20" s="215">
        <f>IF(BJ$8&lt;=טבלה2[[#This Row],[מס'' תשלומים נותרים]],טבלה2[[#This Row],[סכום החזר החודש]],0)</f>
        <v>0</v>
      </c>
      <c r="BK20" s="215">
        <f>IF(BK$8&lt;=טבלה2[[#This Row],[מס'' תשלומים נותרים]],טבלה2[[#This Row],[סכום החזר החודש]],0)</f>
        <v>0</v>
      </c>
      <c r="BL20" s="215">
        <f>IF(BL$8&lt;=טבלה2[[#This Row],[מס'' תשלומים נותרים]],טבלה2[[#This Row],[סכום החזר החודש]],0)</f>
        <v>0</v>
      </c>
      <c r="BM20" s="215">
        <f>IF(BM$8&lt;=טבלה2[[#This Row],[מס'' תשלומים נותרים]],טבלה2[[#This Row],[סכום החזר החודש]],0)</f>
        <v>0</v>
      </c>
      <c r="BN20" s="215">
        <f>IF(BN$8&lt;=טבלה2[[#This Row],[מס'' תשלומים נותרים]],טבלה2[[#This Row],[סכום החזר החודש]],0)</f>
        <v>0</v>
      </c>
      <c r="BO20" s="215">
        <f>IF(BO$8&lt;=טבלה2[[#This Row],[מס'' תשלומים נותרים]],טבלה2[[#This Row],[סכום החזר החודש]],0)</f>
        <v>0</v>
      </c>
      <c r="BP20" s="215">
        <f>IF(BP$8&lt;=טבלה2[[#This Row],[מס'' תשלומים נותרים]],טבלה2[[#This Row],[סכום החזר החודש]],0)</f>
        <v>0</v>
      </c>
      <c r="BQ20" s="215">
        <f>IF(BQ$8&lt;=טבלה2[[#This Row],[מס'' תשלומים נותרים]],טבלה2[[#This Row],[סכום החזר החודש]],0)</f>
        <v>0</v>
      </c>
      <c r="BR20" s="215">
        <f>IF(BR$8&lt;=טבלה2[[#This Row],[מס'' תשלומים נותרים]],טבלה2[[#This Row],[סכום החזר החודש]],0)</f>
        <v>0</v>
      </c>
      <c r="BS20" s="215">
        <f>IF(BS$8&lt;=טבלה2[[#This Row],[מס'' תשלומים נותרים]],טבלה2[[#This Row],[סכום החזר החודש]],0)</f>
        <v>0</v>
      </c>
      <c r="BT20" s="215">
        <f>IF(BT$8&lt;=טבלה2[[#This Row],[מס'' תשלומים נותרים]],טבלה2[[#This Row],[סכום החזר החודש]],0)</f>
        <v>0</v>
      </c>
      <c r="BU20" s="215">
        <f>IF(BU$8&lt;=טבלה2[[#This Row],[מס'' תשלומים נותרים]],טבלה2[[#This Row],[סכום החזר החודש]],0)</f>
        <v>0</v>
      </c>
      <c r="BV20" s="215">
        <f>IF(BV$8&lt;=טבלה2[[#This Row],[מס'' תשלומים נותרים]],טבלה2[[#This Row],[סכום החזר החודש]],0)</f>
        <v>0</v>
      </c>
      <c r="BW20" s="215">
        <f>IF(BW$8&lt;=טבלה2[[#This Row],[מס'' תשלומים נותרים]],טבלה2[[#This Row],[סכום החזר החודש]],0)</f>
        <v>0</v>
      </c>
      <c r="BX20" s="215">
        <f>IF(BX$8&lt;=טבלה2[[#This Row],[מס'' תשלומים נותרים]],טבלה2[[#This Row],[סכום החזר החודש]],0)</f>
        <v>0</v>
      </c>
      <c r="BY20" s="215">
        <f>IF(BY$8&lt;=טבלה2[[#This Row],[מס'' תשלומים נותרים]],טבלה2[[#This Row],[סכום החזר החודש]],0)</f>
        <v>0</v>
      </c>
      <c r="BZ20" s="215">
        <f>IF(BZ$8&lt;=טבלה2[[#This Row],[מס'' תשלומים נותרים]],טבלה2[[#This Row],[סכום החזר החודש]],0)</f>
        <v>0</v>
      </c>
      <c r="CA20" s="215">
        <f>IF(CA$8&lt;=טבלה2[[#This Row],[מס'' תשלומים נותרים]],טבלה2[[#This Row],[סכום החזר החודש]],0)</f>
        <v>0</v>
      </c>
      <c r="CB20" s="215">
        <f>IF(CB$8&lt;=טבלה2[[#This Row],[מס'' תשלומים נותרים]],טבלה2[[#This Row],[סכום החזר החודש]],0)</f>
        <v>0</v>
      </c>
      <c r="CC20" s="215">
        <f>IF(CC$8&lt;=טבלה2[[#This Row],[מס'' תשלומים נותרים]],טבלה2[[#This Row],[סכום החזר החודש]],0)</f>
        <v>0</v>
      </c>
      <c r="CD20" s="215">
        <f>IF(CD$8&lt;=טבלה2[[#This Row],[מס'' תשלומים נותרים]],טבלה2[[#This Row],[סכום החזר החודש]],0)</f>
        <v>0</v>
      </c>
      <c r="CE20" s="215">
        <f>IF(CE$8&lt;=טבלה2[[#This Row],[מס'' תשלומים נותרים]],טבלה2[[#This Row],[סכום החזר החודש]],0)</f>
        <v>0</v>
      </c>
      <c r="CF20" s="215">
        <f>IF(CF$8&lt;=טבלה2[[#This Row],[מס'' תשלומים נותרים]],טבלה2[[#This Row],[סכום החזר החודש]],0)</f>
        <v>0</v>
      </c>
      <c r="CG20" s="215">
        <f>IF(CG$8&lt;=טבלה2[[#This Row],[מס'' תשלומים נותרים]],טבלה2[[#This Row],[סכום החזר החודש]],0)</f>
        <v>0</v>
      </c>
      <c r="CH20" s="215">
        <f>IF(CH$8&lt;=טבלה2[[#This Row],[מס'' תשלומים נותרים]],טבלה2[[#This Row],[סכום החזר החודש]],0)</f>
        <v>0</v>
      </c>
      <c r="CI20" s="215">
        <f>IF(CI$8&lt;=טבלה2[[#This Row],[מס'' תשלומים נותרים]],טבלה2[[#This Row],[סכום החזר החודש]],0)</f>
        <v>0</v>
      </c>
      <c r="CJ20" s="215">
        <f>IF(CJ$8&lt;=טבלה2[[#This Row],[מס'' תשלומים נותרים]],טבלה2[[#This Row],[סכום החזר החודש]],0)</f>
        <v>0</v>
      </c>
      <c r="CK20" s="215">
        <f>IF(CK$8&lt;=טבלה2[[#This Row],[מס'' תשלומים נותרים]],טבלה2[[#This Row],[סכום החזר החודש]],0)</f>
        <v>0</v>
      </c>
      <c r="CL20" s="215">
        <f>IF(CL$8&lt;=טבלה2[[#This Row],[מס'' תשלומים נותרים]],טבלה2[[#This Row],[סכום החזר החודש]],0)</f>
        <v>0</v>
      </c>
      <c r="CM20" s="215">
        <f>IF(CM$8&lt;=טבלה2[[#This Row],[מס'' תשלומים נותרים]],טבלה2[[#This Row],[סכום החזר החודש]],0)</f>
        <v>0</v>
      </c>
      <c r="CN20" s="215">
        <f>IF(CN$8&lt;=טבלה2[[#This Row],[מס'' תשלומים נותרים]],טבלה2[[#This Row],[סכום החזר החודש]],0)</f>
        <v>0</v>
      </c>
      <c r="CO20" s="215">
        <f>IF(CO$8&lt;=טבלה2[[#This Row],[מס'' תשלומים נותרים]],טבלה2[[#This Row],[סכום החזר החודש]],0)</f>
        <v>0</v>
      </c>
      <c r="CP20" s="215">
        <f>IF(CP$8&lt;=טבלה2[[#This Row],[מס'' תשלומים נותרים]],טבלה2[[#This Row],[סכום החזר החודש]],0)</f>
        <v>0</v>
      </c>
      <c r="CQ20" s="215">
        <f>IF(CQ$8&lt;=טבלה2[[#This Row],[מס'' תשלומים נותרים]],טבלה2[[#This Row],[סכום החזר החודש]],0)</f>
        <v>0</v>
      </c>
      <c r="CR20" s="215">
        <f>IF(CR$8&lt;=טבלה2[[#This Row],[מס'' תשלומים נותרים]],טבלה2[[#This Row],[סכום החזר החודש]],0)</f>
        <v>0</v>
      </c>
      <c r="CS20" s="215">
        <f>IF(CS$8&lt;=טבלה2[[#This Row],[מס'' תשלומים נותרים]],טבלה2[[#This Row],[סכום החזר החודש]],0)</f>
        <v>0</v>
      </c>
      <c r="CT20" s="215">
        <f>IF(CT$8&lt;=טבלה2[[#This Row],[מס'' תשלומים נותרים]],טבלה2[[#This Row],[סכום החזר החודש]],0)</f>
        <v>0</v>
      </c>
      <c r="CU20" s="215">
        <f>IF(CU$8&lt;=טבלה2[[#This Row],[מס'' תשלומים נותרים]],טבלה2[[#This Row],[סכום החזר החודש]],0)</f>
        <v>0</v>
      </c>
      <c r="CV20" s="215">
        <f>IF(CV$8&lt;=טבלה2[[#This Row],[מס'' תשלומים נותרים]],טבלה2[[#This Row],[סכום החזר החודש]],0)</f>
        <v>0</v>
      </c>
      <c r="CW20" s="215">
        <f>IF(CW$8&lt;=טבלה2[[#This Row],[מס'' תשלומים נותרים]],טבלה2[[#This Row],[סכום החזר החודש]],0)</f>
        <v>0</v>
      </c>
      <c r="CX20" s="215">
        <f>IF(CX$8&lt;=טבלה2[[#This Row],[מס'' תשלומים נותרים]],טבלה2[[#This Row],[סכום החזר החודש]],0)</f>
        <v>0</v>
      </c>
      <c r="CY20" s="215">
        <f>IF(CY$8&lt;=טבלה2[[#This Row],[מס'' תשלומים נותרים]],טבלה2[[#This Row],[סכום החזר החודש]],0)</f>
        <v>0</v>
      </c>
      <c r="CZ20" s="215">
        <f>IF(CZ$8&lt;=טבלה2[[#This Row],[מס'' תשלומים נותרים]],טבלה2[[#This Row],[סכום החזר החודש]],0)</f>
        <v>0</v>
      </c>
      <c r="DA20" s="215">
        <f>IF(DA$8&lt;=טבלה2[[#This Row],[מס'' תשלומים נותרים]],טבלה2[[#This Row],[סכום החזר החודש]],0)</f>
        <v>0</v>
      </c>
      <c r="DB20" s="215">
        <f>IF(DB$8&lt;=טבלה2[[#This Row],[מס'' תשלומים נותרים]],טבלה2[[#This Row],[סכום החזר החודש]],0)</f>
        <v>0</v>
      </c>
      <c r="DC20" s="215">
        <f>IF(DC$8&lt;=טבלה2[[#This Row],[מס'' תשלומים נותרים]],טבלה2[[#This Row],[סכום החזר החודש]],0)</f>
        <v>0</v>
      </c>
      <c r="DD20" s="215">
        <f>IF(DD$8&lt;=טבלה2[[#This Row],[מס'' תשלומים נותרים]],טבלה2[[#This Row],[סכום החזר החודש]],0)</f>
        <v>0</v>
      </c>
      <c r="DE20" s="215">
        <f>IF(DE$8&lt;=טבלה2[[#This Row],[מס'' תשלומים נותרים]],טבלה2[[#This Row],[סכום החזר החודש]],0)</f>
        <v>0</v>
      </c>
      <c r="DF20" s="215">
        <f>IF(DF$8&lt;=טבלה2[[#This Row],[מס'' תשלומים נותרים]],טבלה2[[#This Row],[סכום החזר החודש]],0)</f>
        <v>0</v>
      </c>
      <c r="DG20" s="215">
        <f>IF(DG$8&lt;=טבלה2[[#This Row],[מס'' תשלומים נותרים]],טבלה2[[#This Row],[סכום החזר החודש]],0)</f>
        <v>0</v>
      </c>
      <c r="DH20" s="215">
        <f>IF(DH$8&lt;=טבלה2[[#This Row],[מס'' תשלומים נותרים]],טבלה2[[#This Row],[סכום החזר החודש]],0)</f>
        <v>0</v>
      </c>
      <c r="DI20" s="215">
        <f>IF(DI$8&lt;=טבלה2[[#This Row],[מס'' תשלומים נותרים]],טבלה2[[#This Row],[סכום החזר החודש]],0)</f>
        <v>0</v>
      </c>
      <c r="DJ20" s="215">
        <f>IF(DJ$8&lt;=טבלה2[[#This Row],[מס'' תשלומים נותרים]],טבלה2[[#This Row],[סכום החזר החודש]],0)</f>
        <v>0</v>
      </c>
      <c r="DK20" s="215">
        <f>IF(DK$8&lt;=טבלה2[[#This Row],[מס'' תשלומים נותרים]],טבלה2[[#This Row],[סכום החזר החודש]],0)</f>
        <v>0</v>
      </c>
      <c r="DL20" s="215">
        <f>IF(DL$8&lt;=טבלה2[[#This Row],[מס'' תשלומים נותרים]],טבלה2[[#This Row],[סכום החזר החודש]],0)</f>
        <v>0</v>
      </c>
      <c r="DM20" s="215">
        <f>IF(DM$8&lt;=טבלה2[[#This Row],[מס'' תשלומים נותרים]],טבלה2[[#This Row],[סכום החזר החודש]],0)</f>
        <v>0</v>
      </c>
      <c r="DN20" s="215">
        <f>IF(DN$8&lt;=טבלה2[[#This Row],[מס'' תשלומים נותרים]],טבלה2[[#This Row],[סכום החזר החודש]],0)</f>
        <v>0</v>
      </c>
      <c r="DO20" s="215">
        <f>IF(DO$8&lt;=טבלה2[[#This Row],[מס'' תשלומים נותרים]],טבלה2[[#This Row],[סכום החזר החודש]],0)</f>
        <v>0</v>
      </c>
      <c r="DP20" s="215">
        <f>IF(DP$8&lt;=טבלה2[[#This Row],[מס'' תשלומים נותרים]],טבלה2[[#This Row],[סכום החזר החודש]],0)</f>
        <v>0</v>
      </c>
      <c r="DQ20" s="215">
        <f>IF(DQ$8&lt;=טבלה2[[#This Row],[מס'' תשלומים נותרים]],טבלה2[[#This Row],[סכום החזר החודש]],0)</f>
        <v>0</v>
      </c>
      <c r="DR20" s="215">
        <f>IF(DR$8&lt;=טבלה2[[#This Row],[מס'' תשלומים נותרים]],טבלה2[[#This Row],[סכום החזר החודש]],0)</f>
        <v>0</v>
      </c>
      <c r="DS20" s="215">
        <f>IF(DS$8&lt;=טבלה2[[#This Row],[מס'' תשלומים נותרים]],טבלה2[[#This Row],[סכום החזר החודש]],0)</f>
        <v>0</v>
      </c>
      <c r="DT20" s="215">
        <f>IF(DT$8&lt;=טבלה2[[#This Row],[מס'' תשלומים נותרים]],טבלה2[[#This Row],[סכום החזר החודש]],0)</f>
        <v>0</v>
      </c>
      <c r="DU20" s="215">
        <f>IF(DU$8&lt;=טבלה2[[#This Row],[מס'' תשלומים נותרים]],טבלה2[[#This Row],[סכום החזר החודש]],0)</f>
        <v>0</v>
      </c>
      <c r="DV20" s="215">
        <f>IF(DV$8&lt;=טבלה2[[#This Row],[מס'' תשלומים נותרים]],טבלה2[[#This Row],[סכום החזר החודש]],0)</f>
        <v>0</v>
      </c>
      <c r="DW20" s="215">
        <f>IF(DW$8&lt;=טבלה2[[#This Row],[מס'' תשלומים נותרים]],טבלה2[[#This Row],[סכום החזר החודש]],0)</f>
        <v>0</v>
      </c>
      <c r="DX20" s="215">
        <f>IF(DX$8&lt;=טבלה2[[#This Row],[מס'' תשלומים נותרים]],טבלה2[[#This Row],[סכום החזר החודש]],0)</f>
        <v>0</v>
      </c>
      <c r="DY20" s="215">
        <f>IF(DY$8&lt;=טבלה2[[#This Row],[מס'' תשלומים נותרים]],טבלה2[[#This Row],[סכום החזר החודש]],0)</f>
        <v>0</v>
      </c>
      <c r="DZ20" s="215">
        <f>IF(DZ$8&lt;=טבלה2[[#This Row],[מס'' תשלומים נותרים]],טבלה2[[#This Row],[סכום החזר החודש]],0)</f>
        <v>0</v>
      </c>
      <c r="EA20" s="215">
        <f>IF(EA$8&lt;=טבלה2[[#This Row],[מס'' תשלומים נותרים]],טבלה2[[#This Row],[סכום החזר החודש]],0)</f>
        <v>0</v>
      </c>
      <c r="EB20" s="215">
        <f>IF(EB$8&lt;=טבלה2[[#This Row],[מס'' תשלומים נותרים]],טבלה2[[#This Row],[סכום החזר החודש]],0)</f>
        <v>0</v>
      </c>
      <c r="EC20" s="215">
        <f>IF(EC$8&lt;=טבלה2[[#This Row],[מס'' תשלומים נותרים]],טבלה2[[#This Row],[סכום החזר החודש]],0)</f>
        <v>0</v>
      </c>
      <c r="ED20" s="215">
        <f>IF(ED$8&lt;=טבלה2[[#This Row],[מס'' תשלומים נותרים]],טבלה2[[#This Row],[סכום החזר החודש]],0)</f>
        <v>0</v>
      </c>
      <c r="EE20" s="215">
        <f>IF(EE$8&lt;=טבלה2[[#This Row],[מס'' תשלומים נותרים]],טבלה2[[#This Row],[סכום החזר החודש]],0)</f>
        <v>0</v>
      </c>
      <c r="EF20" s="215">
        <f>IF(EF$8&lt;=טבלה2[[#This Row],[מס'' תשלומים נותרים]],טבלה2[[#This Row],[סכום החזר החודש]],0)</f>
        <v>0</v>
      </c>
      <c r="EG20" s="215">
        <f>IF(EG$8&lt;=טבלה2[[#This Row],[מס'' תשלומים נותרים]],טבלה2[[#This Row],[סכום החזר החודש]],0)</f>
        <v>0</v>
      </c>
      <c r="EH20" s="215">
        <f>IF(EH$8&lt;=טבלה2[[#This Row],[מס'' תשלומים נותרים]],טבלה2[[#This Row],[סכום החזר החודש]],0)</f>
        <v>0</v>
      </c>
      <c r="EI20" s="215">
        <f>IF(EI$8&lt;=טבלה2[[#This Row],[מס'' תשלומים נותרים]],טבלה2[[#This Row],[סכום החזר החודש]],0)</f>
        <v>0</v>
      </c>
      <c r="EJ20" s="215">
        <f>IF(EJ$8&lt;=טבלה2[[#This Row],[מס'' תשלומים נותרים]],טבלה2[[#This Row],[סכום החזר החודש]],0)</f>
        <v>0</v>
      </c>
      <c r="EK20" s="215">
        <f>IF(EK$8&lt;=טבלה2[[#This Row],[מס'' תשלומים נותרים]],טבלה2[[#This Row],[סכום החזר החודש]],0)</f>
        <v>0</v>
      </c>
      <c r="EL20" s="215">
        <f>IF(EL$8&lt;=טבלה2[[#This Row],[מס'' תשלומים נותרים]],טבלה2[[#This Row],[סכום החזר החודש]],0)</f>
        <v>0</v>
      </c>
      <c r="EM20" s="215">
        <f>IF(EM$8&lt;=טבלה2[[#This Row],[מס'' תשלומים נותרים]],טבלה2[[#This Row],[סכום החזר החודש]],0)</f>
        <v>0</v>
      </c>
      <c r="EN20" s="215">
        <f>IF(EN$8&lt;=טבלה2[[#This Row],[מס'' תשלומים נותרים]],טבלה2[[#This Row],[סכום החזר החודש]],0)</f>
        <v>0</v>
      </c>
      <c r="EO20" s="215">
        <f>IF(EO$8&lt;=טבלה2[[#This Row],[מס'' תשלומים נותרים]],טבלה2[[#This Row],[סכום החזר החודש]],0)</f>
        <v>0</v>
      </c>
      <c r="EP20" s="215">
        <f>IF(EP$8&lt;=טבלה2[[#This Row],[מס'' תשלומים נותרים]],טבלה2[[#This Row],[סכום החזר החודש]],0)</f>
        <v>0</v>
      </c>
      <c r="EQ20" s="215">
        <f>IF(EQ$8&lt;=טבלה2[[#This Row],[מס'' תשלומים נותרים]],טבלה2[[#This Row],[סכום החזר החודש]],0)</f>
        <v>0</v>
      </c>
      <c r="ER20" s="215">
        <f>IF(ER$8&lt;=טבלה2[[#This Row],[מס'' תשלומים נותרים]],טבלה2[[#This Row],[סכום החזר החודש]],0)</f>
        <v>0</v>
      </c>
      <c r="ES20" s="215">
        <f>IF(ES$8&lt;=טבלה2[[#This Row],[מס'' תשלומים נותרים]],טבלה2[[#This Row],[סכום החזר החודש]],0)</f>
        <v>0</v>
      </c>
      <c r="ET20" s="215">
        <f>IF(ET$8&lt;=טבלה2[[#This Row],[מס'' תשלומים נותרים]],טבלה2[[#This Row],[סכום החזר החודש]],0)</f>
        <v>0</v>
      </c>
      <c r="EU20" s="215">
        <f>IF(EU$8&lt;=טבלה2[[#This Row],[מס'' תשלומים נותרים]],טבלה2[[#This Row],[סכום החזר החודש]],0)</f>
        <v>0</v>
      </c>
      <c r="EV20" s="215">
        <f>IF(EV$8&lt;=טבלה2[[#This Row],[מס'' תשלומים נותרים]],טבלה2[[#This Row],[סכום החזר החודש]],0)</f>
        <v>0</v>
      </c>
      <c r="EW20" s="215">
        <f>IF(EW$8&lt;=טבלה2[[#This Row],[מס'' תשלומים נותרים]],טבלה2[[#This Row],[סכום החזר החודש]],0)</f>
        <v>0</v>
      </c>
      <c r="EX20" s="215">
        <f>IF(EX$8&lt;=טבלה2[[#This Row],[מס'' תשלומים נותרים]],טבלה2[[#This Row],[סכום החזר החודש]],0)</f>
        <v>0</v>
      </c>
      <c r="EY20" s="215">
        <f>IF(EY$8&lt;=טבלה2[[#This Row],[מס'' תשלומים נותרים]],טבלה2[[#This Row],[סכום החזר החודש]],0)</f>
        <v>0</v>
      </c>
      <c r="EZ20" s="215">
        <f>IF(EZ$8&lt;=טבלה2[[#This Row],[מס'' תשלומים נותרים]],טבלה2[[#This Row],[סכום החזר החודש]],0)</f>
        <v>0</v>
      </c>
      <c r="FA20" s="215">
        <f>IF(FA$8&lt;=טבלה2[[#This Row],[מס'' תשלומים נותרים]],טבלה2[[#This Row],[סכום החזר החודש]],0)</f>
        <v>0</v>
      </c>
      <c r="FB20" s="215">
        <f>IF(FB$8&lt;=טבלה2[[#This Row],[מס'' תשלומים נותרים]],טבלה2[[#This Row],[סכום החזר החודש]],0)</f>
        <v>0</v>
      </c>
      <c r="FC20" s="215">
        <f>IF(FC$8&lt;=טבלה2[[#This Row],[מס'' תשלומים נותרים]],טבלה2[[#This Row],[סכום החזר החודש]],0)</f>
        <v>0</v>
      </c>
      <c r="FD20" s="215">
        <f>IF(FD$8&lt;=טבלה2[[#This Row],[מס'' תשלומים נותרים]],טבלה2[[#This Row],[סכום החזר החודש]],0)</f>
        <v>0</v>
      </c>
      <c r="FE20" s="215">
        <f>IF(FE$8&lt;=טבלה2[[#This Row],[מס'' תשלומים נותרים]],טבלה2[[#This Row],[סכום החזר החודש]],0)</f>
        <v>0</v>
      </c>
      <c r="FF20" s="215">
        <f>IF(FF$8&lt;=טבלה2[[#This Row],[מס'' תשלומים נותרים]],טבלה2[[#This Row],[סכום החזר החודש]],0)</f>
        <v>0</v>
      </c>
      <c r="FG20" s="215">
        <f>IF(FG$8&lt;=טבלה2[[#This Row],[מס'' תשלומים נותרים]],טבלה2[[#This Row],[סכום החזר החודש]],0)</f>
        <v>0</v>
      </c>
      <c r="FH20" s="215">
        <f>IF(FH$8&lt;=טבלה2[[#This Row],[מס'' תשלומים נותרים]],טבלה2[[#This Row],[סכום החזר החודש]],0)</f>
        <v>0</v>
      </c>
      <c r="FI20" s="215">
        <f>IF(FI$8&lt;=טבלה2[[#This Row],[מס'' תשלומים נותרים]],טבלה2[[#This Row],[סכום החזר החודש]],0)</f>
        <v>0</v>
      </c>
      <c r="FJ20" s="215">
        <f>IF(FJ$8&lt;=טבלה2[[#This Row],[מס'' תשלומים נותרים]],טבלה2[[#This Row],[סכום החזר החודש]],0)</f>
        <v>0</v>
      </c>
      <c r="FK20" s="215">
        <f>IF(FK$8&lt;=טבלה2[[#This Row],[מס'' תשלומים נותרים]],טבלה2[[#This Row],[סכום החזר החודש]],0)</f>
        <v>0</v>
      </c>
      <c r="FL20" s="215">
        <f>IF(FL$8&lt;=טבלה2[[#This Row],[מס'' תשלומים נותרים]],טבלה2[[#This Row],[סכום החזר החודש]],0)</f>
        <v>0</v>
      </c>
      <c r="FM20" s="215">
        <f>IF(FM$8&lt;=טבלה2[[#This Row],[מס'' תשלומים נותרים]],טבלה2[[#This Row],[סכום החזר החודש]],0)</f>
        <v>0</v>
      </c>
      <c r="FN20" s="215">
        <f>IF(FN$8&lt;=טבלה2[[#This Row],[מס'' תשלומים נותרים]],טבלה2[[#This Row],[סכום החזר החודש]],0)</f>
        <v>0</v>
      </c>
      <c r="FO20" s="215">
        <f>IF(FO$8&lt;=טבלה2[[#This Row],[מס'' תשלומים נותרים]],טבלה2[[#This Row],[סכום החזר החודש]],0)</f>
        <v>0</v>
      </c>
      <c r="FP20" s="215">
        <f>IF(FP$8&lt;=טבלה2[[#This Row],[מס'' תשלומים נותרים]],טבלה2[[#This Row],[סכום החזר החודש]],0)</f>
        <v>0</v>
      </c>
      <c r="FQ20" s="215">
        <f>IF(FQ$8&lt;=טבלה2[[#This Row],[מס'' תשלומים נותרים]],טבלה2[[#This Row],[סכום החזר החודש]],0)</f>
        <v>0</v>
      </c>
      <c r="FR20" s="215">
        <f>IF(FR$8&lt;=טבלה2[[#This Row],[מס'' תשלומים נותרים]],טבלה2[[#This Row],[סכום החזר החודש]],0)</f>
        <v>0</v>
      </c>
      <c r="FS20" s="215">
        <f>IF(FS$8&lt;=טבלה2[[#This Row],[מס'' תשלומים נותרים]],טבלה2[[#This Row],[סכום החזר החודש]],0)</f>
        <v>0</v>
      </c>
      <c r="FT20" s="215">
        <f>IF(FT$8&lt;=טבלה2[[#This Row],[מס'' תשלומים נותרים]],טבלה2[[#This Row],[סכום החזר החודש]],0)</f>
        <v>0</v>
      </c>
      <c r="FU20" s="215">
        <f>IF(FU$8&lt;=טבלה2[[#This Row],[מס'' תשלומים נותרים]],טבלה2[[#This Row],[סכום החזר החודש]],0)</f>
        <v>0</v>
      </c>
      <c r="FV20" s="215">
        <f>IF(FV$8&lt;=טבלה2[[#This Row],[מס'' תשלומים נותרים]],טבלה2[[#This Row],[סכום החזר החודש]],0)</f>
        <v>0</v>
      </c>
      <c r="FW20" s="215">
        <f>IF(FW$8&lt;=טבלה2[[#This Row],[מס'' תשלומים נותרים]],טבלה2[[#This Row],[סכום החזר החודש]],0)</f>
        <v>0</v>
      </c>
      <c r="FX20" s="215">
        <f>IF(FX$8&lt;=טבלה2[[#This Row],[מס'' תשלומים נותרים]],טבלה2[[#This Row],[סכום החזר החודש]],0)</f>
        <v>0</v>
      </c>
      <c r="FY20" s="215">
        <f>IF(FY$8&lt;=טבלה2[[#This Row],[מס'' תשלומים נותרים]],טבלה2[[#This Row],[סכום החזר החודש]],0)</f>
        <v>0</v>
      </c>
      <c r="FZ20" s="215">
        <f>IF(FZ$8&lt;=טבלה2[[#This Row],[מס'' תשלומים נותרים]],טבלה2[[#This Row],[סכום החזר החודש]],0)</f>
        <v>0</v>
      </c>
      <c r="GA20" s="215">
        <f>IF(GA$8&lt;=טבלה2[[#This Row],[מס'' תשלומים נותרים]],טבלה2[[#This Row],[סכום החזר החודש]],0)</f>
        <v>0</v>
      </c>
      <c r="GB20" s="215">
        <f>IF(GB$8&lt;=טבלה2[[#This Row],[מס'' תשלומים נותרים]],טבלה2[[#This Row],[סכום החזר החודש]],0)</f>
        <v>0</v>
      </c>
      <c r="GC20" s="215">
        <f>IF(GC$8&lt;=טבלה2[[#This Row],[מס'' תשלומים נותרים]],טבלה2[[#This Row],[סכום החזר החודש]],0)</f>
        <v>0</v>
      </c>
      <c r="GD20" s="215">
        <f>IF(GD$8&lt;=טבלה2[[#This Row],[מס'' תשלומים נותרים]],טבלה2[[#This Row],[סכום החזר החודש]],0)</f>
        <v>0</v>
      </c>
      <c r="GE20" s="215">
        <f>IF(GE$8&lt;=טבלה2[[#This Row],[מס'' תשלומים נותרים]],טבלה2[[#This Row],[סכום החזר החודש]],0)</f>
        <v>0</v>
      </c>
      <c r="GF20" s="215">
        <f>IF(GF$8&lt;=טבלה2[[#This Row],[מס'' תשלומים נותרים]],טבלה2[[#This Row],[סכום החזר החודש]],0)</f>
        <v>0</v>
      </c>
      <c r="GG20" s="215">
        <f>IF(GG$8&lt;=טבלה2[[#This Row],[מס'' תשלומים נותרים]],טבלה2[[#This Row],[סכום החזר החודש]],0)</f>
        <v>0</v>
      </c>
      <c r="GH20" s="215">
        <f>IF(GH$8&lt;=טבלה2[[#This Row],[מס'' תשלומים נותרים]],טבלה2[[#This Row],[סכום החזר החודש]],0)</f>
        <v>0</v>
      </c>
      <c r="GI20" s="215">
        <f>IF(GI$8&lt;=טבלה2[[#This Row],[מס'' תשלומים נותרים]],טבלה2[[#This Row],[סכום החזר החודש]],0)</f>
        <v>0</v>
      </c>
      <c r="GJ20" s="215">
        <f>IF(GJ$8&lt;=טבלה2[[#This Row],[מס'' תשלומים נותרים]],טבלה2[[#This Row],[סכום החזר החודש]],0)</f>
        <v>0</v>
      </c>
      <c r="GK20" s="215">
        <f>IF(GK$8&lt;=טבלה2[[#This Row],[מס'' תשלומים נותרים]],טבלה2[[#This Row],[סכום החזר החודש]],0)</f>
        <v>0</v>
      </c>
      <c r="GL20" s="215">
        <f>IF(GL$8&lt;=טבלה2[[#This Row],[מס'' תשלומים נותרים]],טבלה2[[#This Row],[סכום החזר החודש]],0)</f>
        <v>0</v>
      </c>
      <c r="GM20" s="215">
        <f>IF(GM$8&lt;=טבלה2[[#This Row],[מס'' תשלומים נותרים]],טבלה2[[#This Row],[סכום החזר החודש]],0)</f>
        <v>0</v>
      </c>
      <c r="GN20" s="215">
        <f>IF(GN$8&lt;=טבלה2[[#This Row],[מס'' תשלומים נותרים]],טבלה2[[#This Row],[סכום החזר החודש]],0)</f>
        <v>0</v>
      </c>
      <c r="GO20" s="215">
        <f>IF(GO$8&lt;=טבלה2[[#This Row],[מס'' תשלומים נותרים]],טבלה2[[#This Row],[סכום החזר החודש]],0)</f>
        <v>0</v>
      </c>
      <c r="GP20" s="215">
        <f>IF(GP$8&lt;=טבלה2[[#This Row],[מס'' תשלומים נותרים]],טבלה2[[#This Row],[סכום החזר החודש]],0)</f>
        <v>0</v>
      </c>
      <c r="GQ20" s="215">
        <f>IF(GQ$8&lt;=טבלה2[[#This Row],[מס'' תשלומים נותרים]],טבלה2[[#This Row],[סכום החזר החודש]],0)</f>
        <v>0</v>
      </c>
      <c r="GR20" s="215">
        <f>IF(GR$8&lt;=טבלה2[[#This Row],[מס'' תשלומים נותרים]],טבלה2[[#This Row],[סכום החזר החודש]],0)</f>
        <v>0</v>
      </c>
      <c r="GS20" s="215">
        <f>IF(GS$8&lt;=טבלה2[[#This Row],[מס'' תשלומים נותרים]],טבלה2[[#This Row],[סכום החזר החודש]],0)</f>
        <v>0</v>
      </c>
      <c r="GT20" s="215">
        <f>IF(GT$8&lt;=טבלה2[[#This Row],[מס'' תשלומים נותרים]],טבלה2[[#This Row],[סכום החזר החודש]],0)</f>
        <v>0</v>
      </c>
      <c r="GU20" s="215">
        <f>IF(GU$8&lt;=טבלה2[[#This Row],[מס'' תשלומים נותרים]],טבלה2[[#This Row],[סכום החזר החודש]],0)</f>
        <v>0</v>
      </c>
      <c r="GV20" s="215">
        <f>IF(GV$8&lt;=טבלה2[[#This Row],[מס'' תשלומים נותרים]],טבלה2[[#This Row],[סכום החזר החודש]],0)</f>
        <v>0</v>
      </c>
      <c r="GW20" s="215">
        <f>IF(GW$8&lt;=טבלה2[[#This Row],[מס'' תשלומים נותרים]],טבלה2[[#This Row],[סכום החזר החודש]],0)</f>
        <v>0</v>
      </c>
      <c r="GX20" s="215">
        <f>IF(GX$8&lt;=טבלה2[[#This Row],[מס'' תשלומים נותרים]],טבלה2[[#This Row],[סכום החזר החודש]],0)</f>
        <v>0</v>
      </c>
      <c r="GY20" s="215">
        <f>IF(GY$8&lt;=טבלה2[[#This Row],[מס'' תשלומים נותרים]],טבלה2[[#This Row],[סכום החזר החודש]],0)</f>
        <v>0</v>
      </c>
      <c r="GZ20" s="215">
        <f>IF(GZ$8&lt;=טבלה2[[#This Row],[מס'' תשלומים נותרים]],טבלה2[[#This Row],[סכום החזר החודש]],0)</f>
        <v>0</v>
      </c>
      <c r="HA20" s="215">
        <f>IF(HA$8&lt;=טבלה2[[#This Row],[מס'' תשלומים נותרים]],טבלה2[[#This Row],[סכום החזר החודש]],0)</f>
        <v>0</v>
      </c>
      <c r="HB20" s="215">
        <f>IF(HB$8&lt;=טבלה2[[#This Row],[מס'' תשלומים נותרים]],טבלה2[[#This Row],[סכום החזר החודש]],0)</f>
        <v>0</v>
      </c>
      <c r="HC20" s="215">
        <f>IF(HC$8&lt;=טבלה2[[#This Row],[מס'' תשלומים נותרים]],טבלה2[[#This Row],[סכום החזר החודש]],0)</f>
        <v>0</v>
      </c>
      <c r="HD20" s="215">
        <f>IF(HD$8&lt;=טבלה2[[#This Row],[מס'' תשלומים נותרים]],טבלה2[[#This Row],[סכום החזר החודש]],0)</f>
        <v>0</v>
      </c>
      <c r="HE20" s="215">
        <f>IF(HE$8&lt;=טבלה2[[#This Row],[מס'' תשלומים נותרים]],טבלה2[[#This Row],[סכום החזר החודש]],0)</f>
        <v>0</v>
      </c>
      <c r="HF20" s="215">
        <f>IF(HF$8&lt;=טבלה2[[#This Row],[מס'' תשלומים נותרים]],טבלה2[[#This Row],[סכום החזר החודש]],0)</f>
        <v>0</v>
      </c>
      <c r="HG20" s="215">
        <f>IF(HG$8&lt;=טבלה2[[#This Row],[מס'' תשלומים נותרים]],טבלה2[[#This Row],[סכום החזר החודש]],0)</f>
        <v>0</v>
      </c>
      <c r="HH20" s="215">
        <f>IF(HH$8&lt;=טבלה2[[#This Row],[מס'' תשלומים נותרים]],טבלה2[[#This Row],[סכום החזר החודש]],0)</f>
        <v>0</v>
      </c>
      <c r="HI20" s="215">
        <f>IF(HI$8&lt;=טבלה2[[#This Row],[מס'' תשלומים נותרים]],טבלה2[[#This Row],[סכום החזר החודש]],0)</f>
        <v>0</v>
      </c>
      <c r="HJ20" s="215">
        <f>IF(HJ$8&lt;=טבלה2[[#This Row],[מס'' תשלומים נותרים]],טבלה2[[#This Row],[סכום החזר החודש]],0)</f>
        <v>0</v>
      </c>
      <c r="HK20" s="215">
        <f>IF(HK$8&lt;=טבלה2[[#This Row],[מס'' תשלומים נותרים]],טבלה2[[#This Row],[סכום החזר החודש]],0)</f>
        <v>0</v>
      </c>
      <c r="HL20" s="215">
        <f>IF(HL$8&lt;=טבלה2[[#This Row],[מס'' תשלומים נותרים]],טבלה2[[#This Row],[סכום החזר החודש]],0)</f>
        <v>0</v>
      </c>
      <c r="HM20" s="215">
        <f>IF(HM$8&lt;=טבלה2[[#This Row],[מס'' תשלומים נותרים]],טבלה2[[#This Row],[סכום החזר החודש]],0)</f>
        <v>0</v>
      </c>
      <c r="HN20" s="215">
        <f>IF(HN$8&lt;=טבלה2[[#This Row],[מס'' תשלומים נותרים]],טבלה2[[#This Row],[סכום החזר החודש]],0)</f>
        <v>0</v>
      </c>
      <c r="HO20" s="215">
        <f>IF(HO$8&lt;=טבלה2[[#This Row],[מס'' תשלומים נותרים]],טבלה2[[#This Row],[סכום החזר החודש]],0)</f>
        <v>0</v>
      </c>
      <c r="HP20" s="215">
        <f>IF(HP$8&lt;=טבלה2[[#This Row],[מס'' תשלומים נותרים]],טבלה2[[#This Row],[סכום החזר החודש]],0)</f>
        <v>0</v>
      </c>
      <c r="HQ20" s="215">
        <f>IF(HQ$8&lt;=טבלה2[[#This Row],[מס'' תשלומים נותרים]],טבלה2[[#This Row],[סכום החזר החודש]],0)</f>
        <v>0</v>
      </c>
      <c r="HR20" s="215">
        <f>IF(HR$8&lt;=טבלה2[[#This Row],[מס'' תשלומים נותרים]],טבלה2[[#This Row],[סכום החזר החודש]],0)</f>
        <v>0</v>
      </c>
      <c r="HS20" s="215">
        <f>IF(HS$8&lt;=טבלה2[[#This Row],[מס'' תשלומים נותרים]],טבלה2[[#This Row],[סכום החזר החודש]],0)</f>
        <v>0</v>
      </c>
      <c r="HT20" s="215">
        <f>IF(HT$8&lt;=טבלה2[[#This Row],[מס'' תשלומים נותרים]],טבלה2[[#This Row],[סכום החזר החודש]],0)</f>
        <v>0</v>
      </c>
      <c r="HU20" s="215">
        <f>IF(HU$8&lt;=טבלה2[[#This Row],[מס'' תשלומים נותרים]],טבלה2[[#This Row],[סכום החזר החודש]],0)</f>
        <v>0</v>
      </c>
      <c r="HV20" s="215">
        <f>IF(HV$8&lt;=טבלה2[[#This Row],[מס'' תשלומים נותרים]],טבלה2[[#This Row],[סכום החזר החודש]],0)</f>
        <v>0</v>
      </c>
      <c r="HW20" s="215">
        <f>IF(HW$8&lt;=טבלה2[[#This Row],[מס'' תשלומים נותרים]],טבלה2[[#This Row],[סכום החזר החודש]],0)</f>
        <v>0</v>
      </c>
      <c r="HX20" s="215">
        <f>IF(HX$8&lt;=טבלה2[[#This Row],[מס'' תשלומים נותרים]],טבלה2[[#This Row],[סכום החזר החודש]],0)</f>
        <v>0</v>
      </c>
      <c r="HY20" s="215">
        <f>IF(HY$8&lt;=טבלה2[[#This Row],[מס'' תשלומים נותרים]],טבלה2[[#This Row],[סכום החזר החודש]],0)</f>
        <v>0</v>
      </c>
      <c r="HZ20" s="215">
        <f>IF(HZ$8&lt;=טבלה2[[#This Row],[מס'' תשלומים נותרים]],טבלה2[[#This Row],[סכום החזר החודש]],0)</f>
        <v>0</v>
      </c>
      <c r="IA20" s="215">
        <f>IF(IA$8&lt;=טבלה2[[#This Row],[מס'' תשלומים נותרים]],טבלה2[[#This Row],[סכום החזר החודש]],0)</f>
        <v>0</v>
      </c>
      <c r="IB20" s="215">
        <f>IF(IB$8&lt;=טבלה2[[#This Row],[מס'' תשלומים נותרים]],טבלה2[[#This Row],[סכום החזר החודש]],0)</f>
        <v>0</v>
      </c>
      <c r="IC20" s="215">
        <f>IF(IC$8&lt;=טבלה2[[#This Row],[מס'' תשלומים נותרים]],טבלה2[[#This Row],[סכום החזר החודש]],0)</f>
        <v>0</v>
      </c>
      <c r="ID20" s="215">
        <f>IF(ID$8&lt;=טבלה2[[#This Row],[מס'' תשלומים נותרים]],טבלה2[[#This Row],[סכום החזר החודש]],0)</f>
        <v>0</v>
      </c>
      <c r="IE20" s="215">
        <f>IF(IE$8&lt;=טבלה2[[#This Row],[מס'' תשלומים נותרים]],טבלה2[[#This Row],[סכום החזר החודש]],0)</f>
        <v>0</v>
      </c>
      <c r="IF20" s="215">
        <f>IF(IF$8&lt;=טבלה2[[#This Row],[מס'' תשלומים נותרים]],טבלה2[[#This Row],[סכום החזר החודש]],0)</f>
        <v>0</v>
      </c>
      <c r="IG20" s="215">
        <f>IF(IG$8&lt;=טבלה2[[#This Row],[מס'' תשלומים נותרים]],טבלה2[[#This Row],[סכום החזר החודש]],0)</f>
        <v>0</v>
      </c>
      <c r="IH20" s="215">
        <f>IF(IH$8&lt;=טבלה2[[#This Row],[מס'' תשלומים נותרים]],טבלה2[[#This Row],[סכום החזר החודש]],0)</f>
        <v>0</v>
      </c>
      <c r="II20" s="215">
        <f>IF(II$8&lt;=טבלה2[[#This Row],[מס'' תשלומים נותרים]],טבלה2[[#This Row],[סכום החזר החודש]],0)</f>
        <v>0</v>
      </c>
      <c r="IJ20" s="215">
        <f>IF(IJ$8&lt;=טבלה2[[#This Row],[מס'' תשלומים נותרים]],טבלה2[[#This Row],[סכום החזר החודש]],0)</f>
        <v>0</v>
      </c>
      <c r="IK20" s="215">
        <f>IF(IK$8&lt;=טבלה2[[#This Row],[מס'' תשלומים נותרים]],טבלה2[[#This Row],[סכום החזר החודש]],0)</f>
        <v>0</v>
      </c>
      <c r="IL20" s="215">
        <f>IF(IL$8&lt;=טבלה2[[#This Row],[מס'' תשלומים נותרים]],טבלה2[[#This Row],[סכום החזר החודש]],0)</f>
        <v>0</v>
      </c>
      <c r="IM20" s="215">
        <f>IF(IM$8&lt;=טבלה2[[#This Row],[מס'' תשלומים נותרים]],טבלה2[[#This Row],[סכום החזר החודש]],0)</f>
        <v>0</v>
      </c>
      <c r="IN20" s="215">
        <f>IF(IN$8&lt;=טבלה2[[#This Row],[מס'' תשלומים נותרים]],טבלה2[[#This Row],[סכום החזר החודש]],0)</f>
        <v>0</v>
      </c>
      <c r="IO20" s="215">
        <f>IF(IO$8&lt;=טבלה2[[#This Row],[מס'' תשלומים נותרים]],טבלה2[[#This Row],[סכום החזר החודש]],0)</f>
        <v>0</v>
      </c>
      <c r="IP20" s="215">
        <f>IF(IP$8&lt;=טבלה2[[#This Row],[מס'' תשלומים נותרים]],טבלה2[[#This Row],[סכום החזר החודש]],0)</f>
        <v>0</v>
      </c>
      <c r="IQ20" s="215">
        <f>IF(IQ$8&lt;=טבלה2[[#This Row],[מס'' תשלומים נותרים]],טבלה2[[#This Row],[סכום החזר החודש]],0)</f>
        <v>0</v>
      </c>
      <c r="IR20" s="215">
        <f>IF(IR$8&lt;=טבלה2[[#This Row],[מס'' תשלומים נותרים]],טבלה2[[#This Row],[סכום החזר החודש]],0)</f>
        <v>0</v>
      </c>
      <c r="IS20" s="215">
        <f>IF(IS$8&lt;=טבלה2[[#This Row],[מס'' תשלומים נותרים]],טבלה2[[#This Row],[סכום החזר החודש]],0)</f>
        <v>0</v>
      </c>
      <c r="IT20" s="215">
        <f>IF(IT$8&lt;=טבלה2[[#This Row],[מס'' תשלומים נותרים]],טבלה2[[#This Row],[סכום החזר החודש]],0)</f>
        <v>0</v>
      </c>
      <c r="IU20" s="215">
        <f>IF(IU$8&lt;=טבלה2[[#This Row],[מס'' תשלומים נותרים]],טבלה2[[#This Row],[סכום החזר החודש]],0)</f>
        <v>0</v>
      </c>
      <c r="IV20" s="215">
        <f>IF(IV$8&lt;=טבלה2[[#This Row],[מס'' תשלומים נותרים]],טבלה2[[#This Row],[סכום החזר החודש]],0)</f>
        <v>0</v>
      </c>
      <c r="IW20" s="215">
        <f>IF(IW$8&lt;=טבלה2[[#This Row],[מס'' תשלומים נותרים]],טבלה2[[#This Row],[סכום החזר החודש]],0)</f>
        <v>0</v>
      </c>
      <c r="IX20" s="215">
        <f>IF(IX$8&lt;=טבלה2[[#This Row],[מס'' תשלומים נותרים]],טבלה2[[#This Row],[סכום החזר החודש]],0)</f>
        <v>0</v>
      </c>
      <c r="IY20" s="215">
        <f>IF(IY$8&lt;=טבלה2[[#This Row],[מס'' תשלומים נותרים]],טבלה2[[#This Row],[סכום החזר החודש]],0)</f>
        <v>0</v>
      </c>
      <c r="IZ20" s="215">
        <f>IF(IZ$8&lt;=טבלה2[[#This Row],[מס'' תשלומים נותרים]],טבלה2[[#This Row],[סכום החזר החודש]],0)</f>
        <v>0</v>
      </c>
      <c r="JA20" s="215">
        <f>IF(JA$8&lt;=טבלה2[[#This Row],[מס'' תשלומים נותרים]],טבלה2[[#This Row],[סכום החזר החודש]],0)</f>
        <v>0</v>
      </c>
      <c r="JB20" s="215">
        <f>IF(JB$8&lt;=טבלה2[[#This Row],[מס'' תשלומים נותרים]],טבלה2[[#This Row],[סכום החזר החודש]],0)</f>
        <v>0</v>
      </c>
      <c r="JC20" s="215">
        <f>IF(JC$8&lt;=טבלה2[[#This Row],[מס'' תשלומים נותרים]],טבלה2[[#This Row],[סכום החזר החודש]],0)</f>
        <v>0</v>
      </c>
      <c r="JD20" s="215">
        <f>IF(JD$8&lt;=טבלה2[[#This Row],[מס'' תשלומים נותרים]],טבלה2[[#This Row],[סכום החזר החודש]],0)</f>
        <v>0</v>
      </c>
      <c r="JE20" s="215">
        <f>IF(JE$8&lt;=טבלה2[[#This Row],[מס'' תשלומים נותרים]],טבלה2[[#This Row],[סכום החזר החודש]],0)</f>
        <v>0</v>
      </c>
      <c r="JF20" s="215">
        <f>IF(JF$8&lt;=טבלה2[[#This Row],[מס'' תשלומים נותרים]],טבלה2[[#This Row],[סכום החזר החודש]],0)</f>
        <v>0</v>
      </c>
      <c r="JG20" s="215">
        <f>IF(JG$8&lt;=טבלה2[[#This Row],[מס'' תשלומים נותרים]],טבלה2[[#This Row],[סכום החזר החודש]],0)</f>
        <v>0</v>
      </c>
      <c r="JH20" s="215">
        <f>IF(JH$8&lt;=טבלה2[[#This Row],[מס'' תשלומים נותרים]],טבלה2[[#This Row],[סכום החזר החודש]],0)</f>
        <v>0</v>
      </c>
      <c r="JI20" s="215">
        <f>IF(JI$8&lt;=טבלה2[[#This Row],[מס'' תשלומים נותרים]],טבלה2[[#This Row],[סכום החזר החודש]],0)</f>
        <v>0</v>
      </c>
      <c r="JJ20" s="215">
        <f>IF(JJ$8&lt;=טבלה2[[#This Row],[מס'' תשלומים נותרים]],טבלה2[[#This Row],[סכום החזר החודש]],0)</f>
        <v>0</v>
      </c>
      <c r="JK20" s="215">
        <f>IF(JK$8&lt;=טבלה2[[#This Row],[מס'' תשלומים נותרים]],טבלה2[[#This Row],[סכום החזר החודש]],0)</f>
        <v>0</v>
      </c>
      <c r="JL20" s="215">
        <f>IF(JL$8&lt;=טבלה2[[#This Row],[מס'' תשלומים נותרים]],טבלה2[[#This Row],[סכום החזר החודש]],0)</f>
        <v>0</v>
      </c>
      <c r="JM20" s="215">
        <f>IF(JM$8&lt;=טבלה2[[#This Row],[מס'' תשלומים נותרים]],טבלה2[[#This Row],[סכום החזר החודש]],0)</f>
        <v>0</v>
      </c>
      <c r="JN20" s="215">
        <f>IF(JN$8&lt;=טבלה2[[#This Row],[מס'' תשלומים נותרים]],טבלה2[[#This Row],[סכום החזר החודש]],0)</f>
        <v>0</v>
      </c>
      <c r="JO20" s="215">
        <f>IF(JO$8&lt;=טבלה2[[#This Row],[מס'' תשלומים נותרים]],טבלה2[[#This Row],[סכום החזר החודש]],0)</f>
        <v>0</v>
      </c>
      <c r="JP20" s="215">
        <f>IF(JP$8&lt;=טבלה2[[#This Row],[מס'' תשלומים נותרים]],טבלה2[[#This Row],[סכום החזר החודש]],0)</f>
        <v>0</v>
      </c>
      <c r="JQ20" s="215">
        <f>IF(JQ$8&lt;=טבלה2[[#This Row],[מס'' תשלומים נותרים]],טבלה2[[#This Row],[סכום החזר החודש]],0)</f>
        <v>0</v>
      </c>
      <c r="JR20" s="215">
        <f>IF(JR$8&lt;=טבלה2[[#This Row],[מס'' תשלומים נותרים]],טבלה2[[#This Row],[סכום החזר החודש]],0)</f>
        <v>0</v>
      </c>
      <c r="JS20" s="215">
        <f>IF(JS$8&lt;=טבלה2[[#This Row],[מס'' תשלומים נותרים]],טבלה2[[#This Row],[סכום החזר החודש]],0)</f>
        <v>0</v>
      </c>
      <c r="JT20" s="215">
        <f>IF(JT$8&lt;=טבלה2[[#This Row],[מס'' תשלומים נותרים]],טבלה2[[#This Row],[סכום החזר החודש]],0)</f>
        <v>0</v>
      </c>
    </row>
    <row r="21" spans="1:280" ht="15">
      <c r="A21" s="246"/>
      <c r="B21" s="247"/>
      <c r="C21" s="248"/>
      <c r="D21" s="249"/>
      <c r="E21" s="247"/>
      <c r="F21" s="250">
        <f t="shared" si="4"/>
        <v>0</v>
      </c>
      <c r="G21" s="251"/>
      <c r="H21" s="223"/>
      <c r="S21" s="402">
        <f t="shared" si="5"/>
        <v>0</v>
      </c>
      <c r="T21" s="403">
        <f t="shared" si="6"/>
        <v>0</v>
      </c>
      <c r="U21" s="230"/>
      <c r="V21" s="243"/>
      <c r="W21" s="241"/>
      <c r="X21" s="243"/>
      <c r="Y21" s="242"/>
      <c r="Z21" s="243"/>
      <c r="AA21" s="244"/>
      <c r="AB21" s="245"/>
      <c r="AE21" s="215">
        <f>IF(AE$8&lt;=טבלה2[[#This Row],[מס'' תשלומים נותרים]],טבלה2[[#This Row],[סכום החזר החודש]],0)</f>
        <v>0</v>
      </c>
      <c r="AF21" s="215">
        <f>IF(AF$8&lt;=טבלה2[[#This Row],[מס'' תשלומים נותרים]],טבלה2[[#This Row],[סכום החזר החודש]],0)</f>
        <v>0</v>
      </c>
      <c r="AG21" s="215">
        <f>IF(AG$8&lt;=טבלה2[[#This Row],[מס'' תשלומים נותרים]],טבלה2[[#This Row],[סכום החזר החודש]],0)</f>
        <v>0</v>
      </c>
      <c r="AH21" s="215">
        <f>IF(AH$8&lt;=טבלה2[[#This Row],[מס'' תשלומים נותרים]],טבלה2[[#This Row],[סכום החזר החודש]],0)</f>
        <v>0</v>
      </c>
      <c r="AI21" s="215">
        <f>IF(AI$8&lt;=טבלה2[[#This Row],[מס'' תשלומים נותרים]],טבלה2[[#This Row],[סכום החזר החודש]],0)</f>
        <v>0</v>
      </c>
      <c r="AJ21" s="215">
        <f>IF(AJ$8&lt;=טבלה2[[#This Row],[מס'' תשלומים נותרים]],טבלה2[[#This Row],[סכום החזר החודש]],0)</f>
        <v>0</v>
      </c>
      <c r="AK21" s="215">
        <f>IF(AK$8&lt;=טבלה2[[#This Row],[מס'' תשלומים נותרים]],טבלה2[[#This Row],[סכום החזר החודש]],0)</f>
        <v>0</v>
      </c>
      <c r="AL21" s="215">
        <f>IF(AL$8&lt;=טבלה2[[#This Row],[מס'' תשלומים נותרים]],טבלה2[[#This Row],[סכום החזר החודש]],0)</f>
        <v>0</v>
      </c>
      <c r="AM21" s="215">
        <f>IF(AM$8&lt;=טבלה2[[#This Row],[מס'' תשלומים נותרים]],טבלה2[[#This Row],[סכום החזר החודש]],0)</f>
        <v>0</v>
      </c>
      <c r="AN21" s="215">
        <f>IF(AN$8&lt;=טבלה2[[#This Row],[מס'' תשלומים נותרים]],טבלה2[[#This Row],[סכום החזר החודש]],0)</f>
        <v>0</v>
      </c>
      <c r="AO21" s="215">
        <f>IF(AO$8&lt;=טבלה2[[#This Row],[מס'' תשלומים נותרים]],טבלה2[[#This Row],[סכום החזר החודש]],0)</f>
        <v>0</v>
      </c>
      <c r="AP21" s="215">
        <f>IF(AP$8&lt;=טבלה2[[#This Row],[מס'' תשלומים נותרים]],טבלה2[[#This Row],[סכום החזר החודש]],0)</f>
        <v>0</v>
      </c>
      <c r="AQ21" s="215">
        <f>IF(AQ$8&lt;=טבלה2[[#This Row],[מס'' תשלומים נותרים]],טבלה2[[#This Row],[סכום החזר החודש]],0)</f>
        <v>0</v>
      </c>
      <c r="AR21" s="215">
        <f>IF(AR$8&lt;=טבלה2[[#This Row],[מס'' תשלומים נותרים]],טבלה2[[#This Row],[סכום החזר החודש]],0)</f>
        <v>0</v>
      </c>
      <c r="AS21" s="215">
        <f>IF(AS$8&lt;=טבלה2[[#This Row],[מס'' תשלומים נותרים]],טבלה2[[#This Row],[סכום החזר החודש]],0)</f>
        <v>0</v>
      </c>
      <c r="AT21" s="215">
        <f>IF(AT$8&lt;=טבלה2[[#This Row],[מס'' תשלומים נותרים]],טבלה2[[#This Row],[סכום החזר החודש]],0)</f>
        <v>0</v>
      </c>
      <c r="AU21" s="215">
        <f>IF(AU$8&lt;=טבלה2[[#This Row],[מס'' תשלומים נותרים]],טבלה2[[#This Row],[סכום החזר החודש]],0)</f>
        <v>0</v>
      </c>
      <c r="AV21" s="215">
        <f>IF(AV$8&lt;=טבלה2[[#This Row],[מס'' תשלומים נותרים]],טבלה2[[#This Row],[סכום החזר החודש]],0)</f>
        <v>0</v>
      </c>
      <c r="AW21" s="215">
        <f>IF(AW$8&lt;=טבלה2[[#This Row],[מס'' תשלומים נותרים]],טבלה2[[#This Row],[סכום החזר החודש]],0)</f>
        <v>0</v>
      </c>
      <c r="AX21" s="215">
        <f>IF(AX$8&lt;=טבלה2[[#This Row],[מס'' תשלומים נותרים]],טבלה2[[#This Row],[סכום החזר החודש]],0)</f>
        <v>0</v>
      </c>
      <c r="AY21" s="215">
        <f>IF(AY$8&lt;=טבלה2[[#This Row],[מס'' תשלומים נותרים]],טבלה2[[#This Row],[סכום החזר החודש]],0)</f>
        <v>0</v>
      </c>
      <c r="AZ21" s="215">
        <f>IF(AZ$8&lt;=טבלה2[[#This Row],[מס'' תשלומים נותרים]],טבלה2[[#This Row],[סכום החזר החודש]],0)</f>
        <v>0</v>
      </c>
      <c r="BA21" s="215">
        <f>IF(BA$8&lt;=טבלה2[[#This Row],[מס'' תשלומים נותרים]],טבלה2[[#This Row],[סכום החזר החודש]],0)</f>
        <v>0</v>
      </c>
      <c r="BB21" s="215">
        <f>IF(BB$8&lt;=טבלה2[[#This Row],[מס'' תשלומים נותרים]],טבלה2[[#This Row],[סכום החזר החודש]],0)</f>
        <v>0</v>
      </c>
      <c r="BC21" s="215">
        <f>IF(BC$8&lt;=טבלה2[[#This Row],[מס'' תשלומים נותרים]],טבלה2[[#This Row],[סכום החזר החודש]],0)</f>
        <v>0</v>
      </c>
      <c r="BD21" s="215">
        <f>IF(BD$8&lt;=טבלה2[[#This Row],[מס'' תשלומים נותרים]],טבלה2[[#This Row],[סכום החזר החודש]],0)</f>
        <v>0</v>
      </c>
      <c r="BE21" s="215">
        <f>IF(BE$8&lt;=טבלה2[[#This Row],[מס'' תשלומים נותרים]],טבלה2[[#This Row],[סכום החזר החודש]],0)</f>
        <v>0</v>
      </c>
      <c r="BF21" s="215">
        <f>IF(BF$8&lt;=טבלה2[[#This Row],[מס'' תשלומים נותרים]],טבלה2[[#This Row],[סכום החזר החודש]],0)</f>
        <v>0</v>
      </c>
      <c r="BG21" s="215">
        <f>IF(BG$8&lt;=טבלה2[[#This Row],[מס'' תשלומים נותרים]],טבלה2[[#This Row],[סכום החזר החודש]],0)</f>
        <v>0</v>
      </c>
      <c r="BH21" s="215">
        <f>IF(BH$8&lt;=טבלה2[[#This Row],[מס'' תשלומים נותרים]],טבלה2[[#This Row],[סכום החזר החודש]],0)</f>
        <v>0</v>
      </c>
      <c r="BI21" s="215">
        <f>IF(BI$8&lt;=טבלה2[[#This Row],[מס'' תשלומים נותרים]],טבלה2[[#This Row],[סכום החזר החודש]],0)</f>
        <v>0</v>
      </c>
      <c r="BJ21" s="215">
        <f>IF(BJ$8&lt;=טבלה2[[#This Row],[מס'' תשלומים נותרים]],טבלה2[[#This Row],[סכום החזר החודש]],0)</f>
        <v>0</v>
      </c>
      <c r="BK21" s="215">
        <f>IF(BK$8&lt;=טבלה2[[#This Row],[מס'' תשלומים נותרים]],טבלה2[[#This Row],[סכום החזר החודש]],0)</f>
        <v>0</v>
      </c>
      <c r="BL21" s="215">
        <f>IF(BL$8&lt;=טבלה2[[#This Row],[מס'' תשלומים נותרים]],טבלה2[[#This Row],[סכום החזר החודש]],0)</f>
        <v>0</v>
      </c>
      <c r="BM21" s="215">
        <f>IF(BM$8&lt;=טבלה2[[#This Row],[מס'' תשלומים נותרים]],טבלה2[[#This Row],[סכום החזר החודש]],0)</f>
        <v>0</v>
      </c>
      <c r="BN21" s="215">
        <f>IF(BN$8&lt;=טבלה2[[#This Row],[מס'' תשלומים נותרים]],טבלה2[[#This Row],[סכום החזר החודש]],0)</f>
        <v>0</v>
      </c>
      <c r="BO21" s="215">
        <f>IF(BO$8&lt;=טבלה2[[#This Row],[מס'' תשלומים נותרים]],טבלה2[[#This Row],[סכום החזר החודש]],0)</f>
        <v>0</v>
      </c>
      <c r="BP21" s="215">
        <f>IF(BP$8&lt;=טבלה2[[#This Row],[מס'' תשלומים נותרים]],טבלה2[[#This Row],[סכום החזר החודש]],0)</f>
        <v>0</v>
      </c>
      <c r="BQ21" s="215">
        <f>IF(BQ$8&lt;=טבלה2[[#This Row],[מס'' תשלומים נותרים]],טבלה2[[#This Row],[סכום החזר החודש]],0)</f>
        <v>0</v>
      </c>
      <c r="BR21" s="215">
        <f>IF(BR$8&lt;=טבלה2[[#This Row],[מס'' תשלומים נותרים]],טבלה2[[#This Row],[סכום החזר החודש]],0)</f>
        <v>0</v>
      </c>
      <c r="BS21" s="215">
        <f>IF(BS$8&lt;=טבלה2[[#This Row],[מס'' תשלומים נותרים]],טבלה2[[#This Row],[סכום החזר החודש]],0)</f>
        <v>0</v>
      </c>
      <c r="BT21" s="215">
        <f>IF(BT$8&lt;=טבלה2[[#This Row],[מס'' תשלומים נותרים]],טבלה2[[#This Row],[סכום החזר החודש]],0)</f>
        <v>0</v>
      </c>
      <c r="BU21" s="215">
        <f>IF(BU$8&lt;=טבלה2[[#This Row],[מס'' תשלומים נותרים]],טבלה2[[#This Row],[סכום החזר החודש]],0)</f>
        <v>0</v>
      </c>
      <c r="BV21" s="215">
        <f>IF(BV$8&lt;=טבלה2[[#This Row],[מס'' תשלומים נותרים]],טבלה2[[#This Row],[סכום החזר החודש]],0)</f>
        <v>0</v>
      </c>
      <c r="BW21" s="215">
        <f>IF(BW$8&lt;=טבלה2[[#This Row],[מס'' תשלומים נותרים]],טבלה2[[#This Row],[סכום החזר החודש]],0)</f>
        <v>0</v>
      </c>
      <c r="BX21" s="215">
        <f>IF(BX$8&lt;=טבלה2[[#This Row],[מס'' תשלומים נותרים]],טבלה2[[#This Row],[סכום החזר החודש]],0)</f>
        <v>0</v>
      </c>
      <c r="BY21" s="215">
        <f>IF(BY$8&lt;=טבלה2[[#This Row],[מס'' תשלומים נותרים]],טבלה2[[#This Row],[סכום החזר החודש]],0)</f>
        <v>0</v>
      </c>
      <c r="BZ21" s="215">
        <f>IF(BZ$8&lt;=טבלה2[[#This Row],[מס'' תשלומים נותרים]],טבלה2[[#This Row],[סכום החזר החודש]],0)</f>
        <v>0</v>
      </c>
      <c r="CA21" s="215">
        <f>IF(CA$8&lt;=טבלה2[[#This Row],[מס'' תשלומים נותרים]],טבלה2[[#This Row],[סכום החזר החודש]],0)</f>
        <v>0</v>
      </c>
      <c r="CB21" s="215">
        <f>IF(CB$8&lt;=טבלה2[[#This Row],[מס'' תשלומים נותרים]],טבלה2[[#This Row],[סכום החזר החודש]],0)</f>
        <v>0</v>
      </c>
      <c r="CC21" s="215">
        <f>IF(CC$8&lt;=טבלה2[[#This Row],[מס'' תשלומים נותרים]],טבלה2[[#This Row],[סכום החזר החודש]],0)</f>
        <v>0</v>
      </c>
      <c r="CD21" s="215">
        <f>IF(CD$8&lt;=טבלה2[[#This Row],[מס'' תשלומים נותרים]],טבלה2[[#This Row],[סכום החזר החודש]],0)</f>
        <v>0</v>
      </c>
      <c r="CE21" s="215">
        <f>IF(CE$8&lt;=טבלה2[[#This Row],[מס'' תשלומים נותרים]],טבלה2[[#This Row],[סכום החזר החודש]],0)</f>
        <v>0</v>
      </c>
      <c r="CF21" s="215">
        <f>IF(CF$8&lt;=טבלה2[[#This Row],[מס'' תשלומים נותרים]],טבלה2[[#This Row],[סכום החזר החודש]],0)</f>
        <v>0</v>
      </c>
      <c r="CG21" s="215">
        <f>IF(CG$8&lt;=טבלה2[[#This Row],[מס'' תשלומים נותרים]],טבלה2[[#This Row],[סכום החזר החודש]],0)</f>
        <v>0</v>
      </c>
      <c r="CH21" s="215">
        <f>IF(CH$8&lt;=טבלה2[[#This Row],[מס'' תשלומים נותרים]],טבלה2[[#This Row],[סכום החזר החודש]],0)</f>
        <v>0</v>
      </c>
      <c r="CI21" s="215">
        <f>IF(CI$8&lt;=טבלה2[[#This Row],[מס'' תשלומים נותרים]],טבלה2[[#This Row],[סכום החזר החודש]],0)</f>
        <v>0</v>
      </c>
      <c r="CJ21" s="215">
        <f>IF(CJ$8&lt;=טבלה2[[#This Row],[מס'' תשלומים נותרים]],טבלה2[[#This Row],[סכום החזר החודש]],0)</f>
        <v>0</v>
      </c>
      <c r="CK21" s="215">
        <f>IF(CK$8&lt;=טבלה2[[#This Row],[מס'' תשלומים נותרים]],טבלה2[[#This Row],[סכום החזר החודש]],0)</f>
        <v>0</v>
      </c>
      <c r="CL21" s="215">
        <f>IF(CL$8&lt;=טבלה2[[#This Row],[מס'' תשלומים נותרים]],טבלה2[[#This Row],[סכום החזר החודש]],0)</f>
        <v>0</v>
      </c>
      <c r="CM21" s="215">
        <f>IF(CM$8&lt;=טבלה2[[#This Row],[מס'' תשלומים נותרים]],טבלה2[[#This Row],[סכום החזר החודש]],0)</f>
        <v>0</v>
      </c>
      <c r="CN21" s="215">
        <f>IF(CN$8&lt;=טבלה2[[#This Row],[מס'' תשלומים נותרים]],טבלה2[[#This Row],[סכום החזר החודש]],0)</f>
        <v>0</v>
      </c>
      <c r="CO21" s="215">
        <f>IF(CO$8&lt;=טבלה2[[#This Row],[מס'' תשלומים נותרים]],טבלה2[[#This Row],[סכום החזר החודש]],0)</f>
        <v>0</v>
      </c>
      <c r="CP21" s="215">
        <f>IF(CP$8&lt;=טבלה2[[#This Row],[מס'' תשלומים נותרים]],טבלה2[[#This Row],[סכום החזר החודש]],0)</f>
        <v>0</v>
      </c>
      <c r="CQ21" s="215">
        <f>IF(CQ$8&lt;=טבלה2[[#This Row],[מס'' תשלומים נותרים]],טבלה2[[#This Row],[סכום החזר החודש]],0)</f>
        <v>0</v>
      </c>
      <c r="CR21" s="215">
        <f>IF(CR$8&lt;=טבלה2[[#This Row],[מס'' תשלומים נותרים]],טבלה2[[#This Row],[סכום החזר החודש]],0)</f>
        <v>0</v>
      </c>
      <c r="CS21" s="215">
        <f>IF(CS$8&lt;=טבלה2[[#This Row],[מס'' תשלומים נותרים]],טבלה2[[#This Row],[סכום החזר החודש]],0)</f>
        <v>0</v>
      </c>
      <c r="CT21" s="215">
        <f>IF(CT$8&lt;=טבלה2[[#This Row],[מס'' תשלומים נותרים]],טבלה2[[#This Row],[סכום החזר החודש]],0)</f>
        <v>0</v>
      </c>
      <c r="CU21" s="215">
        <f>IF(CU$8&lt;=טבלה2[[#This Row],[מס'' תשלומים נותרים]],טבלה2[[#This Row],[סכום החזר החודש]],0)</f>
        <v>0</v>
      </c>
      <c r="CV21" s="215">
        <f>IF(CV$8&lt;=טבלה2[[#This Row],[מס'' תשלומים נותרים]],טבלה2[[#This Row],[סכום החזר החודש]],0)</f>
        <v>0</v>
      </c>
      <c r="CW21" s="215">
        <f>IF(CW$8&lt;=טבלה2[[#This Row],[מס'' תשלומים נותרים]],טבלה2[[#This Row],[סכום החזר החודש]],0)</f>
        <v>0</v>
      </c>
      <c r="CX21" s="215">
        <f>IF(CX$8&lt;=טבלה2[[#This Row],[מס'' תשלומים נותרים]],טבלה2[[#This Row],[סכום החזר החודש]],0)</f>
        <v>0</v>
      </c>
      <c r="CY21" s="215">
        <f>IF(CY$8&lt;=טבלה2[[#This Row],[מס'' תשלומים נותרים]],טבלה2[[#This Row],[סכום החזר החודש]],0)</f>
        <v>0</v>
      </c>
      <c r="CZ21" s="215">
        <f>IF(CZ$8&lt;=טבלה2[[#This Row],[מס'' תשלומים נותרים]],טבלה2[[#This Row],[סכום החזר החודש]],0)</f>
        <v>0</v>
      </c>
      <c r="DA21" s="215">
        <f>IF(DA$8&lt;=טבלה2[[#This Row],[מס'' תשלומים נותרים]],טבלה2[[#This Row],[סכום החזר החודש]],0)</f>
        <v>0</v>
      </c>
      <c r="DB21" s="215">
        <f>IF(DB$8&lt;=טבלה2[[#This Row],[מס'' תשלומים נותרים]],טבלה2[[#This Row],[סכום החזר החודש]],0)</f>
        <v>0</v>
      </c>
      <c r="DC21" s="215">
        <f>IF(DC$8&lt;=טבלה2[[#This Row],[מס'' תשלומים נותרים]],טבלה2[[#This Row],[סכום החזר החודש]],0)</f>
        <v>0</v>
      </c>
      <c r="DD21" s="215">
        <f>IF(DD$8&lt;=טבלה2[[#This Row],[מס'' תשלומים נותרים]],טבלה2[[#This Row],[סכום החזר החודש]],0)</f>
        <v>0</v>
      </c>
      <c r="DE21" s="215">
        <f>IF(DE$8&lt;=טבלה2[[#This Row],[מס'' תשלומים נותרים]],טבלה2[[#This Row],[סכום החזר החודש]],0)</f>
        <v>0</v>
      </c>
      <c r="DF21" s="215">
        <f>IF(DF$8&lt;=טבלה2[[#This Row],[מס'' תשלומים נותרים]],טבלה2[[#This Row],[סכום החזר החודש]],0)</f>
        <v>0</v>
      </c>
      <c r="DG21" s="215">
        <f>IF(DG$8&lt;=טבלה2[[#This Row],[מס'' תשלומים נותרים]],טבלה2[[#This Row],[סכום החזר החודש]],0)</f>
        <v>0</v>
      </c>
      <c r="DH21" s="215">
        <f>IF(DH$8&lt;=טבלה2[[#This Row],[מס'' תשלומים נותרים]],טבלה2[[#This Row],[סכום החזר החודש]],0)</f>
        <v>0</v>
      </c>
      <c r="DI21" s="215">
        <f>IF(DI$8&lt;=טבלה2[[#This Row],[מס'' תשלומים נותרים]],טבלה2[[#This Row],[סכום החזר החודש]],0)</f>
        <v>0</v>
      </c>
      <c r="DJ21" s="215">
        <f>IF(DJ$8&lt;=טבלה2[[#This Row],[מס'' תשלומים נותרים]],טבלה2[[#This Row],[סכום החזר החודש]],0)</f>
        <v>0</v>
      </c>
      <c r="DK21" s="215">
        <f>IF(DK$8&lt;=טבלה2[[#This Row],[מס'' תשלומים נותרים]],טבלה2[[#This Row],[סכום החזר החודש]],0)</f>
        <v>0</v>
      </c>
      <c r="DL21" s="215">
        <f>IF(DL$8&lt;=טבלה2[[#This Row],[מס'' תשלומים נותרים]],טבלה2[[#This Row],[סכום החזר החודש]],0)</f>
        <v>0</v>
      </c>
      <c r="DM21" s="215">
        <f>IF(DM$8&lt;=טבלה2[[#This Row],[מס'' תשלומים נותרים]],טבלה2[[#This Row],[סכום החזר החודש]],0)</f>
        <v>0</v>
      </c>
      <c r="DN21" s="215">
        <f>IF(DN$8&lt;=טבלה2[[#This Row],[מס'' תשלומים נותרים]],טבלה2[[#This Row],[סכום החזר החודש]],0)</f>
        <v>0</v>
      </c>
      <c r="DO21" s="215">
        <f>IF(DO$8&lt;=טבלה2[[#This Row],[מס'' תשלומים נותרים]],טבלה2[[#This Row],[סכום החזר החודש]],0)</f>
        <v>0</v>
      </c>
      <c r="DP21" s="215">
        <f>IF(DP$8&lt;=טבלה2[[#This Row],[מס'' תשלומים נותרים]],טבלה2[[#This Row],[סכום החזר החודש]],0)</f>
        <v>0</v>
      </c>
      <c r="DQ21" s="215">
        <f>IF(DQ$8&lt;=טבלה2[[#This Row],[מס'' תשלומים נותרים]],טבלה2[[#This Row],[סכום החזר החודש]],0)</f>
        <v>0</v>
      </c>
      <c r="DR21" s="215">
        <f>IF(DR$8&lt;=טבלה2[[#This Row],[מס'' תשלומים נותרים]],טבלה2[[#This Row],[סכום החזר החודש]],0)</f>
        <v>0</v>
      </c>
      <c r="DS21" s="215">
        <f>IF(DS$8&lt;=טבלה2[[#This Row],[מס'' תשלומים נותרים]],טבלה2[[#This Row],[סכום החזר החודש]],0)</f>
        <v>0</v>
      </c>
      <c r="DT21" s="215">
        <f>IF(DT$8&lt;=טבלה2[[#This Row],[מס'' תשלומים נותרים]],טבלה2[[#This Row],[סכום החזר החודש]],0)</f>
        <v>0</v>
      </c>
      <c r="DU21" s="215">
        <f>IF(DU$8&lt;=טבלה2[[#This Row],[מס'' תשלומים נותרים]],טבלה2[[#This Row],[סכום החזר החודש]],0)</f>
        <v>0</v>
      </c>
      <c r="DV21" s="215">
        <f>IF(DV$8&lt;=טבלה2[[#This Row],[מס'' תשלומים נותרים]],טבלה2[[#This Row],[סכום החזר החודש]],0)</f>
        <v>0</v>
      </c>
      <c r="DW21" s="215">
        <f>IF(DW$8&lt;=טבלה2[[#This Row],[מס'' תשלומים נותרים]],טבלה2[[#This Row],[סכום החזר החודש]],0)</f>
        <v>0</v>
      </c>
      <c r="DX21" s="215">
        <f>IF(DX$8&lt;=טבלה2[[#This Row],[מס'' תשלומים נותרים]],טבלה2[[#This Row],[סכום החזר החודש]],0)</f>
        <v>0</v>
      </c>
      <c r="DY21" s="215">
        <f>IF(DY$8&lt;=טבלה2[[#This Row],[מס'' תשלומים נותרים]],טבלה2[[#This Row],[סכום החזר החודש]],0)</f>
        <v>0</v>
      </c>
      <c r="DZ21" s="215">
        <f>IF(DZ$8&lt;=טבלה2[[#This Row],[מס'' תשלומים נותרים]],טבלה2[[#This Row],[סכום החזר החודש]],0)</f>
        <v>0</v>
      </c>
      <c r="EA21" s="215">
        <f>IF(EA$8&lt;=טבלה2[[#This Row],[מס'' תשלומים נותרים]],טבלה2[[#This Row],[סכום החזר החודש]],0)</f>
        <v>0</v>
      </c>
      <c r="EB21" s="215">
        <f>IF(EB$8&lt;=טבלה2[[#This Row],[מס'' תשלומים נותרים]],טבלה2[[#This Row],[סכום החזר החודש]],0)</f>
        <v>0</v>
      </c>
      <c r="EC21" s="215">
        <f>IF(EC$8&lt;=טבלה2[[#This Row],[מס'' תשלומים נותרים]],טבלה2[[#This Row],[סכום החזר החודש]],0)</f>
        <v>0</v>
      </c>
      <c r="ED21" s="215">
        <f>IF(ED$8&lt;=טבלה2[[#This Row],[מס'' תשלומים נותרים]],טבלה2[[#This Row],[סכום החזר החודש]],0)</f>
        <v>0</v>
      </c>
      <c r="EE21" s="215">
        <f>IF(EE$8&lt;=טבלה2[[#This Row],[מס'' תשלומים נותרים]],טבלה2[[#This Row],[סכום החזר החודש]],0)</f>
        <v>0</v>
      </c>
      <c r="EF21" s="215">
        <f>IF(EF$8&lt;=טבלה2[[#This Row],[מס'' תשלומים נותרים]],טבלה2[[#This Row],[סכום החזר החודש]],0)</f>
        <v>0</v>
      </c>
      <c r="EG21" s="215">
        <f>IF(EG$8&lt;=טבלה2[[#This Row],[מס'' תשלומים נותרים]],טבלה2[[#This Row],[סכום החזר החודש]],0)</f>
        <v>0</v>
      </c>
      <c r="EH21" s="215">
        <f>IF(EH$8&lt;=טבלה2[[#This Row],[מס'' תשלומים נותרים]],טבלה2[[#This Row],[סכום החזר החודש]],0)</f>
        <v>0</v>
      </c>
      <c r="EI21" s="215">
        <f>IF(EI$8&lt;=טבלה2[[#This Row],[מס'' תשלומים נותרים]],טבלה2[[#This Row],[סכום החזר החודש]],0)</f>
        <v>0</v>
      </c>
      <c r="EJ21" s="215">
        <f>IF(EJ$8&lt;=טבלה2[[#This Row],[מס'' תשלומים נותרים]],טבלה2[[#This Row],[סכום החזר החודש]],0)</f>
        <v>0</v>
      </c>
      <c r="EK21" s="215">
        <f>IF(EK$8&lt;=טבלה2[[#This Row],[מס'' תשלומים נותרים]],טבלה2[[#This Row],[סכום החזר החודש]],0)</f>
        <v>0</v>
      </c>
      <c r="EL21" s="215">
        <f>IF(EL$8&lt;=טבלה2[[#This Row],[מס'' תשלומים נותרים]],טבלה2[[#This Row],[סכום החזר החודש]],0)</f>
        <v>0</v>
      </c>
      <c r="EM21" s="215">
        <f>IF(EM$8&lt;=טבלה2[[#This Row],[מס'' תשלומים נותרים]],טבלה2[[#This Row],[סכום החזר החודש]],0)</f>
        <v>0</v>
      </c>
      <c r="EN21" s="215">
        <f>IF(EN$8&lt;=טבלה2[[#This Row],[מס'' תשלומים נותרים]],טבלה2[[#This Row],[סכום החזר החודש]],0)</f>
        <v>0</v>
      </c>
      <c r="EO21" s="215">
        <f>IF(EO$8&lt;=טבלה2[[#This Row],[מס'' תשלומים נותרים]],טבלה2[[#This Row],[סכום החזר החודש]],0)</f>
        <v>0</v>
      </c>
      <c r="EP21" s="215">
        <f>IF(EP$8&lt;=טבלה2[[#This Row],[מס'' תשלומים נותרים]],טבלה2[[#This Row],[סכום החזר החודש]],0)</f>
        <v>0</v>
      </c>
      <c r="EQ21" s="215">
        <f>IF(EQ$8&lt;=טבלה2[[#This Row],[מס'' תשלומים נותרים]],טבלה2[[#This Row],[סכום החזר החודש]],0)</f>
        <v>0</v>
      </c>
      <c r="ER21" s="215">
        <f>IF(ER$8&lt;=טבלה2[[#This Row],[מס'' תשלומים נותרים]],טבלה2[[#This Row],[סכום החזר החודש]],0)</f>
        <v>0</v>
      </c>
      <c r="ES21" s="215">
        <f>IF(ES$8&lt;=טבלה2[[#This Row],[מס'' תשלומים נותרים]],טבלה2[[#This Row],[סכום החזר החודש]],0)</f>
        <v>0</v>
      </c>
      <c r="ET21" s="215">
        <f>IF(ET$8&lt;=טבלה2[[#This Row],[מס'' תשלומים נותרים]],טבלה2[[#This Row],[סכום החזר החודש]],0)</f>
        <v>0</v>
      </c>
      <c r="EU21" s="215">
        <f>IF(EU$8&lt;=טבלה2[[#This Row],[מס'' תשלומים נותרים]],טבלה2[[#This Row],[סכום החזר החודש]],0)</f>
        <v>0</v>
      </c>
      <c r="EV21" s="215">
        <f>IF(EV$8&lt;=טבלה2[[#This Row],[מס'' תשלומים נותרים]],טבלה2[[#This Row],[סכום החזר החודש]],0)</f>
        <v>0</v>
      </c>
      <c r="EW21" s="215">
        <f>IF(EW$8&lt;=טבלה2[[#This Row],[מס'' תשלומים נותרים]],טבלה2[[#This Row],[סכום החזר החודש]],0)</f>
        <v>0</v>
      </c>
      <c r="EX21" s="215">
        <f>IF(EX$8&lt;=טבלה2[[#This Row],[מס'' תשלומים נותרים]],טבלה2[[#This Row],[סכום החזר החודש]],0)</f>
        <v>0</v>
      </c>
      <c r="EY21" s="215">
        <f>IF(EY$8&lt;=טבלה2[[#This Row],[מס'' תשלומים נותרים]],טבלה2[[#This Row],[סכום החזר החודש]],0)</f>
        <v>0</v>
      </c>
      <c r="EZ21" s="215">
        <f>IF(EZ$8&lt;=טבלה2[[#This Row],[מס'' תשלומים נותרים]],טבלה2[[#This Row],[סכום החזר החודש]],0)</f>
        <v>0</v>
      </c>
      <c r="FA21" s="215">
        <f>IF(FA$8&lt;=טבלה2[[#This Row],[מס'' תשלומים נותרים]],טבלה2[[#This Row],[סכום החזר החודש]],0)</f>
        <v>0</v>
      </c>
      <c r="FB21" s="215">
        <f>IF(FB$8&lt;=טבלה2[[#This Row],[מס'' תשלומים נותרים]],טבלה2[[#This Row],[סכום החזר החודש]],0)</f>
        <v>0</v>
      </c>
      <c r="FC21" s="215">
        <f>IF(FC$8&lt;=טבלה2[[#This Row],[מס'' תשלומים נותרים]],טבלה2[[#This Row],[סכום החזר החודש]],0)</f>
        <v>0</v>
      </c>
      <c r="FD21" s="215">
        <f>IF(FD$8&lt;=טבלה2[[#This Row],[מס'' תשלומים נותרים]],טבלה2[[#This Row],[סכום החזר החודש]],0)</f>
        <v>0</v>
      </c>
      <c r="FE21" s="215">
        <f>IF(FE$8&lt;=טבלה2[[#This Row],[מס'' תשלומים נותרים]],טבלה2[[#This Row],[סכום החזר החודש]],0)</f>
        <v>0</v>
      </c>
      <c r="FF21" s="215">
        <f>IF(FF$8&lt;=טבלה2[[#This Row],[מס'' תשלומים נותרים]],טבלה2[[#This Row],[סכום החזר החודש]],0)</f>
        <v>0</v>
      </c>
      <c r="FG21" s="215">
        <f>IF(FG$8&lt;=טבלה2[[#This Row],[מס'' תשלומים נותרים]],טבלה2[[#This Row],[סכום החזר החודש]],0)</f>
        <v>0</v>
      </c>
      <c r="FH21" s="215">
        <f>IF(FH$8&lt;=טבלה2[[#This Row],[מס'' תשלומים נותרים]],טבלה2[[#This Row],[סכום החזר החודש]],0)</f>
        <v>0</v>
      </c>
      <c r="FI21" s="215">
        <f>IF(FI$8&lt;=טבלה2[[#This Row],[מס'' תשלומים נותרים]],טבלה2[[#This Row],[סכום החזר החודש]],0)</f>
        <v>0</v>
      </c>
      <c r="FJ21" s="215">
        <f>IF(FJ$8&lt;=טבלה2[[#This Row],[מס'' תשלומים נותרים]],טבלה2[[#This Row],[סכום החזר החודש]],0)</f>
        <v>0</v>
      </c>
      <c r="FK21" s="215">
        <f>IF(FK$8&lt;=טבלה2[[#This Row],[מס'' תשלומים נותרים]],טבלה2[[#This Row],[סכום החזר החודש]],0)</f>
        <v>0</v>
      </c>
      <c r="FL21" s="215">
        <f>IF(FL$8&lt;=טבלה2[[#This Row],[מס'' תשלומים נותרים]],טבלה2[[#This Row],[סכום החזר החודש]],0)</f>
        <v>0</v>
      </c>
      <c r="FM21" s="215">
        <f>IF(FM$8&lt;=טבלה2[[#This Row],[מס'' תשלומים נותרים]],טבלה2[[#This Row],[סכום החזר החודש]],0)</f>
        <v>0</v>
      </c>
      <c r="FN21" s="215">
        <f>IF(FN$8&lt;=טבלה2[[#This Row],[מס'' תשלומים נותרים]],טבלה2[[#This Row],[סכום החזר החודש]],0)</f>
        <v>0</v>
      </c>
      <c r="FO21" s="215">
        <f>IF(FO$8&lt;=טבלה2[[#This Row],[מס'' תשלומים נותרים]],טבלה2[[#This Row],[סכום החזר החודש]],0)</f>
        <v>0</v>
      </c>
      <c r="FP21" s="215">
        <f>IF(FP$8&lt;=טבלה2[[#This Row],[מס'' תשלומים נותרים]],טבלה2[[#This Row],[סכום החזר החודש]],0)</f>
        <v>0</v>
      </c>
      <c r="FQ21" s="215">
        <f>IF(FQ$8&lt;=טבלה2[[#This Row],[מס'' תשלומים נותרים]],טבלה2[[#This Row],[סכום החזר החודש]],0)</f>
        <v>0</v>
      </c>
      <c r="FR21" s="215">
        <f>IF(FR$8&lt;=טבלה2[[#This Row],[מס'' תשלומים נותרים]],טבלה2[[#This Row],[סכום החזר החודש]],0)</f>
        <v>0</v>
      </c>
      <c r="FS21" s="215">
        <f>IF(FS$8&lt;=טבלה2[[#This Row],[מס'' תשלומים נותרים]],טבלה2[[#This Row],[סכום החזר החודש]],0)</f>
        <v>0</v>
      </c>
      <c r="FT21" s="215">
        <f>IF(FT$8&lt;=טבלה2[[#This Row],[מס'' תשלומים נותרים]],טבלה2[[#This Row],[סכום החזר החודש]],0)</f>
        <v>0</v>
      </c>
      <c r="FU21" s="215">
        <f>IF(FU$8&lt;=טבלה2[[#This Row],[מס'' תשלומים נותרים]],טבלה2[[#This Row],[סכום החזר החודש]],0)</f>
        <v>0</v>
      </c>
      <c r="FV21" s="215">
        <f>IF(FV$8&lt;=טבלה2[[#This Row],[מס'' תשלומים נותרים]],טבלה2[[#This Row],[סכום החזר החודש]],0)</f>
        <v>0</v>
      </c>
      <c r="FW21" s="215">
        <f>IF(FW$8&lt;=טבלה2[[#This Row],[מס'' תשלומים נותרים]],טבלה2[[#This Row],[סכום החזר החודש]],0)</f>
        <v>0</v>
      </c>
      <c r="FX21" s="215">
        <f>IF(FX$8&lt;=טבלה2[[#This Row],[מס'' תשלומים נותרים]],טבלה2[[#This Row],[סכום החזר החודש]],0)</f>
        <v>0</v>
      </c>
      <c r="FY21" s="215">
        <f>IF(FY$8&lt;=טבלה2[[#This Row],[מס'' תשלומים נותרים]],טבלה2[[#This Row],[סכום החזר החודש]],0)</f>
        <v>0</v>
      </c>
      <c r="FZ21" s="215">
        <f>IF(FZ$8&lt;=טבלה2[[#This Row],[מס'' תשלומים נותרים]],טבלה2[[#This Row],[סכום החזר החודש]],0)</f>
        <v>0</v>
      </c>
      <c r="GA21" s="215">
        <f>IF(GA$8&lt;=טבלה2[[#This Row],[מס'' תשלומים נותרים]],טבלה2[[#This Row],[סכום החזר החודש]],0)</f>
        <v>0</v>
      </c>
      <c r="GB21" s="215">
        <f>IF(GB$8&lt;=טבלה2[[#This Row],[מס'' תשלומים נותרים]],טבלה2[[#This Row],[סכום החזר החודש]],0)</f>
        <v>0</v>
      </c>
      <c r="GC21" s="215">
        <f>IF(GC$8&lt;=טבלה2[[#This Row],[מס'' תשלומים נותרים]],טבלה2[[#This Row],[סכום החזר החודש]],0)</f>
        <v>0</v>
      </c>
      <c r="GD21" s="215">
        <f>IF(GD$8&lt;=טבלה2[[#This Row],[מס'' תשלומים נותרים]],טבלה2[[#This Row],[סכום החזר החודש]],0)</f>
        <v>0</v>
      </c>
      <c r="GE21" s="215">
        <f>IF(GE$8&lt;=טבלה2[[#This Row],[מס'' תשלומים נותרים]],טבלה2[[#This Row],[סכום החזר החודש]],0)</f>
        <v>0</v>
      </c>
      <c r="GF21" s="215">
        <f>IF(GF$8&lt;=טבלה2[[#This Row],[מס'' תשלומים נותרים]],טבלה2[[#This Row],[סכום החזר החודש]],0)</f>
        <v>0</v>
      </c>
      <c r="GG21" s="215">
        <f>IF(GG$8&lt;=טבלה2[[#This Row],[מס'' תשלומים נותרים]],טבלה2[[#This Row],[סכום החזר החודש]],0)</f>
        <v>0</v>
      </c>
      <c r="GH21" s="215">
        <f>IF(GH$8&lt;=טבלה2[[#This Row],[מס'' תשלומים נותרים]],טבלה2[[#This Row],[סכום החזר החודש]],0)</f>
        <v>0</v>
      </c>
      <c r="GI21" s="215">
        <f>IF(GI$8&lt;=טבלה2[[#This Row],[מס'' תשלומים נותרים]],טבלה2[[#This Row],[סכום החזר החודש]],0)</f>
        <v>0</v>
      </c>
      <c r="GJ21" s="215">
        <f>IF(GJ$8&lt;=טבלה2[[#This Row],[מס'' תשלומים נותרים]],טבלה2[[#This Row],[סכום החזר החודש]],0)</f>
        <v>0</v>
      </c>
      <c r="GK21" s="215">
        <f>IF(GK$8&lt;=טבלה2[[#This Row],[מס'' תשלומים נותרים]],טבלה2[[#This Row],[סכום החזר החודש]],0)</f>
        <v>0</v>
      </c>
      <c r="GL21" s="215">
        <f>IF(GL$8&lt;=טבלה2[[#This Row],[מס'' תשלומים נותרים]],טבלה2[[#This Row],[סכום החזר החודש]],0)</f>
        <v>0</v>
      </c>
      <c r="GM21" s="215">
        <f>IF(GM$8&lt;=טבלה2[[#This Row],[מס'' תשלומים נותרים]],טבלה2[[#This Row],[סכום החזר החודש]],0)</f>
        <v>0</v>
      </c>
      <c r="GN21" s="215">
        <f>IF(GN$8&lt;=טבלה2[[#This Row],[מס'' תשלומים נותרים]],טבלה2[[#This Row],[סכום החזר החודש]],0)</f>
        <v>0</v>
      </c>
      <c r="GO21" s="215">
        <f>IF(GO$8&lt;=טבלה2[[#This Row],[מס'' תשלומים נותרים]],טבלה2[[#This Row],[סכום החזר החודש]],0)</f>
        <v>0</v>
      </c>
      <c r="GP21" s="215">
        <f>IF(GP$8&lt;=טבלה2[[#This Row],[מס'' תשלומים נותרים]],טבלה2[[#This Row],[סכום החזר החודש]],0)</f>
        <v>0</v>
      </c>
      <c r="GQ21" s="215">
        <f>IF(GQ$8&lt;=טבלה2[[#This Row],[מס'' תשלומים נותרים]],טבלה2[[#This Row],[סכום החזר החודש]],0)</f>
        <v>0</v>
      </c>
      <c r="GR21" s="215">
        <f>IF(GR$8&lt;=טבלה2[[#This Row],[מס'' תשלומים נותרים]],טבלה2[[#This Row],[סכום החזר החודש]],0)</f>
        <v>0</v>
      </c>
      <c r="GS21" s="215">
        <f>IF(GS$8&lt;=טבלה2[[#This Row],[מס'' תשלומים נותרים]],טבלה2[[#This Row],[סכום החזר החודש]],0)</f>
        <v>0</v>
      </c>
      <c r="GT21" s="215">
        <f>IF(GT$8&lt;=טבלה2[[#This Row],[מס'' תשלומים נותרים]],טבלה2[[#This Row],[סכום החזר החודש]],0)</f>
        <v>0</v>
      </c>
      <c r="GU21" s="215">
        <f>IF(GU$8&lt;=טבלה2[[#This Row],[מס'' תשלומים נותרים]],טבלה2[[#This Row],[סכום החזר החודש]],0)</f>
        <v>0</v>
      </c>
      <c r="GV21" s="215">
        <f>IF(GV$8&lt;=טבלה2[[#This Row],[מס'' תשלומים נותרים]],טבלה2[[#This Row],[סכום החזר החודש]],0)</f>
        <v>0</v>
      </c>
      <c r="GW21" s="215">
        <f>IF(GW$8&lt;=טבלה2[[#This Row],[מס'' תשלומים נותרים]],טבלה2[[#This Row],[סכום החזר החודש]],0)</f>
        <v>0</v>
      </c>
      <c r="GX21" s="215">
        <f>IF(GX$8&lt;=טבלה2[[#This Row],[מס'' תשלומים נותרים]],טבלה2[[#This Row],[סכום החזר החודש]],0)</f>
        <v>0</v>
      </c>
      <c r="GY21" s="215">
        <f>IF(GY$8&lt;=טבלה2[[#This Row],[מס'' תשלומים נותרים]],טבלה2[[#This Row],[סכום החזר החודש]],0)</f>
        <v>0</v>
      </c>
      <c r="GZ21" s="215">
        <f>IF(GZ$8&lt;=טבלה2[[#This Row],[מס'' תשלומים נותרים]],טבלה2[[#This Row],[סכום החזר החודש]],0)</f>
        <v>0</v>
      </c>
      <c r="HA21" s="215">
        <f>IF(HA$8&lt;=טבלה2[[#This Row],[מס'' תשלומים נותרים]],טבלה2[[#This Row],[סכום החזר החודש]],0)</f>
        <v>0</v>
      </c>
      <c r="HB21" s="215">
        <f>IF(HB$8&lt;=טבלה2[[#This Row],[מס'' תשלומים נותרים]],טבלה2[[#This Row],[סכום החזר החודש]],0)</f>
        <v>0</v>
      </c>
      <c r="HC21" s="215">
        <f>IF(HC$8&lt;=טבלה2[[#This Row],[מס'' תשלומים נותרים]],טבלה2[[#This Row],[סכום החזר החודש]],0)</f>
        <v>0</v>
      </c>
      <c r="HD21" s="215">
        <f>IF(HD$8&lt;=טבלה2[[#This Row],[מס'' תשלומים נותרים]],טבלה2[[#This Row],[סכום החזר החודש]],0)</f>
        <v>0</v>
      </c>
      <c r="HE21" s="215">
        <f>IF(HE$8&lt;=טבלה2[[#This Row],[מס'' תשלומים נותרים]],טבלה2[[#This Row],[סכום החזר החודש]],0)</f>
        <v>0</v>
      </c>
      <c r="HF21" s="215">
        <f>IF(HF$8&lt;=טבלה2[[#This Row],[מס'' תשלומים נותרים]],טבלה2[[#This Row],[סכום החזר החודש]],0)</f>
        <v>0</v>
      </c>
      <c r="HG21" s="215">
        <f>IF(HG$8&lt;=טבלה2[[#This Row],[מס'' תשלומים נותרים]],טבלה2[[#This Row],[סכום החזר החודש]],0)</f>
        <v>0</v>
      </c>
      <c r="HH21" s="215">
        <f>IF(HH$8&lt;=טבלה2[[#This Row],[מס'' תשלומים נותרים]],טבלה2[[#This Row],[סכום החזר החודש]],0)</f>
        <v>0</v>
      </c>
      <c r="HI21" s="215">
        <f>IF(HI$8&lt;=טבלה2[[#This Row],[מס'' תשלומים נותרים]],טבלה2[[#This Row],[סכום החזר החודש]],0)</f>
        <v>0</v>
      </c>
      <c r="HJ21" s="215">
        <f>IF(HJ$8&lt;=טבלה2[[#This Row],[מס'' תשלומים נותרים]],טבלה2[[#This Row],[סכום החזר החודש]],0)</f>
        <v>0</v>
      </c>
      <c r="HK21" s="215">
        <f>IF(HK$8&lt;=טבלה2[[#This Row],[מס'' תשלומים נותרים]],טבלה2[[#This Row],[סכום החזר החודש]],0)</f>
        <v>0</v>
      </c>
      <c r="HL21" s="215">
        <f>IF(HL$8&lt;=טבלה2[[#This Row],[מס'' תשלומים נותרים]],טבלה2[[#This Row],[סכום החזר החודש]],0)</f>
        <v>0</v>
      </c>
      <c r="HM21" s="215">
        <f>IF(HM$8&lt;=טבלה2[[#This Row],[מס'' תשלומים נותרים]],טבלה2[[#This Row],[סכום החזר החודש]],0)</f>
        <v>0</v>
      </c>
      <c r="HN21" s="215">
        <f>IF(HN$8&lt;=טבלה2[[#This Row],[מס'' תשלומים נותרים]],טבלה2[[#This Row],[סכום החזר החודש]],0)</f>
        <v>0</v>
      </c>
      <c r="HO21" s="215">
        <f>IF(HO$8&lt;=טבלה2[[#This Row],[מס'' תשלומים נותרים]],טבלה2[[#This Row],[סכום החזר החודש]],0)</f>
        <v>0</v>
      </c>
      <c r="HP21" s="215">
        <f>IF(HP$8&lt;=טבלה2[[#This Row],[מס'' תשלומים נותרים]],טבלה2[[#This Row],[סכום החזר החודש]],0)</f>
        <v>0</v>
      </c>
      <c r="HQ21" s="215">
        <f>IF(HQ$8&lt;=טבלה2[[#This Row],[מס'' תשלומים נותרים]],טבלה2[[#This Row],[סכום החזר החודש]],0)</f>
        <v>0</v>
      </c>
      <c r="HR21" s="215">
        <f>IF(HR$8&lt;=טבלה2[[#This Row],[מס'' תשלומים נותרים]],טבלה2[[#This Row],[סכום החזר החודש]],0)</f>
        <v>0</v>
      </c>
      <c r="HS21" s="215">
        <f>IF(HS$8&lt;=טבלה2[[#This Row],[מס'' תשלומים נותרים]],טבלה2[[#This Row],[סכום החזר החודש]],0)</f>
        <v>0</v>
      </c>
      <c r="HT21" s="215">
        <f>IF(HT$8&lt;=טבלה2[[#This Row],[מס'' תשלומים נותרים]],טבלה2[[#This Row],[סכום החזר החודש]],0)</f>
        <v>0</v>
      </c>
      <c r="HU21" s="215">
        <f>IF(HU$8&lt;=טבלה2[[#This Row],[מס'' תשלומים נותרים]],טבלה2[[#This Row],[סכום החזר החודש]],0)</f>
        <v>0</v>
      </c>
      <c r="HV21" s="215">
        <f>IF(HV$8&lt;=טבלה2[[#This Row],[מס'' תשלומים נותרים]],טבלה2[[#This Row],[סכום החזר החודש]],0)</f>
        <v>0</v>
      </c>
      <c r="HW21" s="215">
        <f>IF(HW$8&lt;=טבלה2[[#This Row],[מס'' תשלומים נותרים]],טבלה2[[#This Row],[סכום החזר החודש]],0)</f>
        <v>0</v>
      </c>
      <c r="HX21" s="215">
        <f>IF(HX$8&lt;=טבלה2[[#This Row],[מס'' תשלומים נותרים]],טבלה2[[#This Row],[סכום החזר החודש]],0)</f>
        <v>0</v>
      </c>
      <c r="HY21" s="215">
        <f>IF(HY$8&lt;=טבלה2[[#This Row],[מס'' תשלומים נותרים]],טבלה2[[#This Row],[סכום החזר החודש]],0)</f>
        <v>0</v>
      </c>
      <c r="HZ21" s="215">
        <f>IF(HZ$8&lt;=טבלה2[[#This Row],[מס'' תשלומים נותרים]],טבלה2[[#This Row],[סכום החזר החודש]],0)</f>
        <v>0</v>
      </c>
      <c r="IA21" s="215">
        <f>IF(IA$8&lt;=טבלה2[[#This Row],[מס'' תשלומים נותרים]],טבלה2[[#This Row],[סכום החזר החודש]],0)</f>
        <v>0</v>
      </c>
      <c r="IB21" s="215">
        <f>IF(IB$8&lt;=טבלה2[[#This Row],[מס'' תשלומים נותרים]],טבלה2[[#This Row],[סכום החזר החודש]],0)</f>
        <v>0</v>
      </c>
      <c r="IC21" s="215">
        <f>IF(IC$8&lt;=טבלה2[[#This Row],[מס'' תשלומים נותרים]],טבלה2[[#This Row],[סכום החזר החודש]],0)</f>
        <v>0</v>
      </c>
      <c r="ID21" s="215">
        <f>IF(ID$8&lt;=טבלה2[[#This Row],[מס'' תשלומים נותרים]],טבלה2[[#This Row],[סכום החזר החודש]],0)</f>
        <v>0</v>
      </c>
      <c r="IE21" s="215">
        <f>IF(IE$8&lt;=טבלה2[[#This Row],[מס'' תשלומים נותרים]],טבלה2[[#This Row],[סכום החזר החודש]],0)</f>
        <v>0</v>
      </c>
      <c r="IF21" s="215">
        <f>IF(IF$8&lt;=טבלה2[[#This Row],[מס'' תשלומים נותרים]],טבלה2[[#This Row],[סכום החזר החודש]],0)</f>
        <v>0</v>
      </c>
      <c r="IG21" s="215">
        <f>IF(IG$8&lt;=טבלה2[[#This Row],[מס'' תשלומים נותרים]],טבלה2[[#This Row],[סכום החזר החודש]],0)</f>
        <v>0</v>
      </c>
      <c r="IH21" s="215">
        <f>IF(IH$8&lt;=טבלה2[[#This Row],[מס'' תשלומים נותרים]],טבלה2[[#This Row],[סכום החזר החודש]],0)</f>
        <v>0</v>
      </c>
      <c r="II21" s="215">
        <f>IF(II$8&lt;=טבלה2[[#This Row],[מס'' תשלומים נותרים]],טבלה2[[#This Row],[סכום החזר החודש]],0)</f>
        <v>0</v>
      </c>
      <c r="IJ21" s="215">
        <f>IF(IJ$8&lt;=טבלה2[[#This Row],[מס'' תשלומים נותרים]],טבלה2[[#This Row],[סכום החזר החודש]],0)</f>
        <v>0</v>
      </c>
      <c r="IK21" s="215">
        <f>IF(IK$8&lt;=טבלה2[[#This Row],[מס'' תשלומים נותרים]],טבלה2[[#This Row],[סכום החזר החודש]],0)</f>
        <v>0</v>
      </c>
      <c r="IL21" s="215">
        <f>IF(IL$8&lt;=טבלה2[[#This Row],[מס'' תשלומים נותרים]],טבלה2[[#This Row],[סכום החזר החודש]],0)</f>
        <v>0</v>
      </c>
      <c r="IM21" s="215">
        <f>IF(IM$8&lt;=טבלה2[[#This Row],[מס'' תשלומים נותרים]],טבלה2[[#This Row],[סכום החזר החודש]],0)</f>
        <v>0</v>
      </c>
      <c r="IN21" s="215">
        <f>IF(IN$8&lt;=טבלה2[[#This Row],[מס'' תשלומים נותרים]],טבלה2[[#This Row],[סכום החזר החודש]],0)</f>
        <v>0</v>
      </c>
      <c r="IO21" s="215">
        <f>IF(IO$8&lt;=טבלה2[[#This Row],[מס'' תשלומים נותרים]],טבלה2[[#This Row],[סכום החזר החודש]],0)</f>
        <v>0</v>
      </c>
      <c r="IP21" s="215">
        <f>IF(IP$8&lt;=טבלה2[[#This Row],[מס'' תשלומים נותרים]],טבלה2[[#This Row],[סכום החזר החודש]],0)</f>
        <v>0</v>
      </c>
      <c r="IQ21" s="215">
        <f>IF(IQ$8&lt;=טבלה2[[#This Row],[מס'' תשלומים נותרים]],טבלה2[[#This Row],[סכום החזר החודש]],0)</f>
        <v>0</v>
      </c>
      <c r="IR21" s="215">
        <f>IF(IR$8&lt;=טבלה2[[#This Row],[מס'' תשלומים נותרים]],טבלה2[[#This Row],[סכום החזר החודש]],0)</f>
        <v>0</v>
      </c>
      <c r="IS21" s="215">
        <f>IF(IS$8&lt;=טבלה2[[#This Row],[מס'' תשלומים נותרים]],טבלה2[[#This Row],[סכום החזר החודש]],0)</f>
        <v>0</v>
      </c>
      <c r="IT21" s="215">
        <f>IF(IT$8&lt;=טבלה2[[#This Row],[מס'' תשלומים נותרים]],טבלה2[[#This Row],[סכום החזר החודש]],0)</f>
        <v>0</v>
      </c>
      <c r="IU21" s="215">
        <f>IF(IU$8&lt;=טבלה2[[#This Row],[מס'' תשלומים נותרים]],טבלה2[[#This Row],[סכום החזר החודש]],0)</f>
        <v>0</v>
      </c>
      <c r="IV21" s="215">
        <f>IF(IV$8&lt;=טבלה2[[#This Row],[מס'' תשלומים נותרים]],טבלה2[[#This Row],[סכום החזר החודש]],0)</f>
        <v>0</v>
      </c>
      <c r="IW21" s="215">
        <f>IF(IW$8&lt;=טבלה2[[#This Row],[מס'' תשלומים נותרים]],טבלה2[[#This Row],[סכום החזר החודש]],0)</f>
        <v>0</v>
      </c>
      <c r="IX21" s="215">
        <f>IF(IX$8&lt;=טבלה2[[#This Row],[מס'' תשלומים נותרים]],טבלה2[[#This Row],[סכום החזר החודש]],0)</f>
        <v>0</v>
      </c>
      <c r="IY21" s="215">
        <f>IF(IY$8&lt;=טבלה2[[#This Row],[מס'' תשלומים נותרים]],טבלה2[[#This Row],[סכום החזר החודש]],0)</f>
        <v>0</v>
      </c>
      <c r="IZ21" s="215">
        <f>IF(IZ$8&lt;=טבלה2[[#This Row],[מס'' תשלומים נותרים]],טבלה2[[#This Row],[סכום החזר החודש]],0)</f>
        <v>0</v>
      </c>
      <c r="JA21" s="215">
        <f>IF(JA$8&lt;=טבלה2[[#This Row],[מס'' תשלומים נותרים]],טבלה2[[#This Row],[סכום החזר החודש]],0)</f>
        <v>0</v>
      </c>
      <c r="JB21" s="215">
        <f>IF(JB$8&lt;=טבלה2[[#This Row],[מס'' תשלומים נותרים]],טבלה2[[#This Row],[סכום החזר החודש]],0)</f>
        <v>0</v>
      </c>
      <c r="JC21" s="215">
        <f>IF(JC$8&lt;=טבלה2[[#This Row],[מס'' תשלומים נותרים]],טבלה2[[#This Row],[סכום החזר החודש]],0)</f>
        <v>0</v>
      </c>
      <c r="JD21" s="215">
        <f>IF(JD$8&lt;=טבלה2[[#This Row],[מס'' תשלומים נותרים]],טבלה2[[#This Row],[סכום החזר החודש]],0)</f>
        <v>0</v>
      </c>
      <c r="JE21" s="215">
        <f>IF(JE$8&lt;=טבלה2[[#This Row],[מס'' תשלומים נותרים]],טבלה2[[#This Row],[סכום החזר החודש]],0)</f>
        <v>0</v>
      </c>
      <c r="JF21" s="215">
        <f>IF(JF$8&lt;=טבלה2[[#This Row],[מס'' תשלומים נותרים]],טבלה2[[#This Row],[סכום החזר החודש]],0)</f>
        <v>0</v>
      </c>
      <c r="JG21" s="215">
        <f>IF(JG$8&lt;=טבלה2[[#This Row],[מס'' תשלומים נותרים]],טבלה2[[#This Row],[סכום החזר החודש]],0)</f>
        <v>0</v>
      </c>
      <c r="JH21" s="215">
        <f>IF(JH$8&lt;=טבלה2[[#This Row],[מס'' תשלומים נותרים]],טבלה2[[#This Row],[סכום החזר החודש]],0)</f>
        <v>0</v>
      </c>
      <c r="JI21" s="215">
        <f>IF(JI$8&lt;=טבלה2[[#This Row],[מס'' תשלומים נותרים]],טבלה2[[#This Row],[סכום החזר החודש]],0)</f>
        <v>0</v>
      </c>
      <c r="JJ21" s="215">
        <f>IF(JJ$8&lt;=טבלה2[[#This Row],[מס'' תשלומים נותרים]],טבלה2[[#This Row],[סכום החזר החודש]],0)</f>
        <v>0</v>
      </c>
      <c r="JK21" s="215">
        <f>IF(JK$8&lt;=טבלה2[[#This Row],[מס'' תשלומים נותרים]],טבלה2[[#This Row],[סכום החזר החודש]],0)</f>
        <v>0</v>
      </c>
      <c r="JL21" s="215">
        <f>IF(JL$8&lt;=טבלה2[[#This Row],[מס'' תשלומים נותרים]],טבלה2[[#This Row],[סכום החזר החודש]],0)</f>
        <v>0</v>
      </c>
      <c r="JM21" s="215">
        <f>IF(JM$8&lt;=טבלה2[[#This Row],[מס'' תשלומים נותרים]],טבלה2[[#This Row],[סכום החזר החודש]],0)</f>
        <v>0</v>
      </c>
      <c r="JN21" s="215">
        <f>IF(JN$8&lt;=טבלה2[[#This Row],[מס'' תשלומים נותרים]],טבלה2[[#This Row],[סכום החזר החודש]],0)</f>
        <v>0</v>
      </c>
      <c r="JO21" s="215">
        <f>IF(JO$8&lt;=טבלה2[[#This Row],[מס'' תשלומים נותרים]],טבלה2[[#This Row],[סכום החזר החודש]],0)</f>
        <v>0</v>
      </c>
      <c r="JP21" s="215">
        <f>IF(JP$8&lt;=טבלה2[[#This Row],[מס'' תשלומים נותרים]],טבלה2[[#This Row],[סכום החזר החודש]],0)</f>
        <v>0</v>
      </c>
      <c r="JQ21" s="215">
        <f>IF(JQ$8&lt;=טבלה2[[#This Row],[מס'' תשלומים נותרים]],טבלה2[[#This Row],[סכום החזר החודש]],0)</f>
        <v>0</v>
      </c>
      <c r="JR21" s="215">
        <f>IF(JR$8&lt;=טבלה2[[#This Row],[מס'' תשלומים נותרים]],טבלה2[[#This Row],[סכום החזר החודש]],0)</f>
        <v>0</v>
      </c>
      <c r="JS21" s="215">
        <f>IF(JS$8&lt;=טבלה2[[#This Row],[מס'' תשלומים נותרים]],טבלה2[[#This Row],[סכום החזר החודש]],0)</f>
        <v>0</v>
      </c>
      <c r="JT21" s="215">
        <f>IF(JT$8&lt;=טבלה2[[#This Row],[מס'' תשלומים נותרים]],טבלה2[[#This Row],[סכום החזר החודש]],0)</f>
        <v>0</v>
      </c>
    </row>
    <row r="22" spans="1:280" ht="15">
      <c r="A22" s="246"/>
      <c r="B22" s="247"/>
      <c r="C22" s="248"/>
      <c r="D22" s="249"/>
      <c r="E22" s="247"/>
      <c r="F22" s="250">
        <f t="shared" si="4"/>
        <v>0</v>
      </c>
      <c r="G22" s="251"/>
      <c r="H22" s="223"/>
      <c r="S22" s="402">
        <f t="shared" si="5"/>
        <v>0</v>
      </c>
      <c r="T22" s="403">
        <f t="shared" si="6"/>
        <v>0</v>
      </c>
      <c r="U22" s="230"/>
      <c r="V22" s="243"/>
      <c r="W22" s="241"/>
      <c r="X22" s="243"/>
      <c r="Y22" s="242"/>
      <c r="Z22" s="243"/>
      <c r="AA22" s="244"/>
      <c r="AB22" s="245"/>
      <c r="AE22" s="215">
        <f>IF(AE$8&lt;=טבלה2[[#This Row],[מס'' תשלומים נותרים]],טבלה2[[#This Row],[סכום החזר החודש]],0)</f>
        <v>0</v>
      </c>
      <c r="AF22" s="215">
        <f>IF(AF$8&lt;=טבלה2[[#This Row],[מס'' תשלומים נותרים]],טבלה2[[#This Row],[סכום החזר החודש]],0)</f>
        <v>0</v>
      </c>
      <c r="AG22" s="215">
        <f>IF(AG$8&lt;=טבלה2[[#This Row],[מס'' תשלומים נותרים]],טבלה2[[#This Row],[סכום החזר החודש]],0)</f>
        <v>0</v>
      </c>
      <c r="AH22" s="215">
        <f>IF(AH$8&lt;=טבלה2[[#This Row],[מס'' תשלומים נותרים]],טבלה2[[#This Row],[סכום החזר החודש]],0)</f>
        <v>0</v>
      </c>
      <c r="AI22" s="215">
        <f>IF(AI$8&lt;=טבלה2[[#This Row],[מס'' תשלומים נותרים]],טבלה2[[#This Row],[סכום החזר החודש]],0)</f>
        <v>0</v>
      </c>
      <c r="AJ22" s="215">
        <f>IF(AJ$8&lt;=טבלה2[[#This Row],[מס'' תשלומים נותרים]],טבלה2[[#This Row],[סכום החזר החודש]],0)</f>
        <v>0</v>
      </c>
      <c r="AK22" s="215">
        <f>IF(AK$8&lt;=טבלה2[[#This Row],[מס'' תשלומים נותרים]],טבלה2[[#This Row],[סכום החזר החודש]],0)</f>
        <v>0</v>
      </c>
      <c r="AL22" s="215">
        <f>IF(AL$8&lt;=טבלה2[[#This Row],[מס'' תשלומים נותרים]],טבלה2[[#This Row],[סכום החזר החודש]],0)</f>
        <v>0</v>
      </c>
      <c r="AM22" s="215">
        <f>IF(AM$8&lt;=טבלה2[[#This Row],[מס'' תשלומים נותרים]],טבלה2[[#This Row],[סכום החזר החודש]],0)</f>
        <v>0</v>
      </c>
      <c r="AN22" s="215">
        <f>IF(AN$8&lt;=טבלה2[[#This Row],[מס'' תשלומים נותרים]],טבלה2[[#This Row],[סכום החזר החודש]],0)</f>
        <v>0</v>
      </c>
      <c r="AO22" s="215">
        <f>IF(AO$8&lt;=טבלה2[[#This Row],[מס'' תשלומים נותרים]],טבלה2[[#This Row],[סכום החזר החודש]],0)</f>
        <v>0</v>
      </c>
      <c r="AP22" s="215">
        <f>IF(AP$8&lt;=טבלה2[[#This Row],[מס'' תשלומים נותרים]],טבלה2[[#This Row],[סכום החזר החודש]],0)</f>
        <v>0</v>
      </c>
      <c r="AQ22" s="215">
        <f>IF(AQ$8&lt;=טבלה2[[#This Row],[מס'' תשלומים נותרים]],טבלה2[[#This Row],[סכום החזר החודש]],0)</f>
        <v>0</v>
      </c>
      <c r="AR22" s="215">
        <f>IF(AR$8&lt;=טבלה2[[#This Row],[מס'' תשלומים נותרים]],טבלה2[[#This Row],[סכום החזר החודש]],0)</f>
        <v>0</v>
      </c>
      <c r="AS22" s="215">
        <f>IF(AS$8&lt;=טבלה2[[#This Row],[מס'' תשלומים נותרים]],טבלה2[[#This Row],[סכום החזר החודש]],0)</f>
        <v>0</v>
      </c>
      <c r="AT22" s="215">
        <f>IF(AT$8&lt;=טבלה2[[#This Row],[מס'' תשלומים נותרים]],טבלה2[[#This Row],[סכום החזר החודש]],0)</f>
        <v>0</v>
      </c>
      <c r="AU22" s="215">
        <f>IF(AU$8&lt;=טבלה2[[#This Row],[מס'' תשלומים נותרים]],טבלה2[[#This Row],[סכום החזר החודש]],0)</f>
        <v>0</v>
      </c>
      <c r="AV22" s="215">
        <f>IF(AV$8&lt;=טבלה2[[#This Row],[מס'' תשלומים נותרים]],טבלה2[[#This Row],[סכום החזר החודש]],0)</f>
        <v>0</v>
      </c>
      <c r="AW22" s="215">
        <f>IF(AW$8&lt;=טבלה2[[#This Row],[מס'' תשלומים נותרים]],טבלה2[[#This Row],[סכום החזר החודש]],0)</f>
        <v>0</v>
      </c>
      <c r="AX22" s="215">
        <f>IF(AX$8&lt;=טבלה2[[#This Row],[מס'' תשלומים נותרים]],טבלה2[[#This Row],[סכום החזר החודש]],0)</f>
        <v>0</v>
      </c>
      <c r="AY22" s="215">
        <f>IF(AY$8&lt;=טבלה2[[#This Row],[מס'' תשלומים נותרים]],טבלה2[[#This Row],[סכום החזר החודש]],0)</f>
        <v>0</v>
      </c>
      <c r="AZ22" s="215">
        <f>IF(AZ$8&lt;=טבלה2[[#This Row],[מס'' תשלומים נותרים]],טבלה2[[#This Row],[סכום החזר החודש]],0)</f>
        <v>0</v>
      </c>
      <c r="BA22" s="215">
        <f>IF(BA$8&lt;=טבלה2[[#This Row],[מס'' תשלומים נותרים]],טבלה2[[#This Row],[סכום החזר החודש]],0)</f>
        <v>0</v>
      </c>
      <c r="BB22" s="215">
        <f>IF(BB$8&lt;=טבלה2[[#This Row],[מס'' תשלומים נותרים]],טבלה2[[#This Row],[סכום החזר החודש]],0)</f>
        <v>0</v>
      </c>
      <c r="BC22" s="215">
        <f>IF(BC$8&lt;=טבלה2[[#This Row],[מס'' תשלומים נותרים]],טבלה2[[#This Row],[סכום החזר החודש]],0)</f>
        <v>0</v>
      </c>
      <c r="BD22" s="215">
        <f>IF(BD$8&lt;=טבלה2[[#This Row],[מס'' תשלומים נותרים]],טבלה2[[#This Row],[סכום החזר החודש]],0)</f>
        <v>0</v>
      </c>
      <c r="BE22" s="215">
        <f>IF(BE$8&lt;=טבלה2[[#This Row],[מס'' תשלומים נותרים]],טבלה2[[#This Row],[סכום החזר החודש]],0)</f>
        <v>0</v>
      </c>
      <c r="BF22" s="215">
        <f>IF(BF$8&lt;=טבלה2[[#This Row],[מס'' תשלומים נותרים]],טבלה2[[#This Row],[סכום החזר החודש]],0)</f>
        <v>0</v>
      </c>
      <c r="BG22" s="215">
        <f>IF(BG$8&lt;=טבלה2[[#This Row],[מס'' תשלומים נותרים]],טבלה2[[#This Row],[סכום החזר החודש]],0)</f>
        <v>0</v>
      </c>
      <c r="BH22" s="215">
        <f>IF(BH$8&lt;=טבלה2[[#This Row],[מס'' תשלומים נותרים]],טבלה2[[#This Row],[סכום החזר החודש]],0)</f>
        <v>0</v>
      </c>
      <c r="BI22" s="215">
        <f>IF(BI$8&lt;=טבלה2[[#This Row],[מס'' תשלומים נותרים]],טבלה2[[#This Row],[סכום החזר החודש]],0)</f>
        <v>0</v>
      </c>
      <c r="BJ22" s="215">
        <f>IF(BJ$8&lt;=טבלה2[[#This Row],[מס'' תשלומים נותרים]],טבלה2[[#This Row],[סכום החזר החודש]],0)</f>
        <v>0</v>
      </c>
      <c r="BK22" s="215">
        <f>IF(BK$8&lt;=טבלה2[[#This Row],[מס'' תשלומים נותרים]],טבלה2[[#This Row],[סכום החזר החודש]],0)</f>
        <v>0</v>
      </c>
      <c r="BL22" s="215">
        <f>IF(BL$8&lt;=טבלה2[[#This Row],[מס'' תשלומים נותרים]],טבלה2[[#This Row],[סכום החזר החודש]],0)</f>
        <v>0</v>
      </c>
      <c r="BM22" s="215">
        <f>IF(BM$8&lt;=טבלה2[[#This Row],[מס'' תשלומים נותרים]],טבלה2[[#This Row],[סכום החזר החודש]],0)</f>
        <v>0</v>
      </c>
      <c r="BN22" s="215">
        <f>IF(BN$8&lt;=טבלה2[[#This Row],[מס'' תשלומים נותרים]],טבלה2[[#This Row],[סכום החזר החודש]],0)</f>
        <v>0</v>
      </c>
      <c r="BO22" s="215">
        <f>IF(BO$8&lt;=טבלה2[[#This Row],[מס'' תשלומים נותרים]],טבלה2[[#This Row],[סכום החזר החודש]],0)</f>
        <v>0</v>
      </c>
      <c r="BP22" s="215">
        <f>IF(BP$8&lt;=טבלה2[[#This Row],[מס'' תשלומים נותרים]],טבלה2[[#This Row],[סכום החזר החודש]],0)</f>
        <v>0</v>
      </c>
      <c r="BQ22" s="215">
        <f>IF(BQ$8&lt;=טבלה2[[#This Row],[מס'' תשלומים נותרים]],טבלה2[[#This Row],[סכום החזר החודש]],0)</f>
        <v>0</v>
      </c>
      <c r="BR22" s="215">
        <f>IF(BR$8&lt;=טבלה2[[#This Row],[מס'' תשלומים נותרים]],טבלה2[[#This Row],[סכום החזר החודש]],0)</f>
        <v>0</v>
      </c>
      <c r="BS22" s="215">
        <f>IF(BS$8&lt;=טבלה2[[#This Row],[מס'' תשלומים נותרים]],טבלה2[[#This Row],[סכום החזר החודש]],0)</f>
        <v>0</v>
      </c>
      <c r="BT22" s="215">
        <f>IF(BT$8&lt;=טבלה2[[#This Row],[מס'' תשלומים נותרים]],טבלה2[[#This Row],[סכום החזר החודש]],0)</f>
        <v>0</v>
      </c>
      <c r="BU22" s="215">
        <f>IF(BU$8&lt;=טבלה2[[#This Row],[מס'' תשלומים נותרים]],טבלה2[[#This Row],[סכום החזר החודש]],0)</f>
        <v>0</v>
      </c>
      <c r="BV22" s="215">
        <f>IF(BV$8&lt;=טבלה2[[#This Row],[מס'' תשלומים נותרים]],טבלה2[[#This Row],[סכום החזר החודש]],0)</f>
        <v>0</v>
      </c>
      <c r="BW22" s="215">
        <f>IF(BW$8&lt;=טבלה2[[#This Row],[מס'' תשלומים נותרים]],טבלה2[[#This Row],[סכום החזר החודש]],0)</f>
        <v>0</v>
      </c>
      <c r="BX22" s="215">
        <f>IF(BX$8&lt;=טבלה2[[#This Row],[מס'' תשלומים נותרים]],טבלה2[[#This Row],[סכום החזר החודש]],0)</f>
        <v>0</v>
      </c>
      <c r="BY22" s="215">
        <f>IF(BY$8&lt;=טבלה2[[#This Row],[מס'' תשלומים נותרים]],טבלה2[[#This Row],[סכום החזר החודש]],0)</f>
        <v>0</v>
      </c>
      <c r="BZ22" s="215">
        <f>IF(BZ$8&lt;=טבלה2[[#This Row],[מס'' תשלומים נותרים]],טבלה2[[#This Row],[סכום החזר החודש]],0)</f>
        <v>0</v>
      </c>
      <c r="CA22" s="215">
        <f>IF(CA$8&lt;=טבלה2[[#This Row],[מס'' תשלומים נותרים]],טבלה2[[#This Row],[סכום החזר החודש]],0)</f>
        <v>0</v>
      </c>
      <c r="CB22" s="215">
        <f>IF(CB$8&lt;=טבלה2[[#This Row],[מס'' תשלומים נותרים]],טבלה2[[#This Row],[סכום החזר החודש]],0)</f>
        <v>0</v>
      </c>
      <c r="CC22" s="215">
        <f>IF(CC$8&lt;=טבלה2[[#This Row],[מס'' תשלומים נותרים]],טבלה2[[#This Row],[סכום החזר החודש]],0)</f>
        <v>0</v>
      </c>
      <c r="CD22" s="215">
        <f>IF(CD$8&lt;=טבלה2[[#This Row],[מס'' תשלומים נותרים]],טבלה2[[#This Row],[סכום החזר החודש]],0)</f>
        <v>0</v>
      </c>
      <c r="CE22" s="215">
        <f>IF(CE$8&lt;=טבלה2[[#This Row],[מס'' תשלומים נותרים]],טבלה2[[#This Row],[סכום החזר החודש]],0)</f>
        <v>0</v>
      </c>
      <c r="CF22" s="215">
        <f>IF(CF$8&lt;=טבלה2[[#This Row],[מס'' תשלומים נותרים]],טבלה2[[#This Row],[סכום החזר החודש]],0)</f>
        <v>0</v>
      </c>
      <c r="CG22" s="215">
        <f>IF(CG$8&lt;=טבלה2[[#This Row],[מס'' תשלומים נותרים]],טבלה2[[#This Row],[סכום החזר החודש]],0)</f>
        <v>0</v>
      </c>
      <c r="CH22" s="215">
        <f>IF(CH$8&lt;=טבלה2[[#This Row],[מס'' תשלומים נותרים]],טבלה2[[#This Row],[סכום החזר החודש]],0)</f>
        <v>0</v>
      </c>
      <c r="CI22" s="215">
        <f>IF(CI$8&lt;=טבלה2[[#This Row],[מס'' תשלומים נותרים]],טבלה2[[#This Row],[סכום החזר החודש]],0)</f>
        <v>0</v>
      </c>
      <c r="CJ22" s="215">
        <f>IF(CJ$8&lt;=טבלה2[[#This Row],[מס'' תשלומים נותרים]],טבלה2[[#This Row],[סכום החזר החודש]],0)</f>
        <v>0</v>
      </c>
      <c r="CK22" s="215">
        <f>IF(CK$8&lt;=טבלה2[[#This Row],[מס'' תשלומים נותרים]],טבלה2[[#This Row],[סכום החזר החודש]],0)</f>
        <v>0</v>
      </c>
      <c r="CL22" s="215">
        <f>IF(CL$8&lt;=טבלה2[[#This Row],[מס'' תשלומים נותרים]],טבלה2[[#This Row],[סכום החזר החודש]],0)</f>
        <v>0</v>
      </c>
      <c r="CM22" s="215">
        <f>IF(CM$8&lt;=טבלה2[[#This Row],[מס'' תשלומים נותרים]],טבלה2[[#This Row],[סכום החזר החודש]],0)</f>
        <v>0</v>
      </c>
      <c r="CN22" s="215">
        <f>IF(CN$8&lt;=טבלה2[[#This Row],[מס'' תשלומים נותרים]],טבלה2[[#This Row],[סכום החזר החודש]],0)</f>
        <v>0</v>
      </c>
      <c r="CO22" s="215">
        <f>IF(CO$8&lt;=טבלה2[[#This Row],[מס'' תשלומים נותרים]],טבלה2[[#This Row],[סכום החזר החודש]],0)</f>
        <v>0</v>
      </c>
      <c r="CP22" s="215">
        <f>IF(CP$8&lt;=טבלה2[[#This Row],[מס'' תשלומים נותרים]],טבלה2[[#This Row],[סכום החזר החודש]],0)</f>
        <v>0</v>
      </c>
      <c r="CQ22" s="215">
        <f>IF(CQ$8&lt;=טבלה2[[#This Row],[מס'' תשלומים נותרים]],טבלה2[[#This Row],[סכום החזר החודש]],0)</f>
        <v>0</v>
      </c>
      <c r="CR22" s="215">
        <f>IF(CR$8&lt;=טבלה2[[#This Row],[מס'' תשלומים נותרים]],טבלה2[[#This Row],[סכום החזר החודש]],0)</f>
        <v>0</v>
      </c>
      <c r="CS22" s="215">
        <f>IF(CS$8&lt;=טבלה2[[#This Row],[מס'' תשלומים נותרים]],טבלה2[[#This Row],[סכום החזר החודש]],0)</f>
        <v>0</v>
      </c>
      <c r="CT22" s="215">
        <f>IF(CT$8&lt;=טבלה2[[#This Row],[מס'' תשלומים נותרים]],טבלה2[[#This Row],[סכום החזר החודש]],0)</f>
        <v>0</v>
      </c>
      <c r="CU22" s="215">
        <f>IF(CU$8&lt;=טבלה2[[#This Row],[מס'' תשלומים נותרים]],טבלה2[[#This Row],[סכום החזר החודש]],0)</f>
        <v>0</v>
      </c>
      <c r="CV22" s="215">
        <f>IF(CV$8&lt;=טבלה2[[#This Row],[מס'' תשלומים נותרים]],טבלה2[[#This Row],[סכום החזר החודש]],0)</f>
        <v>0</v>
      </c>
      <c r="CW22" s="215">
        <f>IF(CW$8&lt;=טבלה2[[#This Row],[מס'' תשלומים נותרים]],טבלה2[[#This Row],[סכום החזר החודש]],0)</f>
        <v>0</v>
      </c>
      <c r="CX22" s="215">
        <f>IF(CX$8&lt;=טבלה2[[#This Row],[מס'' תשלומים נותרים]],טבלה2[[#This Row],[סכום החזר החודש]],0)</f>
        <v>0</v>
      </c>
      <c r="CY22" s="215">
        <f>IF(CY$8&lt;=טבלה2[[#This Row],[מס'' תשלומים נותרים]],טבלה2[[#This Row],[סכום החזר החודש]],0)</f>
        <v>0</v>
      </c>
      <c r="CZ22" s="215">
        <f>IF(CZ$8&lt;=טבלה2[[#This Row],[מס'' תשלומים נותרים]],טבלה2[[#This Row],[סכום החזר החודש]],0)</f>
        <v>0</v>
      </c>
      <c r="DA22" s="215">
        <f>IF(DA$8&lt;=טבלה2[[#This Row],[מס'' תשלומים נותרים]],טבלה2[[#This Row],[סכום החזר החודש]],0)</f>
        <v>0</v>
      </c>
      <c r="DB22" s="215">
        <f>IF(DB$8&lt;=טבלה2[[#This Row],[מס'' תשלומים נותרים]],טבלה2[[#This Row],[סכום החזר החודש]],0)</f>
        <v>0</v>
      </c>
      <c r="DC22" s="215">
        <f>IF(DC$8&lt;=טבלה2[[#This Row],[מס'' תשלומים נותרים]],טבלה2[[#This Row],[סכום החזר החודש]],0)</f>
        <v>0</v>
      </c>
      <c r="DD22" s="215">
        <f>IF(DD$8&lt;=טבלה2[[#This Row],[מס'' תשלומים נותרים]],טבלה2[[#This Row],[סכום החזר החודש]],0)</f>
        <v>0</v>
      </c>
      <c r="DE22" s="215">
        <f>IF(DE$8&lt;=טבלה2[[#This Row],[מס'' תשלומים נותרים]],טבלה2[[#This Row],[סכום החזר החודש]],0)</f>
        <v>0</v>
      </c>
      <c r="DF22" s="215">
        <f>IF(DF$8&lt;=טבלה2[[#This Row],[מס'' תשלומים נותרים]],טבלה2[[#This Row],[סכום החזר החודש]],0)</f>
        <v>0</v>
      </c>
      <c r="DG22" s="215">
        <f>IF(DG$8&lt;=טבלה2[[#This Row],[מס'' תשלומים נותרים]],טבלה2[[#This Row],[סכום החזר החודש]],0)</f>
        <v>0</v>
      </c>
      <c r="DH22" s="215">
        <f>IF(DH$8&lt;=טבלה2[[#This Row],[מס'' תשלומים נותרים]],טבלה2[[#This Row],[סכום החזר החודש]],0)</f>
        <v>0</v>
      </c>
      <c r="DI22" s="215">
        <f>IF(DI$8&lt;=טבלה2[[#This Row],[מס'' תשלומים נותרים]],טבלה2[[#This Row],[סכום החזר החודש]],0)</f>
        <v>0</v>
      </c>
      <c r="DJ22" s="215">
        <f>IF(DJ$8&lt;=טבלה2[[#This Row],[מס'' תשלומים נותרים]],טבלה2[[#This Row],[סכום החזר החודש]],0)</f>
        <v>0</v>
      </c>
      <c r="DK22" s="215">
        <f>IF(DK$8&lt;=טבלה2[[#This Row],[מס'' תשלומים נותרים]],טבלה2[[#This Row],[סכום החזר החודש]],0)</f>
        <v>0</v>
      </c>
      <c r="DL22" s="215">
        <f>IF(DL$8&lt;=טבלה2[[#This Row],[מס'' תשלומים נותרים]],טבלה2[[#This Row],[סכום החזר החודש]],0)</f>
        <v>0</v>
      </c>
      <c r="DM22" s="215">
        <f>IF(DM$8&lt;=טבלה2[[#This Row],[מס'' תשלומים נותרים]],טבלה2[[#This Row],[סכום החזר החודש]],0)</f>
        <v>0</v>
      </c>
      <c r="DN22" s="215">
        <f>IF(DN$8&lt;=טבלה2[[#This Row],[מס'' תשלומים נותרים]],טבלה2[[#This Row],[סכום החזר החודש]],0)</f>
        <v>0</v>
      </c>
      <c r="DO22" s="215">
        <f>IF(DO$8&lt;=טבלה2[[#This Row],[מס'' תשלומים נותרים]],טבלה2[[#This Row],[סכום החזר החודש]],0)</f>
        <v>0</v>
      </c>
      <c r="DP22" s="215">
        <f>IF(DP$8&lt;=טבלה2[[#This Row],[מס'' תשלומים נותרים]],טבלה2[[#This Row],[סכום החזר החודש]],0)</f>
        <v>0</v>
      </c>
      <c r="DQ22" s="215">
        <f>IF(DQ$8&lt;=טבלה2[[#This Row],[מס'' תשלומים נותרים]],טבלה2[[#This Row],[סכום החזר החודש]],0)</f>
        <v>0</v>
      </c>
      <c r="DR22" s="215">
        <f>IF(DR$8&lt;=טבלה2[[#This Row],[מס'' תשלומים נותרים]],טבלה2[[#This Row],[סכום החזר החודש]],0)</f>
        <v>0</v>
      </c>
      <c r="DS22" s="215">
        <f>IF(DS$8&lt;=טבלה2[[#This Row],[מס'' תשלומים נותרים]],טבלה2[[#This Row],[סכום החזר החודש]],0)</f>
        <v>0</v>
      </c>
      <c r="DT22" s="215">
        <f>IF(DT$8&lt;=טבלה2[[#This Row],[מס'' תשלומים נותרים]],טבלה2[[#This Row],[סכום החזר החודש]],0)</f>
        <v>0</v>
      </c>
      <c r="DU22" s="215">
        <f>IF(DU$8&lt;=טבלה2[[#This Row],[מס'' תשלומים נותרים]],טבלה2[[#This Row],[סכום החזר החודש]],0)</f>
        <v>0</v>
      </c>
      <c r="DV22" s="215">
        <f>IF(DV$8&lt;=טבלה2[[#This Row],[מס'' תשלומים נותרים]],טבלה2[[#This Row],[סכום החזר החודש]],0)</f>
        <v>0</v>
      </c>
      <c r="DW22" s="215">
        <f>IF(DW$8&lt;=טבלה2[[#This Row],[מס'' תשלומים נותרים]],טבלה2[[#This Row],[סכום החזר החודש]],0)</f>
        <v>0</v>
      </c>
      <c r="DX22" s="215">
        <f>IF(DX$8&lt;=טבלה2[[#This Row],[מס'' תשלומים נותרים]],טבלה2[[#This Row],[סכום החזר החודש]],0)</f>
        <v>0</v>
      </c>
      <c r="DY22" s="215">
        <f>IF(DY$8&lt;=טבלה2[[#This Row],[מס'' תשלומים נותרים]],טבלה2[[#This Row],[סכום החזר החודש]],0)</f>
        <v>0</v>
      </c>
      <c r="DZ22" s="215">
        <f>IF(DZ$8&lt;=טבלה2[[#This Row],[מס'' תשלומים נותרים]],טבלה2[[#This Row],[סכום החזר החודש]],0)</f>
        <v>0</v>
      </c>
      <c r="EA22" s="215">
        <f>IF(EA$8&lt;=טבלה2[[#This Row],[מס'' תשלומים נותרים]],טבלה2[[#This Row],[סכום החזר החודש]],0)</f>
        <v>0</v>
      </c>
      <c r="EB22" s="215">
        <f>IF(EB$8&lt;=טבלה2[[#This Row],[מס'' תשלומים נותרים]],טבלה2[[#This Row],[סכום החזר החודש]],0)</f>
        <v>0</v>
      </c>
      <c r="EC22" s="215">
        <f>IF(EC$8&lt;=טבלה2[[#This Row],[מס'' תשלומים נותרים]],טבלה2[[#This Row],[סכום החזר החודש]],0)</f>
        <v>0</v>
      </c>
      <c r="ED22" s="215">
        <f>IF(ED$8&lt;=טבלה2[[#This Row],[מס'' תשלומים נותרים]],טבלה2[[#This Row],[סכום החזר החודש]],0)</f>
        <v>0</v>
      </c>
      <c r="EE22" s="215">
        <f>IF(EE$8&lt;=טבלה2[[#This Row],[מס'' תשלומים נותרים]],טבלה2[[#This Row],[סכום החזר החודש]],0)</f>
        <v>0</v>
      </c>
      <c r="EF22" s="215">
        <f>IF(EF$8&lt;=טבלה2[[#This Row],[מס'' תשלומים נותרים]],טבלה2[[#This Row],[סכום החזר החודש]],0)</f>
        <v>0</v>
      </c>
      <c r="EG22" s="215">
        <f>IF(EG$8&lt;=טבלה2[[#This Row],[מס'' תשלומים נותרים]],טבלה2[[#This Row],[סכום החזר החודש]],0)</f>
        <v>0</v>
      </c>
      <c r="EH22" s="215">
        <f>IF(EH$8&lt;=טבלה2[[#This Row],[מס'' תשלומים נותרים]],טבלה2[[#This Row],[סכום החזר החודש]],0)</f>
        <v>0</v>
      </c>
      <c r="EI22" s="215">
        <f>IF(EI$8&lt;=טבלה2[[#This Row],[מס'' תשלומים נותרים]],טבלה2[[#This Row],[סכום החזר החודש]],0)</f>
        <v>0</v>
      </c>
      <c r="EJ22" s="215">
        <f>IF(EJ$8&lt;=טבלה2[[#This Row],[מס'' תשלומים נותרים]],טבלה2[[#This Row],[סכום החזר החודש]],0)</f>
        <v>0</v>
      </c>
      <c r="EK22" s="215">
        <f>IF(EK$8&lt;=טבלה2[[#This Row],[מס'' תשלומים נותרים]],טבלה2[[#This Row],[סכום החזר החודש]],0)</f>
        <v>0</v>
      </c>
      <c r="EL22" s="215">
        <f>IF(EL$8&lt;=טבלה2[[#This Row],[מס'' תשלומים נותרים]],טבלה2[[#This Row],[סכום החזר החודש]],0)</f>
        <v>0</v>
      </c>
      <c r="EM22" s="215">
        <f>IF(EM$8&lt;=טבלה2[[#This Row],[מס'' תשלומים נותרים]],טבלה2[[#This Row],[סכום החזר החודש]],0)</f>
        <v>0</v>
      </c>
      <c r="EN22" s="215">
        <f>IF(EN$8&lt;=טבלה2[[#This Row],[מס'' תשלומים נותרים]],טבלה2[[#This Row],[סכום החזר החודש]],0)</f>
        <v>0</v>
      </c>
      <c r="EO22" s="215">
        <f>IF(EO$8&lt;=טבלה2[[#This Row],[מס'' תשלומים נותרים]],טבלה2[[#This Row],[סכום החזר החודש]],0)</f>
        <v>0</v>
      </c>
      <c r="EP22" s="215">
        <f>IF(EP$8&lt;=טבלה2[[#This Row],[מס'' תשלומים נותרים]],טבלה2[[#This Row],[סכום החזר החודש]],0)</f>
        <v>0</v>
      </c>
      <c r="EQ22" s="215">
        <f>IF(EQ$8&lt;=טבלה2[[#This Row],[מס'' תשלומים נותרים]],טבלה2[[#This Row],[סכום החזר החודש]],0)</f>
        <v>0</v>
      </c>
      <c r="ER22" s="215">
        <f>IF(ER$8&lt;=טבלה2[[#This Row],[מס'' תשלומים נותרים]],טבלה2[[#This Row],[סכום החזר החודש]],0)</f>
        <v>0</v>
      </c>
      <c r="ES22" s="215">
        <f>IF(ES$8&lt;=טבלה2[[#This Row],[מס'' תשלומים נותרים]],טבלה2[[#This Row],[סכום החזר החודש]],0)</f>
        <v>0</v>
      </c>
      <c r="ET22" s="215">
        <f>IF(ET$8&lt;=טבלה2[[#This Row],[מס'' תשלומים נותרים]],טבלה2[[#This Row],[סכום החזר החודש]],0)</f>
        <v>0</v>
      </c>
      <c r="EU22" s="215">
        <f>IF(EU$8&lt;=טבלה2[[#This Row],[מס'' תשלומים נותרים]],טבלה2[[#This Row],[סכום החזר החודש]],0)</f>
        <v>0</v>
      </c>
      <c r="EV22" s="215">
        <f>IF(EV$8&lt;=טבלה2[[#This Row],[מס'' תשלומים נותרים]],טבלה2[[#This Row],[סכום החזר החודש]],0)</f>
        <v>0</v>
      </c>
      <c r="EW22" s="215">
        <f>IF(EW$8&lt;=טבלה2[[#This Row],[מס'' תשלומים נותרים]],טבלה2[[#This Row],[סכום החזר החודש]],0)</f>
        <v>0</v>
      </c>
      <c r="EX22" s="215">
        <f>IF(EX$8&lt;=טבלה2[[#This Row],[מס'' תשלומים נותרים]],טבלה2[[#This Row],[סכום החזר החודש]],0)</f>
        <v>0</v>
      </c>
      <c r="EY22" s="215">
        <f>IF(EY$8&lt;=טבלה2[[#This Row],[מס'' תשלומים נותרים]],טבלה2[[#This Row],[סכום החזר החודש]],0)</f>
        <v>0</v>
      </c>
      <c r="EZ22" s="215">
        <f>IF(EZ$8&lt;=טבלה2[[#This Row],[מס'' תשלומים נותרים]],טבלה2[[#This Row],[סכום החזר החודש]],0)</f>
        <v>0</v>
      </c>
      <c r="FA22" s="215">
        <f>IF(FA$8&lt;=טבלה2[[#This Row],[מס'' תשלומים נותרים]],טבלה2[[#This Row],[סכום החזר החודש]],0)</f>
        <v>0</v>
      </c>
      <c r="FB22" s="215">
        <f>IF(FB$8&lt;=טבלה2[[#This Row],[מס'' תשלומים נותרים]],טבלה2[[#This Row],[סכום החזר החודש]],0)</f>
        <v>0</v>
      </c>
      <c r="FC22" s="215">
        <f>IF(FC$8&lt;=טבלה2[[#This Row],[מס'' תשלומים נותרים]],טבלה2[[#This Row],[סכום החזר החודש]],0)</f>
        <v>0</v>
      </c>
      <c r="FD22" s="215">
        <f>IF(FD$8&lt;=טבלה2[[#This Row],[מס'' תשלומים נותרים]],טבלה2[[#This Row],[סכום החזר החודש]],0)</f>
        <v>0</v>
      </c>
      <c r="FE22" s="215">
        <f>IF(FE$8&lt;=טבלה2[[#This Row],[מס'' תשלומים נותרים]],טבלה2[[#This Row],[סכום החזר החודש]],0)</f>
        <v>0</v>
      </c>
      <c r="FF22" s="215">
        <f>IF(FF$8&lt;=טבלה2[[#This Row],[מס'' תשלומים נותרים]],טבלה2[[#This Row],[סכום החזר החודש]],0)</f>
        <v>0</v>
      </c>
      <c r="FG22" s="215">
        <f>IF(FG$8&lt;=טבלה2[[#This Row],[מס'' תשלומים נותרים]],טבלה2[[#This Row],[סכום החזר החודש]],0)</f>
        <v>0</v>
      </c>
      <c r="FH22" s="215">
        <f>IF(FH$8&lt;=טבלה2[[#This Row],[מס'' תשלומים נותרים]],טבלה2[[#This Row],[סכום החזר החודש]],0)</f>
        <v>0</v>
      </c>
      <c r="FI22" s="215">
        <f>IF(FI$8&lt;=טבלה2[[#This Row],[מס'' תשלומים נותרים]],טבלה2[[#This Row],[סכום החזר החודש]],0)</f>
        <v>0</v>
      </c>
      <c r="FJ22" s="215">
        <f>IF(FJ$8&lt;=טבלה2[[#This Row],[מס'' תשלומים נותרים]],טבלה2[[#This Row],[סכום החזר החודש]],0)</f>
        <v>0</v>
      </c>
      <c r="FK22" s="215">
        <f>IF(FK$8&lt;=טבלה2[[#This Row],[מס'' תשלומים נותרים]],טבלה2[[#This Row],[סכום החזר החודש]],0)</f>
        <v>0</v>
      </c>
      <c r="FL22" s="215">
        <f>IF(FL$8&lt;=טבלה2[[#This Row],[מס'' תשלומים נותרים]],טבלה2[[#This Row],[סכום החזר החודש]],0)</f>
        <v>0</v>
      </c>
      <c r="FM22" s="215">
        <f>IF(FM$8&lt;=טבלה2[[#This Row],[מס'' תשלומים נותרים]],טבלה2[[#This Row],[סכום החזר החודש]],0)</f>
        <v>0</v>
      </c>
      <c r="FN22" s="215">
        <f>IF(FN$8&lt;=טבלה2[[#This Row],[מס'' תשלומים נותרים]],טבלה2[[#This Row],[סכום החזר החודש]],0)</f>
        <v>0</v>
      </c>
      <c r="FO22" s="215">
        <f>IF(FO$8&lt;=טבלה2[[#This Row],[מס'' תשלומים נותרים]],טבלה2[[#This Row],[סכום החזר החודש]],0)</f>
        <v>0</v>
      </c>
      <c r="FP22" s="215">
        <f>IF(FP$8&lt;=טבלה2[[#This Row],[מס'' תשלומים נותרים]],טבלה2[[#This Row],[סכום החזר החודש]],0)</f>
        <v>0</v>
      </c>
      <c r="FQ22" s="215">
        <f>IF(FQ$8&lt;=טבלה2[[#This Row],[מס'' תשלומים נותרים]],טבלה2[[#This Row],[סכום החזר החודש]],0)</f>
        <v>0</v>
      </c>
      <c r="FR22" s="215">
        <f>IF(FR$8&lt;=טבלה2[[#This Row],[מס'' תשלומים נותרים]],טבלה2[[#This Row],[סכום החזר החודש]],0)</f>
        <v>0</v>
      </c>
      <c r="FS22" s="215">
        <f>IF(FS$8&lt;=טבלה2[[#This Row],[מס'' תשלומים נותרים]],טבלה2[[#This Row],[סכום החזר החודש]],0)</f>
        <v>0</v>
      </c>
      <c r="FT22" s="215">
        <f>IF(FT$8&lt;=טבלה2[[#This Row],[מס'' תשלומים נותרים]],טבלה2[[#This Row],[סכום החזר החודש]],0)</f>
        <v>0</v>
      </c>
      <c r="FU22" s="215">
        <f>IF(FU$8&lt;=טבלה2[[#This Row],[מס'' תשלומים נותרים]],טבלה2[[#This Row],[סכום החזר החודש]],0)</f>
        <v>0</v>
      </c>
      <c r="FV22" s="215">
        <f>IF(FV$8&lt;=טבלה2[[#This Row],[מס'' תשלומים נותרים]],טבלה2[[#This Row],[סכום החזר החודש]],0)</f>
        <v>0</v>
      </c>
      <c r="FW22" s="215">
        <f>IF(FW$8&lt;=טבלה2[[#This Row],[מס'' תשלומים נותרים]],טבלה2[[#This Row],[סכום החזר החודש]],0)</f>
        <v>0</v>
      </c>
      <c r="FX22" s="215">
        <f>IF(FX$8&lt;=טבלה2[[#This Row],[מס'' תשלומים נותרים]],טבלה2[[#This Row],[סכום החזר החודש]],0)</f>
        <v>0</v>
      </c>
      <c r="FY22" s="215">
        <f>IF(FY$8&lt;=טבלה2[[#This Row],[מס'' תשלומים נותרים]],טבלה2[[#This Row],[סכום החזר החודש]],0)</f>
        <v>0</v>
      </c>
      <c r="FZ22" s="215">
        <f>IF(FZ$8&lt;=טבלה2[[#This Row],[מס'' תשלומים נותרים]],טבלה2[[#This Row],[סכום החזר החודש]],0)</f>
        <v>0</v>
      </c>
      <c r="GA22" s="215">
        <f>IF(GA$8&lt;=טבלה2[[#This Row],[מס'' תשלומים נותרים]],טבלה2[[#This Row],[סכום החזר החודש]],0)</f>
        <v>0</v>
      </c>
      <c r="GB22" s="215">
        <f>IF(GB$8&lt;=טבלה2[[#This Row],[מס'' תשלומים נותרים]],טבלה2[[#This Row],[סכום החזר החודש]],0)</f>
        <v>0</v>
      </c>
      <c r="GC22" s="215">
        <f>IF(GC$8&lt;=טבלה2[[#This Row],[מס'' תשלומים נותרים]],טבלה2[[#This Row],[סכום החזר החודש]],0)</f>
        <v>0</v>
      </c>
      <c r="GD22" s="215">
        <f>IF(GD$8&lt;=טבלה2[[#This Row],[מס'' תשלומים נותרים]],טבלה2[[#This Row],[סכום החזר החודש]],0)</f>
        <v>0</v>
      </c>
      <c r="GE22" s="215">
        <f>IF(GE$8&lt;=טבלה2[[#This Row],[מס'' תשלומים נותרים]],טבלה2[[#This Row],[סכום החזר החודש]],0)</f>
        <v>0</v>
      </c>
      <c r="GF22" s="215">
        <f>IF(GF$8&lt;=טבלה2[[#This Row],[מס'' תשלומים נותרים]],טבלה2[[#This Row],[סכום החזר החודש]],0)</f>
        <v>0</v>
      </c>
      <c r="GG22" s="215">
        <f>IF(GG$8&lt;=טבלה2[[#This Row],[מס'' תשלומים נותרים]],טבלה2[[#This Row],[סכום החזר החודש]],0)</f>
        <v>0</v>
      </c>
      <c r="GH22" s="215">
        <f>IF(GH$8&lt;=טבלה2[[#This Row],[מס'' תשלומים נותרים]],טבלה2[[#This Row],[סכום החזר החודש]],0)</f>
        <v>0</v>
      </c>
      <c r="GI22" s="215">
        <f>IF(GI$8&lt;=טבלה2[[#This Row],[מס'' תשלומים נותרים]],טבלה2[[#This Row],[סכום החזר החודש]],0)</f>
        <v>0</v>
      </c>
      <c r="GJ22" s="215">
        <f>IF(GJ$8&lt;=טבלה2[[#This Row],[מס'' תשלומים נותרים]],טבלה2[[#This Row],[סכום החזר החודש]],0)</f>
        <v>0</v>
      </c>
      <c r="GK22" s="215">
        <f>IF(GK$8&lt;=טבלה2[[#This Row],[מס'' תשלומים נותרים]],טבלה2[[#This Row],[סכום החזר החודש]],0)</f>
        <v>0</v>
      </c>
      <c r="GL22" s="215">
        <f>IF(GL$8&lt;=טבלה2[[#This Row],[מס'' תשלומים נותרים]],טבלה2[[#This Row],[סכום החזר החודש]],0)</f>
        <v>0</v>
      </c>
      <c r="GM22" s="215">
        <f>IF(GM$8&lt;=טבלה2[[#This Row],[מס'' תשלומים נותרים]],טבלה2[[#This Row],[סכום החזר החודש]],0)</f>
        <v>0</v>
      </c>
      <c r="GN22" s="215">
        <f>IF(GN$8&lt;=טבלה2[[#This Row],[מס'' תשלומים נותרים]],טבלה2[[#This Row],[סכום החזר החודש]],0)</f>
        <v>0</v>
      </c>
      <c r="GO22" s="215">
        <f>IF(GO$8&lt;=טבלה2[[#This Row],[מס'' תשלומים נותרים]],טבלה2[[#This Row],[סכום החזר החודש]],0)</f>
        <v>0</v>
      </c>
      <c r="GP22" s="215">
        <f>IF(GP$8&lt;=טבלה2[[#This Row],[מס'' תשלומים נותרים]],טבלה2[[#This Row],[סכום החזר החודש]],0)</f>
        <v>0</v>
      </c>
      <c r="GQ22" s="215">
        <f>IF(GQ$8&lt;=טבלה2[[#This Row],[מס'' תשלומים נותרים]],טבלה2[[#This Row],[סכום החזר החודש]],0)</f>
        <v>0</v>
      </c>
      <c r="GR22" s="215">
        <f>IF(GR$8&lt;=טבלה2[[#This Row],[מס'' תשלומים נותרים]],טבלה2[[#This Row],[סכום החזר החודש]],0)</f>
        <v>0</v>
      </c>
      <c r="GS22" s="215">
        <f>IF(GS$8&lt;=טבלה2[[#This Row],[מס'' תשלומים נותרים]],טבלה2[[#This Row],[סכום החזר החודש]],0)</f>
        <v>0</v>
      </c>
      <c r="GT22" s="215">
        <f>IF(GT$8&lt;=טבלה2[[#This Row],[מס'' תשלומים נותרים]],טבלה2[[#This Row],[סכום החזר החודש]],0)</f>
        <v>0</v>
      </c>
      <c r="GU22" s="215">
        <f>IF(GU$8&lt;=טבלה2[[#This Row],[מס'' תשלומים נותרים]],טבלה2[[#This Row],[סכום החזר החודש]],0)</f>
        <v>0</v>
      </c>
      <c r="GV22" s="215">
        <f>IF(GV$8&lt;=טבלה2[[#This Row],[מס'' תשלומים נותרים]],טבלה2[[#This Row],[סכום החזר החודש]],0)</f>
        <v>0</v>
      </c>
      <c r="GW22" s="215">
        <f>IF(GW$8&lt;=טבלה2[[#This Row],[מס'' תשלומים נותרים]],טבלה2[[#This Row],[סכום החזר החודש]],0)</f>
        <v>0</v>
      </c>
      <c r="GX22" s="215">
        <f>IF(GX$8&lt;=טבלה2[[#This Row],[מס'' תשלומים נותרים]],טבלה2[[#This Row],[סכום החזר החודש]],0)</f>
        <v>0</v>
      </c>
      <c r="GY22" s="215">
        <f>IF(GY$8&lt;=טבלה2[[#This Row],[מס'' תשלומים נותרים]],טבלה2[[#This Row],[סכום החזר החודש]],0)</f>
        <v>0</v>
      </c>
      <c r="GZ22" s="215">
        <f>IF(GZ$8&lt;=טבלה2[[#This Row],[מס'' תשלומים נותרים]],טבלה2[[#This Row],[סכום החזר החודש]],0)</f>
        <v>0</v>
      </c>
      <c r="HA22" s="215">
        <f>IF(HA$8&lt;=טבלה2[[#This Row],[מס'' תשלומים נותרים]],טבלה2[[#This Row],[סכום החזר החודש]],0)</f>
        <v>0</v>
      </c>
      <c r="HB22" s="215">
        <f>IF(HB$8&lt;=טבלה2[[#This Row],[מס'' תשלומים נותרים]],טבלה2[[#This Row],[סכום החזר החודש]],0)</f>
        <v>0</v>
      </c>
      <c r="HC22" s="215">
        <f>IF(HC$8&lt;=טבלה2[[#This Row],[מס'' תשלומים נותרים]],טבלה2[[#This Row],[סכום החזר החודש]],0)</f>
        <v>0</v>
      </c>
      <c r="HD22" s="215">
        <f>IF(HD$8&lt;=טבלה2[[#This Row],[מס'' תשלומים נותרים]],טבלה2[[#This Row],[סכום החזר החודש]],0)</f>
        <v>0</v>
      </c>
      <c r="HE22" s="215">
        <f>IF(HE$8&lt;=טבלה2[[#This Row],[מס'' תשלומים נותרים]],טבלה2[[#This Row],[סכום החזר החודש]],0)</f>
        <v>0</v>
      </c>
      <c r="HF22" s="215">
        <f>IF(HF$8&lt;=טבלה2[[#This Row],[מס'' תשלומים נותרים]],טבלה2[[#This Row],[סכום החזר החודש]],0)</f>
        <v>0</v>
      </c>
      <c r="HG22" s="215">
        <f>IF(HG$8&lt;=טבלה2[[#This Row],[מס'' תשלומים נותרים]],טבלה2[[#This Row],[סכום החזר החודש]],0)</f>
        <v>0</v>
      </c>
      <c r="HH22" s="215">
        <f>IF(HH$8&lt;=טבלה2[[#This Row],[מס'' תשלומים נותרים]],טבלה2[[#This Row],[סכום החזר החודש]],0)</f>
        <v>0</v>
      </c>
      <c r="HI22" s="215">
        <f>IF(HI$8&lt;=טבלה2[[#This Row],[מס'' תשלומים נותרים]],טבלה2[[#This Row],[סכום החזר החודש]],0)</f>
        <v>0</v>
      </c>
      <c r="HJ22" s="215">
        <f>IF(HJ$8&lt;=טבלה2[[#This Row],[מס'' תשלומים נותרים]],טבלה2[[#This Row],[סכום החזר החודש]],0)</f>
        <v>0</v>
      </c>
      <c r="HK22" s="215">
        <f>IF(HK$8&lt;=טבלה2[[#This Row],[מס'' תשלומים נותרים]],טבלה2[[#This Row],[סכום החזר החודש]],0)</f>
        <v>0</v>
      </c>
      <c r="HL22" s="215">
        <f>IF(HL$8&lt;=טבלה2[[#This Row],[מס'' תשלומים נותרים]],טבלה2[[#This Row],[סכום החזר החודש]],0)</f>
        <v>0</v>
      </c>
      <c r="HM22" s="215">
        <f>IF(HM$8&lt;=טבלה2[[#This Row],[מס'' תשלומים נותרים]],טבלה2[[#This Row],[סכום החזר החודש]],0)</f>
        <v>0</v>
      </c>
      <c r="HN22" s="215">
        <f>IF(HN$8&lt;=טבלה2[[#This Row],[מס'' תשלומים נותרים]],טבלה2[[#This Row],[סכום החזר החודש]],0)</f>
        <v>0</v>
      </c>
      <c r="HO22" s="215">
        <f>IF(HO$8&lt;=טבלה2[[#This Row],[מס'' תשלומים נותרים]],טבלה2[[#This Row],[סכום החזר החודש]],0)</f>
        <v>0</v>
      </c>
      <c r="HP22" s="215">
        <f>IF(HP$8&lt;=טבלה2[[#This Row],[מס'' תשלומים נותרים]],טבלה2[[#This Row],[סכום החזר החודש]],0)</f>
        <v>0</v>
      </c>
      <c r="HQ22" s="215">
        <f>IF(HQ$8&lt;=טבלה2[[#This Row],[מס'' תשלומים נותרים]],טבלה2[[#This Row],[סכום החזר החודש]],0)</f>
        <v>0</v>
      </c>
      <c r="HR22" s="215">
        <f>IF(HR$8&lt;=טבלה2[[#This Row],[מס'' תשלומים נותרים]],טבלה2[[#This Row],[סכום החזר החודש]],0)</f>
        <v>0</v>
      </c>
      <c r="HS22" s="215">
        <f>IF(HS$8&lt;=טבלה2[[#This Row],[מס'' תשלומים נותרים]],טבלה2[[#This Row],[סכום החזר החודש]],0)</f>
        <v>0</v>
      </c>
      <c r="HT22" s="215">
        <f>IF(HT$8&lt;=טבלה2[[#This Row],[מס'' תשלומים נותרים]],טבלה2[[#This Row],[סכום החזר החודש]],0)</f>
        <v>0</v>
      </c>
      <c r="HU22" s="215">
        <f>IF(HU$8&lt;=טבלה2[[#This Row],[מס'' תשלומים נותרים]],טבלה2[[#This Row],[סכום החזר החודש]],0)</f>
        <v>0</v>
      </c>
      <c r="HV22" s="215">
        <f>IF(HV$8&lt;=טבלה2[[#This Row],[מס'' תשלומים נותרים]],טבלה2[[#This Row],[סכום החזר החודש]],0)</f>
        <v>0</v>
      </c>
      <c r="HW22" s="215">
        <f>IF(HW$8&lt;=טבלה2[[#This Row],[מס'' תשלומים נותרים]],טבלה2[[#This Row],[סכום החזר החודש]],0)</f>
        <v>0</v>
      </c>
      <c r="HX22" s="215">
        <f>IF(HX$8&lt;=טבלה2[[#This Row],[מס'' תשלומים נותרים]],טבלה2[[#This Row],[סכום החזר החודש]],0)</f>
        <v>0</v>
      </c>
      <c r="HY22" s="215">
        <f>IF(HY$8&lt;=טבלה2[[#This Row],[מס'' תשלומים נותרים]],טבלה2[[#This Row],[סכום החזר החודש]],0)</f>
        <v>0</v>
      </c>
      <c r="HZ22" s="215">
        <f>IF(HZ$8&lt;=טבלה2[[#This Row],[מס'' תשלומים נותרים]],טבלה2[[#This Row],[סכום החזר החודש]],0)</f>
        <v>0</v>
      </c>
      <c r="IA22" s="215">
        <f>IF(IA$8&lt;=טבלה2[[#This Row],[מס'' תשלומים נותרים]],טבלה2[[#This Row],[סכום החזר החודש]],0)</f>
        <v>0</v>
      </c>
      <c r="IB22" s="215">
        <f>IF(IB$8&lt;=טבלה2[[#This Row],[מס'' תשלומים נותרים]],טבלה2[[#This Row],[סכום החזר החודש]],0)</f>
        <v>0</v>
      </c>
      <c r="IC22" s="215">
        <f>IF(IC$8&lt;=טבלה2[[#This Row],[מס'' תשלומים נותרים]],טבלה2[[#This Row],[סכום החזר החודש]],0)</f>
        <v>0</v>
      </c>
      <c r="ID22" s="215">
        <f>IF(ID$8&lt;=טבלה2[[#This Row],[מס'' תשלומים נותרים]],טבלה2[[#This Row],[סכום החזר החודש]],0)</f>
        <v>0</v>
      </c>
      <c r="IE22" s="215">
        <f>IF(IE$8&lt;=טבלה2[[#This Row],[מס'' תשלומים נותרים]],טבלה2[[#This Row],[סכום החזר החודש]],0)</f>
        <v>0</v>
      </c>
      <c r="IF22" s="215">
        <f>IF(IF$8&lt;=טבלה2[[#This Row],[מס'' תשלומים נותרים]],טבלה2[[#This Row],[סכום החזר החודש]],0)</f>
        <v>0</v>
      </c>
      <c r="IG22" s="215">
        <f>IF(IG$8&lt;=טבלה2[[#This Row],[מס'' תשלומים נותרים]],טבלה2[[#This Row],[סכום החזר החודש]],0)</f>
        <v>0</v>
      </c>
      <c r="IH22" s="215">
        <f>IF(IH$8&lt;=טבלה2[[#This Row],[מס'' תשלומים נותרים]],טבלה2[[#This Row],[סכום החזר החודש]],0)</f>
        <v>0</v>
      </c>
      <c r="II22" s="215">
        <f>IF(II$8&lt;=טבלה2[[#This Row],[מס'' תשלומים נותרים]],טבלה2[[#This Row],[סכום החזר החודש]],0)</f>
        <v>0</v>
      </c>
      <c r="IJ22" s="215">
        <f>IF(IJ$8&lt;=טבלה2[[#This Row],[מס'' תשלומים נותרים]],טבלה2[[#This Row],[סכום החזר החודש]],0)</f>
        <v>0</v>
      </c>
      <c r="IK22" s="215">
        <f>IF(IK$8&lt;=טבלה2[[#This Row],[מס'' תשלומים נותרים]],טבלה2[[#This Row],[סכום החזר החודש]],0)</f>
        <v>0</v>
      </c>
      <c r="IL22" s="215">
        <f>IF(IL$8&lt;=טבלה2[[#This Row],[מס'' תשלומים נותרים]],טבלה2[[#This Row],[סכום החזר החודש]],0)</f>
        <v>0</v>
      </c>
      <c r="IM22" s="215">
        <f>IF(IM$8&lt;=טבלה2[[#This Row],[מס'' תשלומים נותרים]],טבלה2[[#This Row],[סכום החזר החודש]],0)</f>
        <v>0</v>
      </c>
      <c r="IN22" s="215">
        <f>IF(IN$8&lt;=טבלה2[[#This Row],[מס'' תשלומים נותרים]],טבלה2[[#This Row],[סכום החזר החודש]],0)</f>
        <v>0</v>
      </c>
      <c r="IO22" s="215">
        <f>IF(IO$8&lt;=טבלה2[[#This Row],[מס'' תשלומים נותרים]],טבלה2[[#This Row],[סכום החזר החודש]],0)</f>
        <v>0</v>
      </c>
      <c r="IP22" s="215">
        <f>IF(IP$8&lt;=טבלה2[[#This Row],[מס'' תשלומים נותרים]],טבלה2[[#This Row],[סכום החזר החודש]],0)</f>
        <v>0</v>
      </c>
      <c r="IQ22" s="215">
        <f>IF(IQ$8&lt;=טבלה2[[#This Row],[מס'' תשלומים נותרים]],טבלה2[[#This Row],[סכום החזר החודש]],0)</f>
        <v>0</v>
      </c>
      <c r="IR22" s="215">
        <f>IF(IR$8&lt;=טבלה2[[#This Row],[מס'' תשלומים נותרים]],טבלה2[[#This Row],[סכום החזר החודש]],0)</f>
        <v>0</v>
      </c>
      <c r="IS22" s="215">
        <f>IF(IS$8&lt;=טבלה2[[#This Row],[מס'' תשלומים נותרים]],טבלה2[[#This Row],[סכום החזר החודש]],0)</f>
        <v>0</v>
      </c>
      <c r="IT22" s="215">
        <f>IF(IT$8&lt;=טבלה2[[#This Row],[מס'' תשלומים נותרים]],טבלה2[[#This Row],[סכום החזר החודש]],0)</f>
        <v>0</v>
      </c>
      <c r="IU22" s="215">
        <f>IF(IU$8&lt;=טבלה2[[#This Row],[מס'' תשלומים נותרים]],טבלה2[[#This Row],[סכום החזר החודש]],0)</f>
        <v>0</v>
      </c>
      <c r="IV22" s="215">
        <f>IF(IV$8&lt;=טבלה2[[#This Row],[מס'' תשלומים נותרים]],טבלה2[[#This Row],[סכום החזר החודש]],0)</f>
        <v>0</v>
      </c>
      <c r="IW22" s="215">
        <f>IF(IW$8&lt;=טבלה2[[#This Row],[מס'' תשלומים נותרים]],טבלה2[[#This Row],[סכום החזר החודש]],0)</f>
        <v>0</v>
      </c>
      <c r="IX22" s="215">
        <f>IF(IX$8&lt;=טבלה2[[#This Row],[מס'' תשלומים נותרים]],טבלה2[[#This Row],[סכום החזר החודש]],0)</f>
        <v>0</v>
      </c>
      <c r="IY22" s="215">
        <f>IF(IY$8&lt;=טבלה2[[#This Row],[מס'' תשלומים נותרים]],טבלה2[[#This Row],[סכום החזר החודש]],0)</f>
        <v>0</v>
      </c>
      <c r="IZ22" s="215">
        <f>IF(IZ$8&lt;=טבלה2[[#This Row],[מס'' תשלומים נותרים]],טבלה2[[#This Row],[סכום החזר החודש]],0)</f>
        <v>0</v>
      </c>
      <c r="JA22" s="215">
        <f>IF(JA$8&lt;=טבלה2[[#This Row],[מס'' תשלומים נותרים]],טבלה2[[#This Row],[סכום החזר החודש]],0)</f>
        <v>0</v>
      </c>
      <c r="JB22" s="215">
        <f>IF(JB$8&lt;=טבלה2[[#This Row],[מס'' תשלומים נותרים]],טבלה2[[#This Row],[סכום החזר החודש]],0)</f>
        <v>0</v>
      </c>
      <c r="JC22" s="215">
        <f>IF(JC$8&lt;=טבלה2[[#This Row],[מס'' תשלומים נותרים]],טבלה2[[#This Row],[סכום החזר החודש]],0)</f>
        <v>0</v>
      </c>
      <c r="JD22" s="215">
        <f>IF(JD$8&lt;=טבלה2[[#This Row],[מס'' תשלומים נותרים]],טבלה2[[#This Row],[סכום החזר החודש]],0)</f>
        <v>0</v>
      </c>
      <c r="JE22" s="215">
        <f>IF(JE$8&lt;=טבלה2[[#This Row],[מס'' תשלומים נותרים]],טבלה2[[#This Row],[סכום החזר החודש]],0)</f>
        <v>0</v>
      </c>
      <c r="JF22" s="215">
        <f>IF(JF$8&lt;=טבלה2[[#This Row],[מס'' תשלומים נותרים]],טבלה2[[#This Row],[סכום החזר החודש]],0)</f>
        <v>0</v>
      </c>
      <c r="JG22" s="215">
        <f>IF(JG$8&lt;=טבלה2[[#This Row],[מס'' תשלומים נותרים]],טבלה2[[#This Row],[סכום החזר החודש]],0)</f>
        <v>0</v>
      </c>
      <c r="JH22" s="215">
        <f>IF(JH$8&lt;=טבלה2[[#This Row],[מס'' תשלומים נותרים]],טבלה2[[#This Row],[סכום החזר החודש]],0)</f>
        <v>0</v>
      </c>
      <c r="JI22" s="215">
        <f>IF(JI$8&lt;=טבלה2[[#This Row],[מס'' תשלומים נותרים]],טבלה2[[#This Row],[סכום החזר החודש]],0)</f>
        <v>0</v>
      </c>
      <c r="JJ22" s="215">
        <f>IF(JJ$8&lt;=טבלה2[[#This Row],[מס'' תשלומים נותרים]],טבלה2[[#This Row],[סכום החזר החודש]],0)</f>
        <v>0</v>
      </c>
      <c r="JK22" s="215">
        <f>IF(JK$8&lt;=טבלה2[[#This Row],[מס'' תשלומים נותרים]],טבלה2[[#This Row],[סכום החזר החודש]],0)</f>
        <v>0</v>
      </c>
      <c r="JL22" s="215">
        <f>IF(JL$8&lt;=טבלה2[[#This Row],[מס'' תשלומים נותרים]],טבלה2[[#This Row],[סכום החזר החודש]],0)</f>
        <v>0</v>
      </c>
      <c r="JM22" s="215">
        <f>IF(JM$8&lt;=טבלה2[[#This Row],[מס'' תשלומים נותרים]],טבלה2[[#This Row],[סכום החזר החודש]],0)</f>
        <v>0</v>
      </c>
      <c r="JN22" s="215">
        <f>IF(JN$8&lt;=טבלה2[[#This Row],[מס'' תשלומים נותרים]],טבלה2[[#This Row],[סכום החזר החודש]],0)</f>
        <v>0</v>
      </c>
      <c r="JO22" s="215">
        <f>IF(JO$8&lt;=טבלה2[[#This Row],[מס'' תשלומים נותרים]],טבלה2[[#This Row],[סכום החזר החודש]],0)</f>
        <v>0</v>
      </c>
      <c r="JP22" s="215">
        <f>IF(JP$8&lt;=טבלה2[[#This Row],[מס'' תשלומים נותרים]],טבלה2[[#This Row],[סכום החזר החודש]],0)</f>
        <v>0</v>
      </c>
      <c r="JQ22" s="215">
        <f>IF(JQ$8&lt;=טבלה2[[#This Row],[מס'' תשלומים נותרים]],טבלה2[[#This Row],[סכום החזר החודש]],0)</f>
        <v>0</v>
      </c>
      <c r="JR22" s="215">
        <f>IF(JR$8&lt;=טבלה2[[#This Row],[מס'' תשלומים נותרים]],טבלה2[[#This Row],[סכום החזר החודש]],0)</f>
        <v>0</v>
      </c>
      <c r="JS22" s="215">
        <f>IF(JS$8&lt;=טבלה2[[#This Row],[מס'' תשלומים נותרים]],טבלה2[[#This Row],[סכום החזר החודש]],0)</f>
        <v>0</v>
      </c>
      <c r="JT22" s="215">
        <f>IF(JT$8&lt;=טבלה2[[#This Row],[מס'' תשלומים נותרים]],טבלה2[[#This Row],[סכום החזר החודש]],0)</f>
        <v>0</v>
      </c>
    </row>
    <row r="23" spans="1:280" ht="15">
      <c r="A23" s="246"/>
      <c r="B23" s="247"/>
      <c r="C23" s="248"/>
      <c r="D23" s="249"/>
      <c r="E23" s="247"/>
      <c r="F23" s="250">
        <f t="shared" si="4"/>
        <v>0</v>
      </c>
      <c r="G23" s="251"/>
      <c r="H23" s="223"/>
      <c r="S23" s="402">
        <f t="shared" si="5"/>
        <v>0</v>
      </c>
      <c r="T23" s="403">
        <f t="shared" si="6"/>
        <v>0</v>
      </c>
      <c r="U23" s="230"/>
      <c r="V23" s="243"/>
      <c r="W23" s="241"/>
      <c r="X23" s="243"/>
      <c r="Y23" s="242"/>
      <c r="Z23" s="243"/>
      <c r="AA23" s="244"/>
      <c r="AB23" s="245"/>
      <c r="AE23" s="215">
        <f>IF(AE$8&lt;=טבלה2[[#This Row],[מס'' תשלומים נותרים]],טבלה2[[#This Row],[סכום החזר החודש]],0)</f>
        <v>0</v>
      </c>
      <c r="AF23" s="215">
        <f>IF(AF$8&lt;=טבלה2[[#This Row],[מס'' תשלומים נותרים]],טבלה2[[#This Row],[סכום החזר החודש]],0)</f>
        <v>0</v>
      </c>
      <c r="AG23" s="215">
        <f>IF(AG$8&lt;=טבלה2[[#This Row],[מס'' תשלומים נותרים]],טבלה2[[#This Row],[סכום החזר החודש]],0)</f>
        <v>0</v>
      </c>
      <c r="AH23" s="215">
        <f>IF(AH$8&lt;=טבלה2[[#This Row],[מס'' תשלומים נותרים]],טבלה2[[#This Row],[סכום החזר החודש]],0)</f>
        <v>0</v>
      </c>
      <c r="AI23" s="215">
        <f>IF(AI$8&lt;=טבלה2[[#This Row],[מס'' תשלומים נותרים]],טבלה2[[#This Row],[סכום החזר החודש]],0)</f>
        <v>0</v>
      </c>
      <c r="AJ23" s="215">
        <f>IF(AJ$8&lt;=טבלה2[[#This Row],[מס'' תשלומים נותרים]],טבלה2[[#This Row],[סכום החזר החודש]],0)</f>
        <v>0</v>
      </c>
      <c r="AK23" s="215">
        <f>IF(AK$8&lt;=טבלה2[[#This Row],[מס'' תשלומים נותרים]],טבלה2[[#This Row],[סכום החזר החודש]],0)</f>
        <v>0</v>
      </c>
      <c r="AL23" s="215">
        <f>IF(AL$8&lt;=טבלה2[[#This Row],[מס'' תשלומים נותרים]],טבלה2[[#This Row],[סכום החזר החודש]],0)</f>
        <v>0</v>
      </c>
      <c r="AM23" s="215">
        <f>IF(AM$8&lt;=טבלה2[[#This Row],[מס'' תשלומים נותרים]],טבלה2[[#This Row],[סכום החזר החודש]],0)</f>
        <v>0</v>
      </c>
      <c r="AN23" s="215">
        <f>IF(AN$8&lt;=טבלה2[[#This Row],[מס'' תשלומים נותרים]],טבלה2[[#This Row],[סכום החזר החודש]],0)</f>
        <v>0</v>
      </c>
      <c r="AO23" s="215">
        <f>IF(AO$8&lt;=טבלה2[[#This Row],[מס'' תשלומים נותרים]],טבלה2[[#This Row],[סכום החזר החודש]],0)</f>
        <v>0</v>
      </c>
      <c r="AP23" s="215">
        <f>IF(AP$8&lt;=טבלה2[[#This Row],[מס'' תשלומים נותרים]],טבלה2[[#This Row],[סכום החזר החודש]],0)</f>
        <v>0</v>
      </c>
      <c r="AQ23" s="215">
        <f>IF(AQ$8&lt;=טבלה2[[#This Row],[מס'' תשלומים נותרים]],טבלה2[[#This Row],[סכום החזר החודש]],0)</f>
        <v>0</v>
      </c>
      <c r="AR23" s="215">
        <f>IF(AR$8&lt;=טבלה2[[#This Row],[מס'' תשלומים נותרים]],טבלה2[[#This Row],[סכום החזר החודש]],0)</f>
        <v>0</v>
      </c>
      <c r="AS23" s="215">
        <f>IF(AS$8&lt;=טבלה2[[#This Row],[מס'' תשלומים נותרים]],טבלה2[[#This Row],[סכום החזר החודש]],0)</f>
        <v>0</v>
      </c>
      <c r="AT23" s="215">
        <f>IF(AT$8&lt;=טבלה2[[#This Row],[מס'' תשלומים נותרים]],טבלה2[[#This Row],[סכום החזר החודש]],0)</f>
        <v>0</v>
      </c>
      <c r="AU23" s="215">
        <f>IF(AU$8&lt;=טבלה2[[#This Row],[מס'' תשלומים נותרים]],טבלה2[[#This Row],[סכום החזר החודש]],0)</f>
        <v>0</v>
      </c>
      <c r="AV23" s="215">
        <f>IF(AV$8&lt;=טבלה2[[#This Row],[מס'' תשלומים נותרים]],טבלה2[[#This Row],[סכום החזר החודש]],0)</f>
        <v>0</v>
      </c>
      <c r="AW23" s="215">
        <f>IF(AW$8&lt;=טבלה2[[#This Row],[מס'' תשלומים נותרים]],טבלה2[[#This Row],[סכום החזר החודש]],0)</f>
        <v>0</v>
      </c>
      <c r="AX23" s="215">
        <f>IF(AX$8&lt;=טבלה2[[#This Row],[מס'' תשלומים נותרים]],טבלה2[[#This Row],[סכום החזר החודש]],0)</f>
        <v>0</v>
      </c>
      <c r="AY23" s="215">
        <f>IF(AY$8&lt;=טבלה2[[#This Row],[מס'' תשלומים נותרים]],טבלה2[[#This Row],[סכום החזר החודש]],0)</f>
        <v>0</v>
      </c>
      <c r="AZ23" s="215">
        <f>IF(AZ$8&lt;=טבלה2[[#This Row],[מס'' תשלומים נותרים]],טבלה2[[#This Row],[סכום החזר החודש]],0)</f>
        <v>0</v>
      </c>
      <c r="BA23" s="215">
        <f>IF(BA$8&lt;=טבלה2[[#This Row],[מס'' תשלומים נותרים]],טבלה2[[#This Row],[סכום החזר החודש]],0)</f>
        <v>0</v>
      </c>
      <c r="BB23" s="215">
        <f>IF(BB$8&lt;=טבלה2[[#This Row],[מס'' תשלומים נותרים]],טבלה2[[#This Row],[סכום החזר החודש]],0)</f>
        <v>0</v>
      </c>
      <c r="BC23" s="215">
        <f>IF(BC$8&lt;=טבלה2[[#This Row],[מס'' תשלומים נותרים]],טבלה2[[#This Row],[סכום החזר החודש]],0)</f>
        <v>0</v>
      </c>
      <c r="BD23" s="215">
        <f>IF(BD$8&lt;=טבלה2[[#This Row],[מס'' תשלומים נותרים]],טבלה2[[#This Row],[סכום החזר החודש]],0)</f>
        <v>0</v>
      </c>
      <c r="BE23" s="215">
        <f>IF(BE$8&lt;=טבלה2[[#This Row],[מס'' תשלומים נותרים]],טבלה2[[#This Row],[סכום החזר החודש]],0)</f>
        <v>0</v>
      </c>
      <c r="BF23" s="215">
        <f>IF(BF$8&lt;=טבלה2[[#This Row],[מס'' תשלומים נותרים]],טבלה2[[#This Row],[סכום החזר החודש]],0)</f>
        <v>0</v>
      </c>
      <c r="BG23" s="215">
        <f>IF(BG$8&lt;=טבלה2[[#This Row],[מס'' תשלומים נותרים]],טבלה2[[#This Row],[סכום החזר החודש]],0)</f>
        <v>0</v>
      </c>
      <c r="BH23" s="215">
        <f>IF(BH$8&lt;=טבלה2[[#This Row],[מס'' תשלומים נותרים]],טבלה2[[#This Row],[סכום החזר החודש]],0)</f>
        <v>0</v>
      </c>
      <c r="BI23" s="215">
        <f>IF(BI$8&lt;=טבלה2[[#This Row],[מס'' תשלומים נותרים]],טבלה2[[#This Row],[סכום החזר החודש]],0)</f>
        <v>0</v>
      </c>
      <c r="BJ23" s="215">
        <f>IF(BJ$8&lt;=טבלה2[[#This Row],[מס'' תשלומים נותרים]],טבלה2[[#This Row],[סכום החזר החודש]],0)</f>
        <v>0</v>
      </c>
      <c r="BK23" s="215">
        <f>IF(BK$8&lt;=טבלה2[[#This Row],[מס'' תשלומים נותרים]],טבלה2[[#This Row],[סכום החזר החודש]],0)</f>
        <v>0</v>
      </c>
      <c r="BL23" s="215">
        <f>IF(BL$8&lt;=טבלה2[[#This Row],[מס'' תשלומים נותרים]],טבלה2[[#This Row],[סכום החזר החודש]],0)</f>
        <v>0</v>
      </c>
      <c r="BM23" s="215">
        <f>IF(BM$8&lt;=טבלה2[[#This Row],[מס'' תשלומים נותרים]],טבלה2[[#This Row],[סכום החזר החודש]],0)</f>
        <v>0</v>
      </c>
      <c r="BN23" s="215">
        <f>IF(BN$8&lt;=טבלה2[[#This Row],[מס'' תשלומים נותרים]],טבלה2[[#This Row],[סכום החזר החודש]],0)</f>
        <v>0</v>
      </c>
      <c r="BO23" s="215">
        <f>IF(BO$8&lt;=טבלה2[[#This Row],[מס'' תשלומים נותרים]],טבלה2[[#This Row],[סכום החזר החודש]],0)</f>
        <v>0</v>
      </c>
      <c r="BP23" s="215">
        <f>IF(BP$8&lt;=טבלה2[[#This Row],[מס'' תשלומים נותרים]],טבלה2[[#This Row],[סכום החזר החודש]],0)</f>
        <v>0</v>
      </c>
      <c r="BQ23" s="215">
        <f>IF(BQ$8&lt;=טבלה2[[#This Row],[מס'' תשלומים נותרים]],טבלה2[[#This Row],[סכום החזר החודש]],0)</f>
        <v>0</v>
      </c>
      <c r="BR23" s="215">
        <f>IF(BR$8&lt;=טבלה2[[#This Row],[מס'' תשלומים נותרים]],טבלה2[[#This Row],[סכום החזר החודש]],0)</f>
        <v>0</v>
      </c>
      <c r="BS23" s="215">
        <f>IF(BS$8&lt;=טבלה2[[#This Row],[מס'' תשלומים נותרים]],טבלה2[[#This Row],[סכום החזר החודש]],0)</f>
        <v>0</v>
      </c>
      <c r="BT23" s="215">
        <f>IF(BT$8&lt;=טבלה2[[#This Row],[מס'' תשלומים נותרים]],טבלה2[[#This Row],[סכום החזר החודש]],0)</f>
        <v>0</v>
      </c>
      <c r="BU23" s="215">
        <f>IF(BU$8&lt;=טבלה2[[#This Row],[מס'' תשלומים נותרים]],טבלה2[[#This Row],[סכום החזר החודש]],0)</f>
        <v>0</v>
      </c>
      <c r="BV23" s="215">
        <f>IF(BV$8&lt;=טבלה2[[#This Row],[מס'' תשלומים נותרים]],טבלה2[[#This Row],[סכום החזר החודש]],0)</f>
        <v>0</v>
      </c>
      <c r="BW23" s="215">
        <f>IF(BW$8&lt;=טבלה2[[#This Row],[מס'' תשלומים נותרים]],טבלה2[[#This Row],[סכום החזר החודש]],0)</f>
        <v>0</v>
      </c>
      <c r="BX23" s="215">
        <f>IF(BX$8&lt;=טבלה2[[#This Row],[מס'' תשלומים נותרים]],טבלה2[[#This Row],[סכום החזר החודש]],0)</f>
        <v>0</v>
      </c>
      <c r="BY23" s="215">
        <f>IF(BY$8&lt;=טבלה2[[#This Row],[מס'' תשלומים נותרים]],טבלה2[[#This Row],[סכום החזר החודש]],0)</f>
        <v>0</v>
      </c>
      <c r="BZ23" s="215">
        <f>IF(BZ$8&lt;=טבלה2[[#This Row],[מס'' תשלומים נותרים]],טבלה2[[#This Row],[סכום החזר החודש]],0)</f>
        <v>0</v>
      </c>
      <c r="CA23" s="215">
        <f>IF(CA$8&lt;=טבלה2[[#This Row],[מס'' תשלומים נותרים]],טבלה2[[#This Row],[סכום החזר החודש]],0)</f>
        <v>0</v>
      </c>
      <c r="CB23" s="215">
        <f>IF(CB$8&lt;=טבלה2[[#This Row],[מס'' תשלומים נותרים]],טבלה2[[#This Row],[סכום החזר החודש]],0)</f>
        <v>0</v>
      </c>
      <c r="CC23" s="215">
        <f>IF(CC$8&lt;=טבלה2[[#This Row],[מס'' תשלומים נותרים]],טבלה2[[#This Row],[סכום החזר החודש]],0)</f>
        <v>0</v>
      </c>
      <c r="CD23" s="215">
        <f>IF(CD$8&lt;=טבלה2[[#This Row],[מס'' תשלומים נותרים]],טבלה2[[#This Row],[סכום החזר החודש]],0)</f>
        <v>0</v>
      </c>
      <c r="CE23" s="215">
        <f>IF(CE$8&lt;=טבלה2[[#This Row],[מס'' תשלומים נותרים]],טבלה2[[#This Row],[סכום החזר החודש]],0)</f>
        <v>0</v>
      </c>
      <c r="CF23" s="215">
        <f>IF(CF$8&lt;=טבלה2[[#This Row],[מס'' תשלומים נותרים]],טבלה2[[#This Row],[סכום החזר החודש]],0)</f>
        <v>0</v>
      </c>
      <c r="CG23" s="215">
        <f>IF(CG$8&lt;=טבלה2[[#This Row],[מס'' תשלומים נותרים]],טבלה2[[#This Row],[סכום החזר החודש]],0)</f>
        <v>0</v>
      </c>
      <c r="CH23" s="215">
        <f>IF(CH$8&lt;=טבלה2[[#This Row],[מס'' תשלומים נותרים]],טבלה2[[#This Row],[סכום החזר החודש]],0)</f>
        <v>0</v>
      </c>
      <c r="CI23" s="215">
        <f>IF(CI$8&lt;=טבלה2[[#This Row],[מס'' תשלומים נותרים]],טבלה2[[#This Row],[סכום החזר החודש]],0)</f>
        <v>0</v>
      </c>
      <c r="CJ23" s="215">
        <f>IF(CJ$8&lt;=טבלה2[[#This Row],[מס'' תשלומים נותרים]],טבלה2[[#This Row],[סכום החזר החודש]],0)</f>
        <v>0</v>
      </c>
      <c r="CK23" s="215">
        <f>IF(CK$8&lt;=טבלה2[[#This Row],[מס'' תשלומים נותרים]],טבלה2[[#This Row],[סכום החזר החודש]],0)</f>
        <v>0</v>
      </c>
      <c r="CL23" s="215">
        <f>IF(CL$8&lt;=טבלה2[[#This Row],[מס'' תשלומים נותרים]],טבלה2[[#This Row],[סכום החזר החודש]],0)</f>
        <v>0</v>
      </c>
      <c r="CM23" s="215">
        <f>IF(CM$8&lt;=טבלה2[[#This Row],[מס'' תשלומים נותרים]],טבלה2[[#This Row],[סכום החזר החודש]],0)</f>
        <v>0</v>
      </c>
      <c r="CN23" s="215">
        <f>IF(CN$8&lt;=טבלה2[[#This Row],[מס'' תשלומים נותרים]],טבלה2[[#This Row],[סכום החזר החודש]],0)</f>
        <v>0</v>
      </c>
      <c r="CO23" s="215">
        <f>IF(CO$8&lt;=טבלה2[[#This Row],[מס'' תשלומים נותרים]],טבלה2[[#This Row],[סכום החזר החודש]],0)</f>
        <v>0</v>
      </c>
      <c r="CP23" s="215">
        <f>IF(CP$8&lt;=טבלה2[[#This Row],[מס'' תשלומים נותרים]],טבלה2[[#This Row],[סכום החזר החודש]],0)</f>
        <v>0</v>
      </c>
      <c r="CQ23" s="215">
        <f>IF(CQ$8&lt;=טבלה2[[#This Row],[מס'' תשלומים נותרים]],טבלה2[[#This Row],[סכום החזר החודש]],0)</f>
        <v>0</v>
      </c>
      <c r="CR23" s="215">
        <f>IF(CR$8&lt;=טבלה2[[#This Row],[מס'' תשלומים נותרים]],טבלה2[[#This Row],[סכום החזר החודש]],0)</f>
        <v>0</v>
      </c>
      <c r="CS23" s="215">
        <f>IF(CS$8&lt;=טבלה2[[#This Row],[מס'' תשלומים נותרים]],טבלה2[[#This Row],[סכום החזר החודש]],0)</f>
        <v>0</v>
      </c>
      <c r="CT23" s="215">
        <f>IF(CT$8&lt;=טבלה2[[#This Row],[מס'' תשלומים נותרים]],טבלה2[[#This Row],[סכום החזר החודש]],0)</f>
        <v>0</v>
      </c>
      <c r="CU23" s="215">
        <f>IF(CU$8&lt;=טבלה2[[#This Row],[מס'' תשלומים נותרים]],טבלה2[[#This Row],[סכום החזר החודש]],0)</f>
        <v>0</v>
      </c>
      <c r="CV23" s="215">
        <f>IF(CV$8&lt;=טבלה2[[#This Row],[מס'' תשלומים נותרים]],טבלה2[[#This Row],[סכום החזר החודש]],0)</f>
        <v>0</v>
      </c>
      <c r="CW23" s="215">
        <f>IF(CW$8&lt;=טבלה2[[#This Row],[מס'' תשלומים נותרים]],טבלה2[[#This Row],[סכום החזר החודש]],0)</f>
        <v>0</v>
      </c>
      <c r="CX23" s="215">
        <f>IF(CX$8&lt;=טבלה2[[#This Row],[מס'' תשלומים נותרים]],טבלה2[[#This Row],[סכום החזר החודש]],0)</f>
        <v>0</v>
      </c>
      <c r="CY23" s="215">
        <f>IF(CY$8&lt;=טבלה2[[#This Row],[מס'' תשלומים נותרים]],טבלה2[[#This Row],[סכום החזר החודש]],0)</f>
        <v>0</v>
      </c>
      <c r="CZ23" s="215">
        <f>IF(CZ$8&lt;=טבלה2[[#This Row],[מס'' תשלומים נותרים]],טבלה2[[#This Row],[סכום החזר החודש]],0)</f>
        <v>0</v>
      </c>
      <c r="DA23" s="215">
        <f>IF(DA$8&lt;=טבלה2[[#This Row],[מס'' תשלומים נותרים]],טבלה2[[#This Row],[סכום החזר החודש]],0)</f>
        <v>0</v>
      </c>
      <c r="DB23" s="215">
        <f>IF(DB$8&lt;=טבלה2[[#This Row],[מס'' תשלומים נותרים]],טבלה2[[#This Row],[סכום החזר החודש]],0)</f>
        <v>0</v>
      </c>
      <c r="DC23" s="215">
        <f>IF(DC$8&lt;=טבלה2[[#This Row],[מס'' תשלומים נותרים]],טבלה2[[#This Row],[סכום החזר החודש]],0)</f>
        <v>0</v>
      </c>
      <c r="DD23" s="215">
        <f>IF(DD$8&lt;=טבלה2[[#This Row],[מס'' תשלומים נותרים]],טבלה2[[#This Row],[סכום החזר החודש]],0)</f>
        <v>0</v>
      </c>
      <c r="DE23" s="215">
        <f>IF(DE$8&lt;=טבלה2[[#This Row],[מס'' תשלומים נותרים]],טבלה2[[#This Row],[סכום החזר החודש]],0)</f>
        <v>0</v>
      </c>
      <c r="DF23" s="215">
        <f>IF(DF$8&lt;=טבלה2[[#This Row],[מס'' תשלומים נותרים]],טבלה2[[#This Row],[סכום החזר החודש]],0)</f>
        <v>0</v>
      </c>
      <c r="DG23" s="215">
        <f>IF(DG$8&lt;=טבלה2[[#This Row],[מס'' תשלומים נותרים]],טבלה2[[#This Row],[סכום החזר החודש]],0)</f>
        <v>0</v>
      </c>
      <c r="DH23" s="215">
        <f>IF(DH$8&lt;=טבלה2[[#This Row],[מס'' תשלומים נותרים]],טבלה2[[#This Row],[סכום החזר החודש]],0)</f>
        <v>0</v>
      </c>
      <c r="DI23" s="215">
        <f>IF(DI$8&lt;=טבלה2[[#This Row],[מס'' תשלומים נותרים]],טבלה2[[#This Row],[סכום החזר החודש]],0)</f>
        <v>0</v>
      </c>
      <c r="DJ23" s="215">
        <f>IF(DJ$8&lt;=טבלה2[[#This Row],[מס'' תשלומים נותרים]],טבלה2[[#This Row],[סכום החזר החודש]],0)</f>
        <v>0</v>
      </c>
      <c r="DK23" s="215">
        <f>IF(DK$8&lt;=טבלה2[[#This Row],[מס'' תשלומים נותרים]],טבלה2[[#This Row],[סכום החזר החודש]],0)</f>
        <v>0</v>
      </c>
      <c r="DL23" s="215">
        <f>IF(DL$8&lt;=טבלה2[[#This Row],[מס'' תשלומים נותרים]],טבלה2[[#This Row],[סכום החזר החודש]],0)</f>
        <v>0</v>
      </c>
      <c r="DM23" s="215">
        <f>IF(DM$8&lt;=טבלה2[[#This Row],[מס'' תשלומים נותרים]],טבלה2[[#This Row],[סכום החזר החודש]],0)</f>
        <v>0</v>
      </c>
      <c r="DN23" s="215">
        <f>IF(DN$8&lt;=טבלה2[[#This Row],[מס'' תשלומים נותרים]],טבלה2[[#This Row],[סכום החזר החודש]],0)</f>
        <v>0</v>
      </c>
      <c r="DO23" s="215">
        <f>IF(DO$8&lt;=טבלה2[[#This Row],[מס'' תשלומים נותרים]],טבלה2[[#This Row],[סכום החזר החודש]],0)</f>
        <v>0</v>
      </c>
      <c r="DP23" s="215">
        <f>IF(DP$8&lt;=טבלה2[[#This Row],[מס'' תשלומים נותרים]],טבלה2[[#This Row],[סכום החזר החודש]],0)</f>
        <v>0</v>
      </c>
      <c r="DQ23" s="215">
        <f>IF(DQ$8&lt;=טבלה2[[#This Row],[מס'' תשלומים נותרים]],טבלה2[[#This Row],[סכום החזר החודש]],0)</f>
        <v>0</v>
      </c>
      <c r="DR23" s="215">
        <f>IF(DR$8&lt;=טבלה2[[#This Row],[מס'' תשלומים נותרים]],טבלה2[[#This Row],[סכום החזר החודש]],0)</f>
        <v>0</v>
      </c>
      <c r="DS23" s="215">
        <f>IF(DS$8&lt;=טבלה2[[#This Row],[מס'' תשלומים נותרים]],טבלה2[[#This Row],[סכום החזר החודש]],0)</f>
        <v>0</v>
      </c>
      <c r="DT23" s="215">
        <f>IF(DT$8&lt;=טבלה2[[#This Row],[מס'' תשלומים נותרים]],טבלה2[[#This Row],[סכום החזר החודש]],0)</f>
        <v>0</v>
      </c>
      <c r="DU23" s="215">
        <f>IF(DU$8&lt;=טבלה2[[#This Row],[מס'' תשלומים נותרים]],טבלה2[[#This Row],[סכום החזר החודש]],0)</f>
        <v>0</v>
      </c>
      <c r="DV23" s="215">
        <f>IF(DV$8&lt;=טבלה2[[#This Row],[מס'' תשלומים נותרים]],טבלה2[[#This Row],[סכום החזר החודש]],0)</f>
        <v>0</v>
      </c>
      <c r="DW23" s="215">
        <f>IF(DW$8&lt;=טבלה2[[#This Row],[מס'' תשלומים נותרים]],טבלה2[[#This Row],[סכום החזר החודש]],0)</f>
        <v>0</v>
      </c>
      <c r="DX23" s="215">
        <f>IF(DX$8&lt;=טבלה2[[#This Row],[מס'' תשלומים נותרים]],טבלה2[[#This Row],[סכום החזר החודש]],0)</f>
        <v>0</v>
      </c>
      <c r="DY23" s="215">
        <f>IF(DY$8&lt;=טבלה2[[#This Row],[מס'' תשלומים נותרים]],טבלה2[[#This Row],[סכום החזר החודש]],0)</f>
        <v>0</v>
      </c>
      <c r="DZ23" s="215">
        <f>IF(DZ$8&lt;=טבלה2[[#This Row],[מס'' תשלומים נותרים]],טבלה2[[#This Row],[סכום החזר החודש]],0)</f>
        <v>0</v>
      </c>
      <c r="EA23" s="215">
        <f>IF(EA$8&lt;=טבלה2[[#This Row],[מס'' תשלומים נותרים]],טבלה2[[#This Row],[סכום החזר החודש]],0)</f>
        <v>0</v>
      </c>
      <c r="EB23" s="215">
        <f>IF(EB$8&lt;=טבלה2[[#This Row],[מס'' תשלומים נותרים]],טבלה2[[#This Row],[סכום החזר החודש]],0)</f>
        <v>0</v>
      </c>
      <c r="EC23" s="215">
        <f>IF(EC$8&lt;=טבלה2[[#This Row],[מס'' תשלומים נותרים]],טבלה2[[#This Row],[סכום החזר החודש]],0)</f>
        <v>0</v>
      </c>
      <c r="ED23" s="215">
        <f>IF(ED$8&lt;=טבלה2[[#This Row],[מס'' תשלומים נותרים]],טבלה2[[#This Row],[סכום החזר החודש]],0)</f>
        <v>0</v>
      </c>
      <c r="EE23" s="215">
        <f>IF(EE$8&lt;=טבלה2[[#This Row],[מס'' תשלומים נותרים]],טבלה2[[#This Row],[סכום החזר החודש]],0)</f>
        <v>0</v>
      </c>
      <c r="EF23" s="215">
        <f>IF(EF$8&lt;=טבלה2[[#This Row],[מס'' תשלומים נותרים]],טבלה2[[#This Row],[סכום החזר החודש]],0)</f>
        <v>0</v>
      </c>
      <c r="EG23" s="215">
        <f>IF(EG$8&lt;=טבלה2[[#This Row],[מס'' תשלומים נותרים]],טבלה2[[#This Row],[סכום החזר החודש]],0)</f>
        <v>0</v>
      </c>
      <c r="EH23" s="215">
        <f>IF(EH$8&lt;=טבלה2[[#This Row],[מס'' תשלומים נותרים]],טבלה2[[#This Row],[סכום החזר החודש]],0)</f>
        <v>0</v>
      </c>
      <c r="EI23" s="215">
        <f>IF(EI$8&lt;=טבלה2[[#This Row],[מס'' תשלומים נותרים]],טבלה2[[#This Row],[סכום החזר החודש]],0)</f>
        <v>0</v>
      </c>
      <c r="EJ23" s="215">
        <f>IF(EJ$8&lt;=טבלה2[[#This Row],[מס'' תשלומים נותרים]],טבלה2[[#This Row],[סכום החזר החודש]],0)</f>
        <v>0</v>
      </c>
      <c r="EK23" s="215">
        <f>IF(EK$8&lt;=טבלה2[[#This Row],[מס'' תשלומים נותרים]],טבלה2[[#This Row],[סכום החזר החודש]],0)</f>
        <v>0</v>
      </c>
      <c r="EL23" s="215">
        <f>IF(EL$8&lt;=טבלה2[[#This Row],[מס'' תשלומים נותרים]],טבלה2[[#This Row],[סכום החזר החודש]],0)</f>
        <v>0</v>
      </c>
      <c r="EM23" s="215">
        <f>IF(EM$8&lt;=טבלה2[[#This Row],[מס'' תשלומים נותרים]],טבלה2[[#This Row],[סכום החזר החודש]],0)</f>
        <v>0</v>
      </c>
      <c r="EN23" s="215">
        <f>IF(EN$8&lt;=טבלה2[[#This Row],[מס'' תשלומים נותרים]],טבלה2[[#This Row],[סכום החזר החודש]],0)</f>
        <v>0</v>
      </c>
      <c r="EO23" s="215">
        <f>IF(EO$8&lt;=טבלה2[[#This Row],[מס'' תשלומים נותרים]],טבלה2[[#This Row],[סכום החזר החודש]],0)</f>
        <v>0</v>
      </c>
      <c r="EP23" s="215">
        <f>IF(EP$8&lt;=טבלה2[[#This Row],[מס'' תשלומים נותרים]],טבלה2[[#This Row],[סכום החזר החודש]],0)</f>
        <v>0</v>
      </c>
      <c r="EQ23" s="215">
        <f>IF(EQ$8&lt;=טבלה2[[#This Row],[מס'' תשלומים נותרים]],טבלה2[[#This Row],[סכום החזר החודש]],0)</f>
        <v>0</v>
      </c>
      <c r="ER23" s="215">
        <f>IF(ER$8&lt;=טבלה2[[#This Row],[מס'' תשלומים נותרים]],טבלה2[[#This Row],[סכום החזר החודש]],0)</f>
        <v>0</v>
      </c>
      <c r="ES23" s="215">
        <f>IF(ES$8&lt;=טבלה2[[#This Row],[מס'' תשלומים נותרים]],טבלה2[[#This Row],[סכום החזר החודש]],0)</f>
        <v>0</v>
      </c>
      <c r="ET23" s="215">
        <f>IF(ET$8&lt;=טבלה2[[#This Row],[מס'' תשלומים נותרים]],טבלה2[[#This Row],[סכום החזר החודש]],0)</f>
        <v>0</v>
      </c>
      <c r="EU23" s="215">
        <f>IF(EU$8&lt;=טבלה2[[#This Row],[מס'' תשלומים נותרים]],טבלה2[[#This Row],[סכום החזר החודש]],0)</f>
        <v>0</v>
      </c>
      <c r="EV23" s="215">
        <f>IF(EV$8&lt;=טבלה2[[#This Row],[מס'' תשלומים נותרים]],טבלה2[[#This Row],[סכום החזר החודש]],0)</f>
        <v>0</v>
      </c>
      <c r="EW23" s="215">
        <f>IF(EW$8&lt;=טבלה2[[#This Row],[מס'' תשלומים נותרים]],טבלה2[[#This Row],[סכום החזר החודש]],0)</f>
        <v>0</v>
      </c>
      <c r="EX23" s="215">
        <f>IF(EX$8&lt;=טבלה2[[#This Row],[מס'' תשלומים נותרים]],טבלה2[[#This Row],[סכום החזר החודש]],0)</f>
        <v>0</v>
      </c>
      <c r="EY23" s="215">
        <f>IF(EY$8&lt;=טבלה2[[#This Row],[מס'' תשלומים נותרים]],טבלה2[[#This Row],[סכום החזר החודש]],0)</f>
        <v>0</v>
      </c>
      <c r="EZ23" s="215">
        <f>IF(EZ$8&lt;=טבלה2[[#This Row],[מס'' תשלומים נותרים]],טבלה2[[#This Row],[סכום החזר החודש]],0)</f>
        <v>0</v>
      </c>
      <c r="FA23" s="215">
        <f>IF(FA$8&lt;=טבלה2[[#This Row],[מס'' תשלומים נותרים]],טבלה2[[#This Row],[סכום החזר החודש]],0)</f>
        <v>0</v>
      </c>
      <c r="FB23" s="215">
        <f>IF(FB$8&lt;=טבלה2[[#This Row],[מס'' תשלומים נותרים]],טבלה2[[#This Row],[סכום החזר החודש]],0)</f>
        <v>0</v>
      </c>
      <c r="FC23" s="215">
        <f>IF(FC$8&lt;=טבלה2[[#This Row],[מס'' תשלומים נותרים]],טבלה2[[#This Row],[סכום החזר החודש]],0)</f>
        <v>0</v>
      </c>
      <c r="FD23" s="215">
        <f>IF(FD$8&lt;=טבלה2[[#This Row],[מס'' תשלומים נותרים]],טבלה2[[#This Row],[סכום החזר החודש]],0)</f>
        <v>0</v>
      </c>
      <c r="FE23" s="215">
        <f>IF(FE$8&lt;=טבלה2[[#This Row],[מס'' תשלומים נותרים]],טבלה2[[#This Row],[סכום החזר החודש]],0)</f>
        <v>0</v>
      </c>
      <c r="FF23" s="215">
        <f>IF(FF$8&lt;=טבלה2[[#This Row],[מס'' תשלומים נותרים]],טבלה2[[#This Row],[סכום החזר החודש]],0)</f>
        <v>0</v>
      </c>
      <c r="FG23" s="215">
        <f>IF(FG$8&lt;=טבלה2[[#This Row],[מס'' תשלומים נותרים]],טבלה2[[#This Row],[סכום החזר החודש]],0)</f>
        <v>0</v>
      </c>
      <c r="FH23" s="215">
        <f>IF(FH$8&lt;=טבלה2[[#This Row],[מס'' תשלומים נותרים]],טבלה2[[#This Row],[סכום החזר החודש]],0)</f>
        <v>0</v>
      </c>
      <c r="FI23" s="215">
        <f>IF(FI$8&lt;=טבלה2[[#This Row],[מס'' תשלומים נותרים]],טבלה2[[#This Row],[סכום החזר החודש]],0)</f>
        <v>0</v>
      </c>
      <c r="FJ23" s="215">
        <f>IF(FJ$8&lt;=טבלה2[[#This Row],[מס'' תשלומים נותרים]],טבלה2[[#This Row],[סכום החזר החודש]],0)</f>
        <v>0</v>
      </c>
      <c r="FK23" s="215">
        <f>IF(FK$8&lt;=טבלה2[[#This Row],[מס'' תשלומים נותרים]],טבלה2[[#This Row],[סכום החזר החודש]],0)</f>
        <v>0</v>
      </c>
      <c r="FL23" s="215">
        <f>IF(FL$8&lt;=טבלה2[[#This Row],[מס'' תשלומים נותרים]],טבלה2[[#This Row],[סכום החזר החודש]],0)</f>
        <v>0</v>
      </c>
      <c r="FM23" s="215">
        <f>IF(FM$8&lt;=טבלה2[[#This Row],[מס'' תשלומים נותרים]],טבלה2[[#This Row],[סכום החזר החודש]],0)</f>
        <v>0</v>
      </c>
      <c r="FN23" s="215">
        <f>IF(FN$8&lt;=טבלה2[[#This Row],[מס'' תשלומים נותרים]],טבלה2[[#This Row],[סכום החזר החודש]],0)</f>
        <v>0</v>
      </c>
      <c r="FO23" s="215">
        <f>IF(FO$8&lt;=טבלה2[[#This Row],[מס'' תשלומים נותרים]],טבלה2[[#This Row],[סכום החזר החודש]],0)</f>
        <v>0</v>
      </c>
      <c r="FP23" s="215">
        <f>IF(FP$8&lt;=טבלה2[[#This Row],[מס'' תשלומים נותרים]],טבלה2[[#This Row],[סכום החזר החודש]],0)</f>
        <v>0</v>
      </c>
      <c r="FQ23" s="215">
        <f>IF(FQ$8&lt;=טבלה2[[#This Row],[מס'' תשלומים נותרים]],טבלה2[[#This Row],[סכום החזר החודש]],0)</f>
        <v>0</v>
      </c>
      <c r="FR23" s="215">
        <f>IF(FR$8&lt;=טבלה2[[#This Row],[מס'' תשלומים נותרים]],טבלה2[[#This Row],[סכום החזר החודש]],0)</f>
        <v>0</v>
      </c>
      <c r="FS23" s="215">
        <f>IF(FS$8&lt;=טבלה2[[#This Row],[מס'' תשלומים נותרים]],טבלה2[[#This Row],[סכום החזר החודש]],0)</f>
        <v>0</v>
      </c>
      <c r="FT23" s="215">
        <f>IF(FT$8&lt;=טבלה2[[#This Row],[מס'' תשלומים נותרים]],טבלה2[[#This Row],[סכום החזר החודש]],0)</f>
        <v>0</v>
      </c>
      <c r="FU23" s="215">
        <f>IF(FU$8&lt;=טבלה2[[#This Row],[מס'' תשלומים נותרים]],טבלה2[[#This Row],[סכום החזר החודש]],0)</f>
        <v>0</v>
      </c>
      <c r="FV23" s="215">
        <f>IF(FV$8&lt;=טבלה2[[#This Row],[מס'' תשלומים נותרים]],טבלה2[[#This Row],[סכום החזר החודש]],0)</f>
        <v>0</v>
      </c>
      <c r="FW23" s="215">
        <f>IF(FW$8&lt;=טבלה2[[#This Row],[מס'' תשלומים נותרים]],טבלה2[[#This Row],[סכום החזר החודש]],0)</f>
        <v>0</v>
      </c>
      <c r="FX23" s="215">
        <f>IF(FX$8&lt;=טבלה2[[#This Row],[מס'' תשלומים נותרים]],טבלה2[[#This Row],[סכום החזר החודש]],0)</f>
        <v>0</v>
      </c>
      <c r="FY23" s="215">
        <f>IF(FY$8&lt;=טבלה2[[#This Row],[מס'' תשלומים נותרים]],טבלה2[[#This Row],[סכום החזר החודש]],0)</f>
        <v>0</v>
      </c>
      <c r="FZ23" s="215">
        <f>IF(FZ$8&lt;=טבלה2[[#This Row],[מס'' תשלומים נותרים]],טבלה2[[#This Row],[סכום החזר החודש]],0)</f>
        <v>0</v>
      </c>
      <c r="GA23" s="215">
        <f>IF(GA$8&lt;=טבלה2[[#This Row],[מס'' תשלומים נותרים]],טבלה2[[#This Row],[סכום החזר החודש]],0)</f>
        <v>0</v>
      </c>
      <c r="GB23" s="215">
        <f>IF(GB$8&lt;=טבלה2[[#This Row],[מס'' תשלומים נותרים]],טבלה2[[#This Row],[סכום החזר החודש]],0)</f>
        <v>0</v>
      </c>
      <c r="GC23" s="215">
        <f>IF(GC$8&lt;=טבלה2[[#This Row],[מס'' תשלומים נותרים]],טבלה2[[#This Row],[סכום החזר החודש]],0)</f>
        <v>0</v>
      </c>
      <c r="GD23" s="215">
        <f>IF(GD$8&lt;=טבלה2[[#This Row],[מס'' תשלומים נותרים]],טבלה2[[#This Row],[סכום החזר החודש]],0)</f>
        <v>0</v>
      </c>
      <c r="GE23" s="215">
        <f>IF(GE$8&lt;=טבלה2[[#This Row],[מס'' תשלומים נותרים]],טבלה2[[#This Row],[סכום החזר החודש]],0)</f>
        <v>0</v>
      </c>
      <c r="GF23" s="215">
        <f>IF(GF$8&lt;=טבלה2[[#This Row],[מס'' תשלומים נותרים]],טבלה2[[#This Row],[סכום החזר החודש]],0)</f>
        <v>0</v>
      </c>
      <c r="GG23" s="215">
        <f>IF(GG$8&lt;=טבלה2[[#This Row],[מס'' תשלומים נותרים]],טבלה2[[#This Row],[סכום החזר החודש]],0)</f>
        <v>0</v>
      </c>
      <c r="GH23" s="215">
        <f>IF(GH$8&lt;=טבלה2[[#This Row],[מס'' תשלומים נותרים]],טבלה2[[#This Row],[סכום החזר החודש]],0)</f>
        <v>0</v>
      </c>
      <c r="GI23" s="215">
        <f>IF(GI$8&lt;=טבלה2[[#This Row],[מס'' תשלומים נותרים]],טבלה2[[#This Row],[סכום החזר החודש]],0)</f>
        <v>0</v>
      </c>
      <c r="GJ23" s="215">
        <f>IF(GJ$8&lt;=טבלה2[[#This Row],[מס'' תשלומים נותרים]],טבלה2[[#This Row],[סכום החזר החודש]],0)</f>
        <v>0</v>
      </c>
      <c r="GK23" s="215">
        <f>IF(GK$8&lt;=טבלה2[[#This Row],[מס'' תשלומים נותרים]],טבלה2[[#This Row],[סכום החזר החודש]],0)</f>
        <v>0</v>
      </c>
      <c r="GL23" s="215">
        <f>IF(GL$8&lt;=טבלה2[[#This Row],[מס'' תשלומים נותרים]],טבלה2[[#This Row],[סכום החזר החודש]],0)</f>
        <v>0</v>
      </c>
      <c r="GM23" s="215">
        <f>IF(GM$8&lt;=טבלה2[[#This Row],[מס'' תשלומים נותרים]],טבלה2[[#This Row],[סכום החזר החודש]],0)</f>
        <v>0</v>
      </c>
      <c r="GN23" s="215">
        <f>IF(GN$8&lt;=טבלה2[[#This Row],[מס'' תשלומים נותרים]],טבלה2[[#This Row],[סכום החזר החודש]],0)</f>
        <v>0</v>
      </c>
      <c r="GO23" s="215">
        <f>IF(GO$8&lt;=טבלה2[[#This Row],[מס'' תשלומים נותרים]],טבלה2[[#This Row],[סכום החזר החודש]],0)</f>
        <v>0</v>
      </c>
      <c r="GP23" s="215">
        <f>IF(GP$8&lt;=טבלה2[[#This Row],[מס'' תשלומים נותרים]],טבלה2[[#This Row],[סכום החזר החודש]],0)</f>
        <v>0</v>
      </c>
      <c r="GQ23" s="215">
        <f>IF(GQ$8&lt;=טבלה2[[#This Row],[מס'' תשלומים נותרים]],טבלה2[[#This Row],[סכום החזר החודש]],0)</f>
        <v>0</v>
      </c>
      <c r="GR23" s="215">
        <f>IF(GR$8&lt;=טבלה2[[#This Row],[מס'' תשלומים נותרים]],טבלה2[[#This Row],[סכום החזר החודש]],0)</f>
        <v>0</v>
      </c>
      <c r="GS23" s="215">
        <f>IF(GS$8&lt;=טבלה2[[#This Row],[מס'' תשלומים נותרים]],טבלה2[[#This Row],[סכום החזר החודש]],0)</f>
        <v>0</v>
      </c>
      <c r="GT23" s="215">
        <f>IF(GT$8&lt;=טבלה2[[#This Row],[מס'' תשלומים נותרים]],טבלה2[[#This Row],[סכום החזר החודש]],0)</f>
        <v>0</v>
      </c>
      <c r="GU23" s="215">
        <f>IF(GU$8&lt;=טבלה2[[#This Row],[מס'' תשלומים נותרים]],טבלה2[[#This Row],[סכום החזר החודש]],0)</f>
        <v>0</v>
      </c>
      <c r="GV23" s="215">
        <f>IF(GV$8&lt;=טבלה2[[#This Row],[מס'' תשלומים נותרים]],טבלה2[[#This Row],[סכום החזר החודש]],0)</f>
        <v>0</v>
      </c>
      <c r="GW23" s="215">
        <f>IF(GW$8&lt;=טבלה2[[#This Row],[מס'' תשלומים נותרים]],טבלה2[[#This Row],[סכום החזר החודש]],0)</f>
        <v>0</v>
      </c>
      <c r="GX23" s="215">
        <f>IF(GX$8&lt;=טבלה2[[#This Row],[מס'' תשלומים נותרים]],טבלה2[[#This Row],[סכום החזר החודש]],0)</f>
        <v>0</v>
      </c>
      <c r="GY23" s="215">
        <f>IF(GY$8&lt;=טבלה2[[#This Row],[מס'' תשלומים נותרים]],טבלה2[[#This Row],[סכום החזר החודש]],0)</f>
        <v>0</v>
      </c>
      <c r="GZ23" s="215">
        <f>IF(GZ$8&lt;=טבלה2[[#This Row],[מס'' תשלומים נותרים]],טבלה2[[#This Row],[סכום החזר החודש]],0)</f>
        <v>0</v>
      </c>
      <c r="HA23" s="215">
        <f>IF(HA$8&lt;=טבלה2[[#This Row],[מס'' תשלומים נותרים]],טבלה2[[#This Row],[סכום החזר החודש]],0)</f>
        <v>0</v>
      </c>
      <c r="HB23" s="215">
        <f>IF(HB$8&lt;=טבלה2[[#This Row],[מס'' תשלומים נותרים]],טבלה2[[#This Row],[סכום החזר החודש]],0)</f>
        <v>0</v>
      </c>
      <c r="HC23" s="215">
        <f>IF(HC$8&lt;=טבלה2[[#This Row],[מס'' תשלומים נותרים]],טבלה2[[#This Row],[סכום החזר החודש]],0)</f>
        <v>0</v>
      </c>
      <c r="HD23" s="215">
        <f>IF(HD$8&lt;=טבלה2[[#This Row],[מס'' תשלומים נותרים]],טבלה2[[#This Row],[סכום החזר החודש]],0)</f>
        <v>0</v>
      </c>
      <c r="HE23" s="215">
        <f>IF(HE$8&lt;=טבלה2[[#This Row],[מס'' תשלומים נותרים]],טבלה2[[#This Row],[סכום החזר החודש]],0)</f>
        <v>0</v>
      </c>
      <c r="HF23" s="215">
        <f>IF(HF$8&lt;=טבלה2[[#This Row],[מס'' תשלומים נותרים]],טבלה2[[#This Row],[סכום החזר החודש]],0)</f>
        <v>0</v>
      </c>
      <c r="HG23" s="215">
        <f>IF(HG$8&lt;=טבלה2[[#This Row],[מס'' תשלומים נותרים]],טבלה2[[#This Row],[סכום החזר החודש]],0)</f>
        <v>0</v>
      </c>
      <c r="HH23" s="215">
        <f>IF(HH$8&lt;=טבלה2[[#This Row],[מס'' תשלומים נותרים]],טבלה2[[#This Row],[סכום החזר החודש]],0)</f>
        <v>0</v>
      </c>
      <c r="HI23" s="215">
        <f>IF(HI$8&lt;=טבלה2[[#This Row],[מס'' תשלומים נותרים]],טבלה2[[#This Row],[סכום החזר החודש]],0)</f>
        <v>0</v>
      </c>
      <c r="HJ23" s="215">
        <f>IF(HJ$8&lt;=טבלה2[[#This Row],[מס'' תשלומים נותרים]],טבלה2[[#This Row],[סכום החזר החודש]],0)</f>
        <v>0</v>
      </c>
      <c r="HK23" s="215">
        <f>IF(HK$8&lt;=טבלה2[[#This Row],[מס'' תשלומים נותרים]],טבלה2[[#This Row],[סכום החזר החודש]],0)</f>
        <v>0</v>
      </c>
      <c r="HL23" s="215">
        <f>IF(HL$8&lt;=טבלה2[[#This Row],[מס'' תשלומים נותרים]],טבלה2[[#This Row],[סכום החזר החודש]],0)</f>
        <v>0</v>
      </c>
      <c r="HM23" s="215">
        <f>IF(HM$8&lt;=טבלה2[[#This Row],[מס'' תשלומים נותרים]],טבלה2[[#This Row],[סכום החזר החודש]],0)</f>
        <v>0</v>
      </c>
      <c r="HN23" s="215">
        <f>IF(HN$8&lt;=טבלה2[[#This Row],[מס'' תשלומים נותרים]],טבלה2[[#This Row],[סכום החזר החודש]],0)</f>
        <v>0</v>
      </c>
      <c r="HO23" s="215">
        <f>IF(HO$8&lt;=טבלה2[[#This Row],[מס'' תשלומים נותרים]],טבלה2[[#This Row],[סכום החזר החודש]],0)</f>
        <v>0</v>
      </c>
      <c r="HP23" s="215">
        <f>IF(HP$8&lt;=טבלה2[[#This Row],[מס'' תשלומים נותרים]],טבלה2[[#This Row],[סכום החזר החודש]],0)</f>
        <v>0</v>
      </c>
      <c r="HQ23" s="215">
        <f>IF(HQ$8&lt;=טבלה2[[#This Row],[מס'' תשלומים נותרים]],טבלה2[[#This Row],[סכום החזר החודש]],0)</f>
        <v>0</v>
      </c>
      <c r="HR23" s="215">
        <f>IF(HR$8&lt;=טבלה2[[#This Row],[מס'' תשלומים נותרים]],טבלה2[[#This Row],[סכום החזר החודש]],0)</f>
        <v>0</v>
      </c>
      <c r="HS23" s="215">
        <f>IF(HS$8&lt;=טבלה2[[#This Row],[מס'' תשלומים נותרים]],טבלה2[[#This Row],[סכום החזר החודש]],0)</f>
        <v>0</v>
      </c>
      <c r="HT23" s="215">
        <f>IF(HT$8&lt;=טבלה2[[#This Row],[מס'' תשלומים נותרים]],טבלה2[[#This Row],[סכום החזר החודש]],0)</f>
        <v>0</v>
      </c>
      <c r="HU23" s="215">
        <f>IF(HU$8&lt;=טבלה2[[#This Row],[מס'' תשלומים נותרים]],טבלה2[[#This Row],[סכום החזר החודש]],0)</f>
        <v>0</v>
      </c>
      <c r="HV23" s="215">
        <f>IF(HV$8&lt;=טבלה2[[#This Row],[מס'' תשלומים נותרים]],טבלה2[[#This Row],[סכום החזר החודש]],0)</f>
        <v>0</v>
      </c>
      <c r="HW23" s="215">
        <f>IF(HW$8&lt;=טבלה2[[#This Row],[מס'' תשלומים נותרים]],טבלה2[[#This Row],[סכום החזר החודש]],0)</f>
        <v>0</v>
      </c>
      <c r="HX23" s="215">
        <f>IF(HX$8&lt;=טבלה2[[#This Row],[מס'' תשלומים נותרים]],טבלה2[[#This Row],[סכום החזר החודש]],0)</f>
        <v>0</v>
      </c>
      <c r="HY23" s="215">
        <f>IF(HY$8&lt;=טבלה2[[#This Row],[מס'' תשלומים נותרים]],טבלה2[[#This Row],[סכום החזר החודש]],0)</f>
        <v>0</v>
      </c>
      <c r="HZ23" s="215">
        <f>IF(HZ$8&lt;=טבלה2[[#This Row],[מס'' תשלומים נותרים]],טבלה2[[#This Row],[סכום החזר החודש]],0)</f>
        <v>0</v>
      </c>
      <c r="IA23" s="215">
        <f>IF(IA$8&lt;=טבלה2[[#This Row],[מס'' תשלומים נותרים]],טבלה2[[#This Row],[סכום החזר החודש]],0)</f>
        <v>0</v>
      </c>
      <c r="IB23" s="215">
        <f>IF(IB$8&lt;=טבלה2[[#This Row],[מס'' תשלומים נותרים]],טבלה2[[#This Row],[סכום החזר החודש]],0)</f>
        <v>0</v>
      </c>
      <c r="IC23" s="215">
        <f>IF(IC$8&lt;=טבלה2[[#This Row],[מס'' תשלומים נותרים]],טבלה2[[#This Row],[סכום החזר החודש]],0)</f>
        <v>0</v>
      </c>
      <c r="ID23" s="215">
        <f>IF(ID$8&lt;=טבלה2[[#This Row],[מס'' תשלומים נותרים]],טבלה2[[#This Row],[סכום החזר החודש]],0)</f>
        <v>0</v>
      </c>
      <c r="IE23" s="215">
        <f>IF(IE$8&lt;=טבלה2[[#This Row],[מס'' תשלומים נותרים]],טבלה2[[#This Row],[סכום החזר החודש]],0)</f>
        <v>0</v>
      </c>
      <c r="IF23" s="215">
        <f>IF(IF$8&lt;=טבלה2[[#This Row],[מס'' תשלומים נותרים]],טבלה2[[#This Row],[סכום החזר החודש]],0)</f>
        <v>0</v>
      </c>
      <c r="IG23" s="215">
        <f>IF(IG$8&lt;=טבלה2[[#This Row],[מס'' תשלומים נותרים]],טבלה2[[#This Row],[סכום החזר החודש]],0)</f>
        <v>0</v>
      </c>
      <c r="IH23" s="215">
        <f>IF(IH$8&lt;=טבלה2[[#This Row],[מס'' תשלומים נותרים]],טבלה2[[#This Row],[סכום החזר החודש]],0)</f>
        <v>0</v>
      </c>
      <c r="II23" s="215">
        <f>IF(II$8&lt;=טבלה2[[#This Row],[מס'' תשלומים נותרים]],טבלה2[[#This Row],[סכום החזר החודש]],0)</f>
        <v>0</v>
      </c>
      <c r="IJ23" s="215">
        <f>IF(IJ$8&lt;=טבלה2[[#This Row],[מס'' תשלומים נותרים]],טבלה2[[#This Row],[סכום החזר החודש]],0)</f>
        <v>0</v>
      </c>
      <c r="IK23" s="215">
        <f>IF(IK$8&lt;=טבלה2[[#This Row],[מס'' תשלומים נותרים]],טבלה2[[#This Row],[סכום החזר החודש]],0)</f>
        <v>0</v>
      </c>
      <c r="IL23" s="215">
        <f>IF(IL$8&lt;=טבלה2[[#This Row],[מס'' תשלומים נותרים]],טבלה2[[#This Row],[סכום החזר החודש]],0)</f>
        <v>0</v>
      </c>
      <c r="IM23" s="215">
        <f>IF(IM$8&lt;=טבלה2[[#This Row],[מס'' תשלומים נותרים]],טבלה2[[#This Row],[סכום החזר החודש]],0)</f>
        <v>0</v>
      </c>
      <c r="IN23" s="215">
        <f>IF(IN$8&lt;=טבלה2[[#This Row],[מס'' תשלומים נותרים]],טבלה2[[#This Row],[סכום החזר החודש]],0)</f>
        <v>0</v>
      </c>
      <c r="IO23" s="215">
        <f>IF(IO$8&lt;=טבלה2[[#This Row],[מס'' תשלומים נותרים]],טבלה2[[#This Row],[סכום החזר החודש]],0)</f>
        <v>0</v>
      </c>
      <c r="IP23" s="215">
        <f>IF(IP$8&lt;=טבלה2[[#This Row],[מס'' תשלומים נותרים]],טבלה2[[#This Row],[סכום החזר החודש]],0)</f>
        <v>0</v>
      </c>
      <c r="IQ23" s="215">
        <f>IF(IQ$8&lt;=טבלה2[[#This Row],[מס'' תשלומים נותרים]],טבלה2[[#This Row],[סכום החזר החודש]],0)</f>
        <v>0</v>
      </c>
      <c r="IR23" s="215">
        <f>IF(IR$8&lt;=טבלה2[[#This Row],[מס'' תשלומים נותרים]],טבלה2[[#This Row],[סכום החזר החודש]],0)</f>
        <v>0</v>
      </c>
      <c r="IS23" s="215">
        <f>IF(IS$8&lt;=טבלה2[[#This Row],[מס'' תשלומים נותרים]],טבלה2[[#This Row],[סכום החזר החודש]],0)</f>
        <v>0</v>
      </c>
      <c r="IT23" s="215">
        <f>IF(IT$8&lt;=טבלה2[[#This Row],[מס'' תשלומים נותרים]],טבלה2[[#This Row],[סכום החזר החודש]],0)</f>
        <v>0</v>
      </c>
      <c r="IU23" s="215">
        <f>IF(IU$8&lt;=טבלה2[[#This Row],[מס'' תשלומים נותרים]],טבלה2[[#This Row],[סכום החזר החודש]],0)</f>
        <v>0</v>
      </c>
      <c r="IV23" s="215">
        <f>IF(IV$8&lt;=טבלה2[[#This Row],[מס'' תשלומים נותרים]],טבלה2[[#This Row],[סכום החזר החודש]],0)</f>
        <v>0</v>
      </c>
      <c r="IW23" s="215">
        <f>IF(IW$8&lt;=טבלה2[[#This Row],[מס'' תשלומים נותרים]],טבלה2[[#This Row],[סכום החזר החודש]],0)</f>
        <v>0</v>
      </c>
      <c r="IX23" s="215">
        <f>IF(IX$8&lt;=טבלה2[[#This Row],[מס'' תשלומים נותרים]],טבלה2[[#This Row],[סכום החזר החודש]],0)</f>
        <v>0</v>
      </c>
      <c r="IY23" s="215">
        <f>IF(IY$8&lt;=טבלה2[[#This Row],[מס'' תשלומים נותרים]],טבלה2[[#This Row],[סכום החזר החודש]],0)</f>
        <v>0</v>
      </c>
      <c r="IZ23" s="215">
        <f>IF(IZ$8&lt;=טבלה2[[#This Row],[מס'' תשלומים נותרים]],טבלה2[[#This Row],[סכום החזר החודש]],0)</f>
        <v>0</v>
      </c>
      <c r="JA23" s="215">
        <f>IF(JA$8&lt;=טבלה2[[#This Row],[מס'' תשלומים נותרים]],טבלה2[[#This Row],[סכום החזר החודש]],0)</f>
        <v>0</v>
      </c>
      <c r="JB23" s="215">
        <f>IF(JB$8&lt;=טבלה2[[#This Row],[מס'' תשלומים נותרים]],טבלה2[[#This Row],[סכום החזר החודש]],0)</f>
        <v>0</v>
      </c>
      <c r="JC23" s="215">
        <f>IF(JC$8&lt;=טבלה2[[#This Row],[מס'' תשלומים נותרים]],טבלה2[[#This Row],[סכום החזר החודש]],0)</f>
        <v>0</v>
      </c>
      <c r="JD23" s="215">
        <f>IF(JD$8&lt;=טבלה2[[#This Row],[מס'' תשלומים נותרים]],טבלה2[[#This Row],[סכום החזר החודש]],0)</f>
        <v>0</v>
      </c>
      <c r="JE23" s="215">
        <f>IF(JE$8&lt;=טבלה2[[#This Row],[מס'' תשלומים נותרים]],טבלה2[[#This Row],[סכום החזר החודש]],0)</f>
        <v>0</v>
      </c>
      <c r="JF23" s="215">
        <f>IF(JF$8&lt;=טבלה2[[#This Row],[מס'' תשלומים נותרים]],טבלה2[[#This Row],[סכום החזר החודש]],0)</f>
        <v>0</v>
      </c>
      <c r="JG23" s="215">
        <f>IF(JG$8&lt;=טבלה2[[#This Row],[מס'' תשלומים נותרים]],טבלה2[[#This Row],[סכום החזר החודש]],0)</f>
        <v>0</v>
      </c>
      <c r="JH23" s="215">
        <f>IF(JH$8&lt;=טבלה2[[#This Row],[מס'' תשלומים נותרים]],טבלה2[[#This Row],[סכום החזר החודש]],0)</f>
        <v>0</v>
      </c>
      <c r="JI23" s="215">
        <f>IF(JI$8&lt;=טבלה2[[#This Row],[מס'' תשלומים נותרים]],טבלה2[[#This Row],[סכום החזר החודש]],0)</f>
        <v>0</v>
      </c>
      <c r="JJ23" s="215">
        <f>IF(JJ$8&lt;=טבלה2[[#This Row],[מס'' תשלומים נותרים]],טבלה2[[#This Row],[סכום החזר החודש]],0)</f>
        <v>0</v>
      </c>
      <c r="JK23" s="215">
        <f>IF(JK$8&lt;=טבלה2[[#This Row],[מס'' תשלומים נותרים]],טבלה2[[#This Row],[סכום החזר החודש]],0)</f>
        <v>0</v>
      </c>
      <c r="JL23" s="215">
        <f>IF(JL$8&lt;=טבלה2[[#This Row],[מס'' תשלומים נותרים]],טבלה2[[#This Row],[סכום החזר החודש]],0)</f>
        <v>0</v>
      </c>
      <c r="JM23" s="215">
        <f>IF(JM$8&lt;=טבלה2[[#This Row],[מס'' תשלומים נותרים]],טבלה2[[#This Row],[סכום החזר החודש]],0)</f>
        <v>0</v>
      </c>
      <c r="JN23" s="215">
        <f>IF(JN$8&lt;=טבלה2[[#This Row],[מס'' תשלומים נותרים]],טבלה2[[#This Row],[סכום החזר החודש]],0)</f>
        <v>0</v>
      </c>
      <c r="JO23" s="215">
        <f>IF(JO$8&lt;=טבלה2[[#This Row],[מס'' תשלומים נותרים]],טבלה2[[#This Row],[סכום החזר החודש]],0)</f>
        <v>0</v>
      </c>
      <c r="JP23" s="215">
        <f>IF(JP$8&lt;=טבלה2[[#This Row],[מס'' תשלומים נותרים]],טבלה2[[#This Row],[סכום החזר החודש]],0)</f>
        <v>0</v>
      </c>
      <c r="JQ23" s="215">
        <f>IF(JQ$8&lt;=טבלה2[[#This Row],[מס'' תשלומים נותרים]],טבלה2[[#This Row],[סכום החזר החודש]],0)</f>
        <v>0</v>
      </c>
      <c r="JR23" s="215">
        <f>IF(JR$8&lt;=טבלה2[[#This Row],[מס'' תשלומים נותרים]],טבלה2[[#This Row],[סכום החזר החודש]],0)</f>
        <v>0</v>
      </c>
      <c r="JS23" s="215">
        <f>IF(JS$8&lt;=טבלה2[[#This Row],[מס'' תשלומים נותרים]],טבלה2[[#This Row],[סכום החזר החודש]],0)</f>
        <v>0</v>
      </c>
      <c r="JT23" s="215">
        <f>IF(JT$8&lt;=טבלה2[[#This Row],[מס'' תשלומים נותרים]],טבלה2[[#This Row],[סכום החזר החודש]],0)</f>
        <v>0</v>
      </c>
    </row>
    <row r="24" spans="1:280" ht="15">
      <c r="A24" s="246"/>
      <c r="B24" s="247"/>
      <c r="C24" s="248"/>
      <c r="D24" s="249"/>
      <c r="E24" s="247"/>
      <c r="F24" s="250">
        <f t="shared" si="4"/>
        <v>0</v>
      </c>
      <c r="G24" s="251"/>
      <c r="H24" s="223"/>
      <c r="I24" s="252"/>
      <c r="J24" s="253"/>
      <c r="S24" s="402">
        <f t="shared" si="5"/>
        <v>0</v>
      </c>
      <c r="T24" s="403">
        <f t="shared" si="6"/>
        <v>0</v>
      </c>
      <c r="U24" s="230"/>
      <c r="V24" s="243"/>
      <c r="W24" s="241"/>
      <c r="X24" s="243"/>
      <c r="Y24" s="242"/>
      <c r="Z24" s="243"/>
      <c r="AA24" s="244"/>
      <c r="AB24" s="245"/>
      <c r="AE24" s="215">
        <f>IF(AE$8&lt;=טבלה2[[#This Row],[מס'' תשלומים נותרים]],טבלה2[[#This Row],[סכום החזר החודש]],0)</f>
        <v>0</v>
      </c>
      <c r="AF24" s="215">
        <f>IF(AF$8&lt;=טבלה2[[#This Row],[מס'' תשלומים נותרים]],טבלה2[[#This Row],[סכום החזר החודש]],0)</f>
        <v>0</v>
      </c>
      <c r="AG24" s="215">
        <f>IF(AG$8&lt;=טבלה2[[#This Row],[מס'' תשלומים נותרים]],טבלה2[[#This Row],[סכום החזר החודש]],0)</f>
        <v>0</v>
      </c>
      <c r="AH24" s="215">
        <f>IF(AH$8&lt;=טבלה2[[#This Row],[מס'' תשלומים נותרים]],טבלה2[[#This Row],[סכום החזר החודש]],0)</f>
        <v>0</v>
      </c>
      <c r="AI24" s="215">
        <f>IF(AI$8&lt;=טבלה2[[#This Row],[מס'' תשלומים נותרים]],טבלה2[[#This Row],[סכום החזר החודש]],0)</f>
        <v>0</v>
      </c>
      <c r="AJ24" s="215">
        <f>IF(AJ$8&lt;=טבלה2[[#This Row],[מס'' תשלומים נותרים]],טבלה2[[#This Row],[סכום החזר החודש]],0)</f>
        <v>0</v>
      </c>
      <c r="AK24" s="215">
        <f>IF(AK$8&lt;=טבלה2[[#This Row],[מס'' תשלומים נותרים]],טבלה2[[#This Row],[סכום החזר החודש]],0)</f>
        <v>0</v>
      </c>
      <c r="AL24" s="215">
        <f>IF(AL$8&lt;=טבלה2[[#This Row],[מס'' תשלומים נותרים]],טבלה2[[#This Row],[סכום החזר החודש]],0)</f>
        <v>0</v>
      </c>
      <c r="AM24" s="215">
        <f>IF(AM$8&lt;=טבלה2[[#This Row],[מס'' תשלומים נותרים]],טבלה2[[#This Row],[סכום החזר החודש]],0)</f>
        <v>0</v>
      </c>
      <c r="AN24" s="215">
        <f>IF(AN$8&lt;=טבלה2[[#This Row],[מס'' תשלומים נותרים]],טבלה2[[#This Row],[סכום החזר החודש]],0)</f>
        <v>0</v>
      </c>
      <c r="AO24" s="215">
        <f>IF(AO$8&lt;=טבלה2[[#This Row],[מס'' תשלומים נותרים]],טבלה2[[#This Row],[סכום החזר החודש]],0)</f>
        <v>0</v>
      </c>
      <c r="AP24" s="215">
        <f>IF(AP$8&lt;=טבלה2[[#This Row],[מס'' תשלומים נותרים]],טבלה2[[#This Row],[סכום החזר החודש]],0)</f>
        <v>0</v>
      </c>
      <c r="AQ24" s="215">
        <f>IF(AQ$8&lt;=טבלה2[[#This Row],[מס'' תשלומים נותרים]],טבלה2[[#This Row],[סכום החזר החודש]],0)</f>
        <v>0</v>
      </c>
      <c r="AR24" s="215">
        <f>IF(AR$8&lt;=טבלה2[[#This Row],[מס'' תשלומים נותרים]],טבלה2[[#This Row],[סכום החזר החודש]],0)</f>
        <v>0</v>
      </c>
      <c r="AS24" s="215">
        <f>IF(AS$8&lt;=טבלה2[[#This Row],[מס'' תשלומים נותרים]],טבלה2[[#This Row],[סכום החזר החודש]],0)</f>
        <v>0</v>
      </c>
      <c r="AT24" s="215">
        <f>IF(AT$8&lt;=טבלה2[[#This Row],[מס'' תשלומים נותרים]],טבלה2[[#This Row],[סכום החזר החודש]],0)</f>
        <v>0</v>
      </c>
      <c r="AU24" s="215">
        <f>IF(AU$8&lt;=טבלה2[[#This Row],[מס'' תשלומים נותרים]],טבלה2[[#This Row],[סכום החזר החודש]],0)</f>
        <v>0</v>
      </c>
      <c r="AV24" s="215">
        <f>IF(AV$8&lt;=טבלה2[[#This Row],[מס'' תשלומים נותרים]],טבלה2[[#This Row],[סכום החזר החודש]],0)</f>
        <v>0</v>
      </c>
      <c r="AW24" s="215">
        <f>IF(AW$8&lt;=טבלה2[[#This Row],[מס'' תשלומים נותרים]],טבלה2[[#This Row],[סכום החזר החודש]],0)</f>
        <v>0</v>
      </c>
      <c r="AX24" s="215">
        <f>IF(AX$8&lt;=טבלה2[[#This Row],[מס'' תשלומים נותרים]],טבלה2[[#This Row],[סכום החזר החודש]],0)</f>
        <v>0</v>
      </c>
      <c r="AY24" s="215">
        <f>IF(AY$8&lt;=טבלה2[[#This Row],[מס'' תשלומים נותרים]],טבלה2[[#This Row],[סכום החזר החודש]],0)</f>
        <v>0</v>
      </c>
      <c r="AZ24" s="215">
        <f>IF(AZ$8&lt;=טבלה2[[#This Row],[מס'' תשלומים נותרים]],טבלה2[[#This Row],[סכום החזר החודש]],0)</f>
        <v>0</v>
      </c>
      <c r="BA24" s="215">
        <f>IF(BA$8&lt;=טבלה2[[#This Row],[מס'' תשלומים נותרים]],טבלה2[[#This Row],[סכום החזר החודש]],0)</f>
        <v>0</v>
      </c>
      <c r="BB24" s="215">
        <f>IF(BB$8&lt;=טבלה2[[#This Row],[מס'' תשלומים נותרים]],טבלה2[[#This Row],[סכום החזר החודש]],0)</f>
        <v>0</v>
      </c>
      <c r="BC24" s="215">
        <f>IF(BC$8&lt;=טבלה2[[#This Row],[מס'' תשלומים נותרים]],טבלה2[[#This Row],[סכום החזר החודש]],0)</f>
        <v>0</v>
      </c>
      <c r="BD24" s="215">
        <f>IF(BD$8&lt;=טבלה2[[#This Row],[מס'' תשלומים נותרים]],טבלה2[[#This Row],[סכום החזר החודש]],0)</f>
        <v>0</v>
      </c>
      <c r="BE24" s="215">
        <f>IF(BE$8&lt;=טבלה2[[#This Row],[מס'' תשלומים נותרים]],טבלה2[[#This Row],[סכום החזר החודש]],0)</f>
        <v>0</v>
      </c>
      <c r="BF24" s="215">
        <f>IF(BF$8&lt;=טבלה2[[#This Row],[מס'' תשלומים נותרים]],טבלה2[[#This Row],[סכום החזר החודש]],0)</f>
        <v>0</v>
      </c>
      <c r="BG24" s="215">
        <f>IF(BG$8&lt;=טבלה2[[#This Row],[מס'' תשלומים נותרים]],טבלה2[[#This Row],[סכום החזר החודש]],0)</f>
        <v>0</v>
      </c>
      <c r="BH24" s="215">
        <f>IF(BH$8&lt;=טבלה2[[#This Row],[מס'' תשלומים נותרים]],טבלה2[[#This Row],[סכום החזר החודש]],0)</f>
        <v>0</v>
      </c>
      <c r="BI24" s="215">
        <f>IF(BI$8&lt;=טבלה2[[#This Row],[מס'' תשלומים נותרים]],טבלה2[[#This Row],[סכום החזר החודש]],0)</f>
        <v>0</v>
      </c>
      <c r="BJ24" s="215">
        <f>IF(BJ$8&lt;=טבלה2[[#This Row],[מס'' תשלומים נותרים]],טבלה2[[#This Row],[סכום החזר החודש]],0)</f>
        <v>0</v>
      </c>
      <c r="BK24" s="215">
        <f>IF(BK$8&lt;=טבלה2[[#This Row],[מס'' תשלומים נותרים]],טבלה2[[#This Row],[סכום החזר החודש]],0)</f>
        <v>0</v>
      </c>
      <c r="BL24" s="215">
        <f>IF(BL$8&lt;=טבלה2[[#This Row],[מס'' תשלומים נותרים]],טבלה2[[#This Row],[סכום החזר החודש]],0)</f>
        <v>0</v>
      </c>
      <c r="BM24" s="215">
        <f>IF(BM$8&lt;=טבלה2[[#This Row],[מס'' תשלומים נותרים]],טבלה2[[#This Row],[סכום החזר החודש]],0)</f>
        <v>0</v>
      </c>
      <c r="BN24" s="215">
        <f>IF(BN$8&lt;=טבלה2[[#This Row],[מס'' תשלומים נותרים]],טבלה2[[#This Row],[סכום החזר החודש]],0)</f>
        <v>0</v>
      </c>
      <c r="BO24" s="215">
        <f>IF(BO$8&lt;=טבלה2[[#This Row],[מס'' תשלומים נותרים]],טבלה2[[#This Row],[סכום החזר החודש]],0)</f>
        <v>0</v>
      </c>
      <c r="BP24" s="215">
        <f>IF(BP$8&lt;=טבלה2[[#This Row],[מס'' תשלומים נותרים]],טבלה2[[#This Row],[סכום החזר החודש]],0)</f>
        <v>0</v>
      </c>
      <c r="BQ24" s="215">
        <f>IF(BQ$8&lt;=טבלה2[[#This Row],[מס'' תשלומים נותרים]],טבלה2[[#This Row],[סכום החזר החודש]],0)</f>
        <v>0</v>
      </c>
      <c r="BR24" s="215">
        <f>IF(BR$8&lt;=טבלה2[[#This Row],[מס'' תשלומים נותרים]],טבלה2[[#This Row],[סכום החזר החודש]],0)</f>
        <v>0</v>
      </c>
      <c r="BS24" s="215">
        <f>IF(BS$8&lt;=טבלה2[[#This Row],[מס'' תשלומים נותרים]],טבלה2[[#This Row],[סכום החזר החודש]],0)</f>
        <v>0</v>
      </c>
      <c r="BT24" s="215">
        <f>IF(BT$8&lt;=טבלה2[[#This Row],[מס'' תשלומים נותרים]],טבלה2[[#This Row],[סכום החזר החודש]],0)</f>
        <v>0</v>
      </c>
      <c r="BU24" s="215">
        <f>IF(BU$8&lt;=טבלה2[[#This Row],[מס'' תשלומים נותרים]],טבלה2[[#This Row],[סכום החזר החודש]],0)</f>
        <v>0</v>
      </c>
      <c r="BV24" s="215">
        <f>IF(BV$8&lt;=טבלה2[[#This Row],[מס'' תשלומים נותרים]],טבלה2[[#This Row],[סכום החזר החודש]],0)</f>
        <v>0</v>
      </c>
      <c r="BW24" s="215">
        <f>IF(BW$8&lt;=טבלה2[[#This Row],[מס'' תשלומים נותרים]],טבלה2[[#This Row],[סכום החזר החודש]],0)</f>
        <v>0</v>
      </c>
      <c r="BX24" s="215">
        <f>IF(BX$8&lt;=טבלה2[[#This Row],[מס'' תשלומים נותרים]],טבלה2[[#This Row],[סכום החזר החודש]],0)</f>
        <v>0</v>
      </c>
      <c r="BY24" s="215">
        <f>IF(BY$8&lt;=טבלה2[[#This Row],[מס'' תשלומים נותרים]],טבלה2[[#This Row],[סכום החזר החודש]],0)</f>
        <v>0</v>
      </c>
      <c r="BZ24" s="215">
        <f>IF(BZ$8&lt;=טבלה2[[#This Row],[מס'' תשלומים נותרים]],טבלה2[[#This Row],[סכום החזר החודש]],0)</f>
        <v>0</v>
      </c>
      <c r="CA24" s="215">
        <f>IF(CA$8&lt;=טבלה2[[#This Row],[מס'' תשלומים נותרים]],טבלה2[[#This Row],[סכום החזר החודש]],0)</f>
        <v>0</v>
      </c>
      <c r="CB24" s="215">
        <f>IF(CB$8&lt;=טבלה2[[#This Row],[מס'' תשלומים נותרים]],טבלה2[[#This Row],[סכום החזר החודש]],0)</f>
        <v>0</v>
      </c>
      <c r="CC24" s="215">
        <f>IF(CC$8&lt;=טבלה2[[#This Row],[מס'' תשלומים נותרים]],טבלה2[[#This Row],[סכום החזר החודש]],0)</f>
        <v>0</v>
      </c>
      <c r="CD24" s="215">
        <f>IF(CD$8&lt;=טבלה2[[#This Row],[מס'' תשלומים נותרים]],טבלה2[[#This Row],[סכום החזר החודש]],0)</f>
        <v>0</v>
      </c>
      <c r="CE24" s="215">
        <f>IF(CE$8&lt;=טבלה2[[#This Row],[מס'' תשלומים נותרים]],טבלה2[[#This Row],[סכום החזר החודש]],0)</f>
        <v>0</v>
      </c>
      <c r="CF24" s="215">
        <f>IF(CF$8&lt;=טבלה2[[#This Row],[מס'' תשלומים נותרים]],טבלה2[[#This Row],[סכום החזר החודש]],0)</f>
        <v>0</v>
      </c>
      <c r="CG24" s="215">
        <f>IF(CG$8&lt;=טבלה2[[#This Row],[מס'' תשלומים נותרים]],טבלה2[[#This Row],[סכום החזר החודש]],0)</f>
        <v>0</v>
      </c>
      <c r="CH24" s="215">
        <f>IF(CH$8&lt;=טבלה2[[#This Row],[מס'' תשלומים נותרים]],טבלה2[[#This Row],[סכום החזר החודש]],0)</f>
        <v>0</v>
      </c>
      <c r="CI24" s="215">
        <f>IF(CI$8&lt;=טבלה2[[#This Row],[מס'' תשלומים נותרים]],טבלה2[[#This Row],[סכום החזר החודש]],0)</f>
        <v>0</v>
      </c>
      <c r="CJ24" s="215">
        <f>IF(CJ$8&lt;=טבלה2[[#This Row],[מס'' תשלומים נותרים]],טבלה2[[#This Row],[סכום החזר החודש]],0)</f>
        <v>0</v>
      </c>
      <c r="CK24" s="215">
        <f>IF(CK$8&lt;=טבלה2[[#This Row],[מס'' תשלומים נותרים]],טבלה2[[#This Row],[סכום החזר החודש]],0)</f>
        <v>0</v>
      </c>
      <c r="CL24" s="215">
        <f>IF(CL$8&lt;=טבלה2[[#This Row],[מס'' תשלומים נותרים]],טבלה2[[#This Row],[סכום החזר החודש]],0)</f>
        <v>0</v>
      </c>
      <c r="CM24" s="215">
        <f>IF(CM$8&lt;=טבלה2[[#This Row],[מס'' תשלומים נותרים]],טבלה2[[#This Row],[סכום החזר החודש]],0)</f>
        <v>0</v>
      </c>
      <c r="CN24" s="215">
        <f>IF(CN$8&lt;=טבלה2[[#This Row],[מס'' תשלומים נותרים]],טבלה2[[#This Row],[סכום החזר החודש]],0)</f>
        <v>0</v>
      </c>
      <c r="CO24" s="215">
        <f>IF(CO$8&lt;=טבלה2[[#This Row],[מס'' תשלומים נותרים]],טבלה2[[#This Row],[סכום החזר החודש]],0)</f>
        <v>0</v>
      </c>
      <c r="CP24" s="215">
        <f>IF(CP$8&lt;=טבלה2[[#This Row],[מס'' תשלומים נותרים]],טבלה2[[#This Row],[סכום החזר החודש]],0)</f>
        <v>0</v>
      </c>
      <c r="CQ24" s="215">
        <f>IF(CQ$8&lt;=טבלה2[[#This Row],[מס'' תשלומים נותרים]],טבלה2[[#This Row],[סכום החזר החודש]],0)</f>
        <v>0</v>
      </c>
      <c r="CR24" s="215">
        <f>IF(CR$8&lt;=טבלה2[[#This Row],[מס'' תשלומים נותרים]],טבלה2[[#This Row],[סכום החזר החודש]],0)</f>
        <v>0</v>
      </c>
      <c r="CS24" s="215">
        <f>IF(CS$8&lt;=טבלה2[[#This Row],[מס'' תשלומים נותרים]],טבלה2[[#This Row],[סכום החזר החודש]],0)</f>
        <v>0</v>
      </c>
      <c r="CT24" s="215">
        <f>IF(CT$8&lt;=טבלה2[[#This Row],[מס'' תשלומים נותרים]],טבלה2[[#This Row],[סכום החזר החודש]],0)</f>
        <v>0</v>
      </c>
      <c r="CU24" s="215">
        <f>IF(CU$8&lt;=טבלה2[[#This Row],[מס'' תשלומים נותרים]],טבלה2[[#This Row],[סכום החזר החודש]],0)</f>
        <v>0</v>
      </c>
      <c r="CV24" s="215">
        <f>IF(CV$8&lt;=טבלה2[[#This Row],[מס'' תשלומים נותרים]],טבלה2[[#This Row],[סכום החזר החודש]],0)</f>
        <v>0</v>
      </c>
      <c r="CW24" s="215">
        <f>IF(CW$8&lt;=טבלה2[[#This Row],[מס'' תשלומים נותרים]],טבלה2[[#This Row],[סכום החזר החודש]],0)</f>
        <v>0</v>
      </c>
      <c r="CX24" s="215">
        <f>IF(CX$8&lt;=טבלה2[[#This Row],[מס'' תשלומים נותרים]],טבלה2[[#This Row],[סכום החזר החודש]],0)</f>
        <v>0</v>
      </c>
      <c r="CY24" s="215">
        <f>IF(CY$8&lt;=טבלה2[[#This Row],[מס'' תשלומים נותרים]],טבלה2[[#This Row],[סכום החזר החודש]],0)</f>
        <v>0</v>
      </c>
      <c r="CZ24" s="215">
        <f>IF(CZ$8&lt;=טבלה2[[#This Row],[מס'' תשלומים נותרים]],טבלה2[[#This Row],[סכום החזר החודש]],0)</f>
        <v>0</v>
      </c>
      <c r="DA24" s="215">
        <f>IF(DA$8&lt;=טבלה2[[#This Row],[מס'' תשלומים נותרים]],טבלה2[[#This Row],[סכום החזר החודש]],0)</f>
        <v>0</v>
      </c>
      <c r="DB24" s="215">
        <f>IF(DB$8&lt;=טבלה2[[#This Row],[מס'' תשלומים נותרים]],טבלה2[[#This Row],[סכום החזר החודש]],0)</f>
        <v>0</v>
      </c>
      <c r="DC24" s="215">
        <f>IF(DC$8&lt;=טבלה2[[#This Row],[מס'' תשלומים נותרים]],טבלה2[[#This Row],[סכום החזר החודש]],0)</f>
        <v>0</v>
      </c>
      <c r="DD24" s="215">
        <f>IF(DD$8&lt;=טבלה2[[#This Row],[מס'' תשלומים נותרים]],טבלה2[[#This Row],[סכום החזר החודש]],0)</f>
        <v>0</v>
      </c>
      <c r="DE24" s="215">
        <f>IF(DE$8&lt;=טבלה2[[#This Row],[מס'' תשלומים נותרים]],טבלה2[[#This Row],[סכום החזר החודש]],0)</f>
        <v>0</v>
      </c>
      <c r="DF24" s="215">
        <f>IF(DF$8&lt;=טבלה2[[#This Row],[מס'' תשלומים נותרים]],טבלה2[[#This Row],[סכום החזר החודש]],0)</f>
        <v>0</v>
      </c>
      <c r="DG24" s="215">
        <f>IF(DG$8&lt;=טבלה2[[#This Row],[מס'' תשלומים נותרים]],טבלה2[[#This Row],[סכום החזר החודש]],0)</f>
        <v>0</v>
      </c>
      <c r="DH24" s="215">
        <f>IF(DH$8&lt;=טבלה2[[#This Row],[מס'' תשלומים נותרים]],טבלה2[[#This Row],[סכום החזר החודש]],0)</f>
        <v>0</v>
      </c>
      <c r="DI24" s="215">
        <f>IF(DI$8&lt;=טבלה2[[#This Row],[מס'' תשלומים נותרים]],טבלה2[[#This Row],[סכום החזר החודש]],0)</f>
        <v>0</v>
      </c>
      <c r="DJ24" s="215">
        <f>IF(DJ$8&lt;=טבלה2[[#This Row],[מס'' תשלומים נותרים]],טבלה2[[#This Row],[סכום החזר החודש]],0)</f>
        <v>0</v>
      </c>
      <c r="DK24" s="215">
        <f>IF(DK$8&lt;=טבלה2[[#This Row],[מס'' תשלומים נותרים]],טבלה2[[#This Row],[סכום החזר החודש]],0)</f>
        <v>0</v>
      </c>
      <c r="DL24" s="215">
        <f>IF(DL$8&lt;=טבלה2[[#This Row],[מס'' תשלומים נותרים]],טבלה2[[#This Row],[סכום החזר החודש]],0)</f>
        <v>0</v>
      </c>
      <c r="DM24" s="215">
        <f>IF(DM$8&lt;=טבלה2[[#This Row],[מס'' תשלומים נותרים]],טבלה2[[#This Row],[סכום החזר החודש]],0)</f>
        <v>0</v>
      </c>
      <c r="DN24" s="215">
        <f>IF(DN$8&lt;=טבלה2[[#This Row],[מס'' תשלומים נותרים]],טבלה2[[#This Row],[סכום החזר החודש]],0)</f>
        <v>0</v>
      </c>
      <c r="DO24" s="215">
        <f>IF(DO$8&lt;=טבלה2[[#This Row],[מס'' תשלומים נותרים]],טבלה2[[#This Row],[סכום החזר החודש]],0)</f>
        <v>0</v>
      </c>
      <c r="DP24" s="215">
        <f>IF(DP$8&lt;=טבלה2[[#This Row],[מס'' תשלומים נותרים]],טבלה2[[#This Row],[סכום החזר החודש]],0)</f>
        <v>0</v>
      </c>
      <c r="DQ24" s="215">
        <f>IF(DQ$8&lt;=טבלה2[[#This Row],[מס'' תשלומים נותרים]],טבלה2[[#This Row],[סכום החזר החודש]],0)</f>
        <v>0</v>
      </c>
      <c r="DR24" s="215">
        <f>IF(DR$8&lt;=טבלה2[[#This Row],[מס'' תשלומים נותרים]],טבלה2[[#This Row],[סכום החזר החודש]],0)</f>
        <v>0</v>
      </c>
      <c r="DS24" s="215">
        <f>IF(DS$8&lt;=טבלה2[[#This Row],[מס'' תשלומים נותרים]],טבלה2[[#This Row],[סכום החזר החודש]],0)</f>
        <v>0</v>
      </c>
      <c r="DT24" s="215">
        <f>IF(DT$8&lt;=טבלה2[[#This Row],[מס'' תשלומים נותרים]],טבלה2[[#This Row],[סכום החזר החודש]],0)</f>
        <v>0</v>
      </c>
      <c r="DU24" s="215">
        <f>IF(DU$8&lt;=טבלה2[[#This Row],[מס'' תשלומים נותרים]],טבלה2[[#This Row],[סכום החזר החודש]],0)</f>
        <v>0</v>
      </c>
      <c r="DV24" s="215">
        <f>IF(DV$8&lt;=טבלה2[[#This Row],[מס'' תשלומים נותרים]],טבלה2[[#This Row],[סכום החזר החודש]],0)</f>
        <v>0</v>
      </c>
      <c r="DW24" s="215">
        <f>IF(DW$8&lt;=טבלה2[[#This Row],[מס'' תשלומים נותרים]],טבלה2[[#This Row],[סכום החזר החודש]],0)</f>
        <v>0</v>
      </c>
      <c r="DX24" s="215">
        <f>IF(DX$8&lt;=טבלה2[[#This Row],[מס'' תשלומים נותרים]],טבלה2[[#This Row],[סכום החזר החודש]],0)</f>
        <v>0</v>
      </c>
      <c r="DY24" s="215">
        <f>IF(DY$8&lt;=טבלה2[[#This Row],[מס'' תשלומים נותרים]],טבלה2[[#This Row],[סכום החזר החודש]],0)</f>
        <v>0</v>
      </c>
      <c r="DZ24" s="215">
        <f>IF(DZ$8&lt;=טבלה2[[#This Row],[מס'' תשלומים נותרים]],טבלה2[[#This Row],[סכום החזר החודש]],0)</f>
        <v>0</v>
      </c>
      <c r="EA24" s="215">
        <f>IF(EA$8&lt;=טבלה2[[#This Row],[מס'' תשלומים נותרים]],טבלה2[[#This Row],[סכום החזר החודש]],0)</f>
        <v>0</v>
      </c>
      <c r="EB24" s="215">
        <f>IF(EB$8&lt;=טבלה2[[#This Row],[מס'' תשלומים נותרים]],טבלה2[[#This Row],[סכום החזר החודש]],0)</f>
        <v>0</v>
      </c>
      <c r="EC24" s="215">
        <f>IF(EC$8&lt;=טבלה2[[#This Row],[מס'' תשלומים נותרים]],טבלה2[[#This Row],[סכום החזר החודש]],0)</f>
        <v>0</v>
      </c>
      <c r="ED24" s="215">
        <f>IF(ED$8&lt;=טבלה2[[#This Row],[מס'' תשלומים נותרים]],טבלה2[[#This Row],[סכום החזר החודש]],0)</f>
        <v>0</v>
      </c>
      <c r="EE24" s="215">
        <f>IF(EE$8&lt;=טבלה2[[#This Row],[מס'' תשלומים נותרים]],טבלה2[[#This Row],[סכום החזר החודש]],0)</f>
        <v>0</v>
      </c>
      <c r="EF24" s="215">
        <f>IF(EF$8&lt;=טבלה2[[#This Row],[מס'' תשלומים נותרים]],טבלה2[[#This Row],[סכום החזר החודש]],0)</f>
        <v>0</v>
      </c>
      <c r="EG24" s="215">
        <f>IF(EG$8&lt;=טבלה2[[#This Row],[מס'' תשלומים נותרים]],טבלה2[[#This Row],[סכום החזר החודש]],0)</f>
        <v>0</v>
      </c>
      <c r="EH24" s="215">
        <f>IF(EH$8&lt;=טבלה2[[#This Row],[מס'' תשלומים נותרים]],טבלה2[[#This Row],[סכום החזר החודש]],0)</f>
        <v>0</v>
      </c>
      <c r="EI24" s="215">
        <f>IF(EI$8&lt;=טבלה2[[#This Row],[מס'' תשלומים נותרים]],טבלה2[[#This Row],[סכום החזר החודש]],0)</f>
        <v>0</v>
      </c>
      <c r="EJ24" s="215">
        <f>IF(EJ$8&lt;=טבלה2[[#This Row],[מס'' תשלומים נותרים]],טבלה2[[#This Row],[סכום החזר החודש]],0)</f>
        <v>0</v>
      </c>
      <c r="EK24" s="215">
        <f>IF(EK$8&lt;=טבלה2[[#This Row],[מס'' תשלומים נותרים]],טבלה2[[#This Row],[סכום החזר החודש]],0)</f>
        <v>0</v>
      </c>
      <c r="EL24" s="215">
        <f>IF(EL$8&lt;=טבלה2[[#This Row],[מס'' תשלומים נותרים]],טבלה2[[#This Row],[סכום החזר החודש]],0)</f>
        <v>0</v>
      </c>
      <c r="EM24" s="215">
        <f>IF(EM$8&lt;=טבלה2[[#This Row],[מס'' תשלומים נותרים]],טבלה2[[#This Row],[סכום החזר החודש]],0)</f>
        <v>0</v>
      </c>
      <c r="EN24" s="215">
        <f>IF(EN$8&lt;=טבלה2[[#This Row],[מס'' תשלומים נותרים]],טבלה2[[#This Row],[סכום החזר החודש]],0)</f>
        <v>0</v>
      </c>
      <c r="EO24" s="215">
        <f>IF(EO$8&lt;=טבלה2[[#This Row],[מס'' תשלומים נותרים]],טבלה2[[#This Row],[סכום החזר החודש]],0)</f>
        <v>0</v>
      </c>
      <c r="EP24" s="215">
        <f>IF(EP$8&lt;=טבלה2[[#This Row],[מס'' תשלומים נותרים]],טבלה2[[#This Row],[סכום החזר החודש]],0)</f>
        <v>0</v>
      </c>
      <c r="EQ24" s="215">
        <f>IF(EQ$8&lt;=טבלה2[[#This Row],[מס'' תשלומים נותרים]],טבלה2[[#This Row],[סכום החזר החודש]],0)</f>
        <v>0</v>
      </c>
      <c r="ER24" s="215">
        <f>IF(ER$8&lt;=טבלה2[[#This Row],[מס'' תשלומים נותרים]],טבלה2[[#This Row],[סכום החזר החודש]],0)</f>
        <v>0</v>
      </c>
      <c r="ES24" s="215">
        <f>IF(ES$8&lt;=טבלה2[[#This Row],[מס'' תשלומים נותרים]],טבלה2[[#This Row],[סכום החזר החודש]],0)</f>
        <v>0</v>
      </c>
      <c r="ET24" s="215">
        <f>IF(ET$8&lt;=טבלה2[[#This Row],[מס'' תשלומים נותרים]],טבלה2[[#This Row],[סכום החזר החודש]],0)</f>
        <v>0</v>
      </c>
      <c r="EU24" s="215">
        <f>IF(EU$8&lt;=טבלה2[[#This Row],[מס'' תשלומים נותרים]],טבלה2[[#This Row],[סכום החזר החודש]],0)</f>
        <v>0</v>
      </c>
      <c r="EV24" s="215">
        <f>IF(EV$8&lt;=טבלה2[[#This Row],[מס'' תשלומים נותרים]],טבלה2[[#This Row],[סכום החזר החודש]],0)</f>
        <v>0</v>
      </c>
      <c r="EW24" s="215">
        <f>IF(EW$8&lt;=טבלה2[[#This Row],[מס'' תשלומים נותרים]],טבלה2[[#This Row],[סכום החזר החודש]],0)</f>
        <v>0</v>
      </c>
      <c r="EX24" s="215">
        <f>IF(EX$8&lt;=טבלה2[[#This Row],[מס'' תשלומים נותרים]],טבלה2[[#This Row],[סכום החזר החודש]],0)</f>
        <v>0</v>
      </c>
      <c r="EY24" s="215">
        <f>IF(EY$8&lt;=טבלה2[[#This Row],[מס'' תשלומים נותרים]],טבלה2[[#This Row],[סכום החזר החודש]],0)</f>
        <v>0</v>
      </c>
      <c r="EZ24" s="215">
        <f>IF(EZ$8&lt;=טבלה2[[#This Row],[מס'' תשלומים נותרים]],טבלה2[[#This Row],[סכום החזר החודש]],0)</f>
        <v>0</v>
      </c>
      <c r="FA24" s="215">
        <f>IF(FA$8&lt;=טבלה2[[#This Row],[מס'' תשלומים נותרים]],טבלה2[[#This Row],[סכום החזר החודש]],0)</f>
        <v>0</v>
      </c>
      <c r="FB24" s="215">
        <f>IF(FB$8&lt;=טבלה2[[#This Row],[מס'' תשלומים נותרים]],טבלה2[[#This Row],[סכום החזר החודש]],0)</f>
        <v>0</v>
      </c>
      <c r="FC24" s="215">
        <f>IF(FC$8&lt;=טבלה2[[#This Row],[מס'' תשלומים נותרים]],טבלה2[[#This Row],[סכום החזר החודש]],0)</f>
        <v>0</v>
      </c>
      <c r="FD24" s="215">
        <f>IF(FD$8&lt;=טבלה2[[#This Row],[מס'' תשלומים נותרים]],טבלה2[[#This Row],[סכום החזר החודש]],0)</f>
        <v>0</v>
      </c>
      <c r="FE24" s="215">
        <f>IF(FE$8&lt;=טבלה2[[#This Row],[מס'' תשלומים נותרים]],טבלה2[[#This Row],[סכום החזר החודש]],0)</f>
        <v>0</v>
      </c>
      <c r="FF24" s="215">
        <f>IF(FF$8&lt;=טבלה2[[#This Row],[מס'' תשלומים נותרים]],טבלה2[[#This Row],[סכום החזר החודש]],0)</f>
        <v>0</v>
      </c>
      <c r="FG24" s="215">
        <f>IF(FG$8&lt;=טבלה2[[#This Row],[מס'' תשלומים נותרים]],טבלה2[[#This Row],[סכום החזר החודש]],0)</f>
        <v>0</v>
      </c>
      <c r="FH24" s="215">
        <f>IF(FH$8&lt;=טבלה2[[#This Row],[מס'' תשלומים נותרים]],טבלה2[[#This Row],[סכום החזר החודש]],0)</f>
        <v>0</v>
      </c>
      <c r="FI24" s="215">
        <f>IF(FI$8&lt;=טבלה2[[#This Row],[מס'' תשלומים נותרים]],טבלה2[[#This Row],[סכום החזר החודש]],0)</f>
        <v>0</v>
      </c>
      <c r="FJ24" s="215">
        <f>IF(FJ$8&lt;=טבלה2[[#This Row],[מס'' תשלומים נותרים]],טבלה2[[#This Row],[סכום החזר החודש]],0)</f>
        <v>0</v>
      </c>
      <c r="FK24" s="215">
        <f>IF(FK$8&lt;=טבלה2[[#This Row],[מס'' תשלומים נותרים]],טבלה2[[#This Row],[סכום החזר החודש]],0)</f>
        <v>0</v>
      </c>
      <c r="FL24" s="215">
        <f>IF(FL$8&lt;=טבלה2[[#This Row],[מס'' תשלומים נותרים]],טבלה2[[#This Row],[סכום החזר החודש]],0)</f>
        <v>0</v>
      </c>
      <c r="FM24" s="215">
        <f>IF(FM$8&lt;=טבלה2[[#This Row],[מס'' תשלומים נותרים]],טבלה2[[#This Row],[סכום החזר החודש]],0)</f>
        <v>0</v>
      </c>
      <c r="FN24" s="215">
        <f>IF(FN$8&lt;=טבלה2[[#This Row],[מס'' תשלומים נותרים]],טבלה2[[#This Row],[סכום החזר החודש]],0)</f>
        <v>0</v>
      </c>
      <c r="FO24" s="215">
        <f>IF(FO$8&lt;=טבלה2[[#This Row],[מס'' תשלומים נותרים]],טבלה2[[#This Row],[סכום החזר החודש]],0)</f>
        <v>0</v>
      </c>
      <c r="FP24" s="215">
        <f>IF(FP$8&lt;=טבלה2[[#This Row],[מס'' תשלומים נותרים]],טבלה2[[#This Row],[סכום החזר החודש]],0)</f>
        <v>0</v>
      </c>
      <c r="FQ24" s="215">
        <f>IF(FQ$8&lt;=טבלה2[[#This Row],[מס'' תשלומים נותרים]],טבלה2[[#This Row],[סכום החזר החודש]],0)</f>
        <v>0</v>
      </c>
      <c r="FR24" s="215">
        <f>IF(FR$8&lt;=טבלה2[[#This Row],[מס'' תשלומים נותרים]],טבלה2[[#This Row],[סכום החזר החודש]],0)</f>
        <v>0</v>
      </c>
      <c r="FS24" s="215">
        <f>IF(FS$8&lt;=טבלה2[[#This Row],[מס'' תשלומים נותרים]],טבלה2[[#This Row],[סכום החזר החודש]],0)</f>
        <v>0</v>
      </c>
      <c r="FT24" s="215">
        <f>IF(FT$8&lt;=טבלה2[[#This Row],[מס'' תשלומים נותרים]],טבלה2[[#This Row],[סכום החזר החודש]],0)</f>
        <v>0</v>
      </c>
      <c r="FU24" s="215">
        <f>IF(FU$8&lt;=טבלה2[[#This Row],[מס'' תשלומים נותרים]],טבלה2[[#This Row],[סכום החזר החודש]],0)</f>
        <v>0</v>
      </c>
      <c r="FV24" s="215">
        <f>IF(FV$8&lt;=טבלה2[[#This Row],[מס'' תשלומים נותרים]],טבלה2[[#This Row],[סכום החזר החודש]],0)</f>
        <v>0</v>
      </c>
      <c r="FW24" s="215">
        <f>IF(FW$8&lt;=טבלה2[[#This Row],[מס'' תשלומים נותרים]],טבלה2[[#This Row],[סכום החזר החודש]],0)</f>
        <v>0</v>
      </c>
      <c r="FX24" s="215">
        <f>IF(FX$8&lt;=טבלה2[[#This Row],[מס'' תשלומים נותרים]],טבלה2[[#This Row],[סכום החזר החודש]],0)</f>
        <v>0</v>
      </c>
      <c r="FY24" s="215">
        <f>IF(FY$8&lt;=טבלה2[[#This Row],[מס'' תשלומים נותרים]],טבלה2[[#This Row],[סכום החזר החודש]],0)</f>
        <v>0</v>
      </c>
      <c r="FZ24" s="215">
        <f>IF(FZ$8&lt;=טבלה2[[#This Row],[מס'' תשלומים נותרים]],טבלה2[[#This Row],[סכום החזר החודש]],0)</f>
        <v>0</v>
      </c>
      <c r="GA24" s="215">
        <f>IF(GA$8&lt;=טבלה2[[#This Row],[מס'' תשלומים נותרים]],טבלה2[[#This Row],[סכום החזר החודש]],0)</f>
        <v>0</v>
      </c>
      <c r="GB24" s="215">
        <f>IF(GB$8&lt;=טבלה2[[#This Row],[מס'' תשלומים נותרים]],טבלה2[[#This Row],[סכום החזר החודש]],0)</f>
        <v>0</v>
      </c>
      <c r="GC24" s="215">
        <f>IF(GC$8&lt;=טבלה2[[#This Row],[מס'' תשלומים נותרים]],טבלה2[[#This Row],[סכום החזר החודש]],0)</f>
        <v>0</v>
      </c>
      <c r="GD24" s="215">
        <f>IF(GD$8&lt;=טבלה2[[#This Row],[מס'' תשלומים נותרים]],טבלה2[[#This Row],[סכום החזר החודש]],0)</f>
        <v>0</v>
      </c>
      <c r="GE24" s="215">
        <f>IF(GE$8&lt;=טבלה2[[#This Row],[מס'' תשלומים נותרים]],טבלה2[[#This Row],[סכום החזר החודש]],0)</f>
        <v>0</v>
      </c>
      <c r="GF24" s="215">
        <f>IF(GF$8&lt;=טבלה2[[#This Row],[מס'' תשלומים נותרים]],טבלה2[[#This Row],[סכום החזר החודש]],0)</f>
        <v>0</v>
      </c>
      <c r="GG24" s="215">
        <f>IF(GG$8&lt;=טבלה2[[#This Row],[מס'' תשלומים נותרים]],טבלה2[[#This Row],[סכום החזר החודש]],0)</f>
        <v>0</v>
      </c>
      <c r="GH24" s="215">
        <f>IF(GH$8&lt;=טבלה2[[#This Row],[מס'' תשלומים נותרים]],טבלה2[[#This Row],[סכום החזר החודש]],0)</f>
        <v>0</v>
      </c>
      <c r="GI24" s="215">
        <f>IF(GI$8&lt;=טבלה2[[#This Row],[מס'' תשלומים נותרים]],טבלה2[[#This Row],[סכום החזר החודש]],0)</f>
        <v>0</v>
      </c>
      <c r="GJ24" s="215">
        <f>IF(GJ$8&lt;=טבלה2[[#This Row],[מס'' תשלומים נותרים]],טבלה2[[#This Row],[סכום החזר החודש]],0)</f>
        <v>0</v>
      </c>
      <c r="GK24" s="215">
        <f>IF(GK$8&lt;=טבלה2[[#This Row],[מס'' תשלומים נותרים]],טבלה2[[#This Row],[סכום החזר החודש]],0)</f>
        <v>0</v>
      </c>
      <c r="GL24" s="215">
        <f>IF(GL$8&lt;=טבלה2[[#This Row],[מס'' תשלומים נותרים]],טבלה2[[#This Row],[סכום החזר החודש]],0)</f>
        <v>0</v>
      </c>
      <c r="GM24" s="215">
        <f>IF(GM$8&lt;=טבלה2[[#This Row],[מס'' תשלומים נותרים]],טבלה2[[#This Row],[סכום החזר החודש]],0)</f>
        <v>0</v>
      </c>
      <c r="GN24" s="215">
        <f>IF(GN$8&lt;=טבלה2[[#This Row],[מס'' תשלומים נותרים]],טבלה2[[#This Row],[סכום החזר החודש]],0)</f>
        <v>0</v>
      </c>
      <c r="GO24" s="215">
        <f>IF(GO$8&lt;=טבלה2[[#This Row],[מס'' תשלומים נותרים]],טבלה2[[#This Row],[סכום החזר החודש]],0)</f>
        <v>0</v>
      </c>
      <c r="GP24" s="215">
        <f>IF(GP$8&lt;=טבלה2[[#This Row],[מס'' תשלומים נותרים]],טבלה2[[#This Row],[סכום החזר החודש]],0)</f>
        <v>0</v>
      </c>
      <c r="GQ24" s="215">
        <f>IF(GQ$8&lt;=טבלה2[[#This Row],[מס'' תשלומים נותרים]],טבלה2[[#This Row],[סכום החזר החודש]],0)</f>
        <v>0</v>
      </c>
      <c r="GR24" s="215">
        <f>IF(GR$8&lt;=טבלה2[[#This Row],[מס'' תשלומים נותרים]],טבלה2[[#This Row],[סכום החזר החודש]],0)</f>
        <v>0</v>
      </c>
      <c r="GS24" s="215">
        <f>IF(GS$8&lt;=טבלה2[[#This Row],[מס'' תשלומים נותרים]],טבלה2[[#This Row],[סכום החזר החודש]],0)</f>
        <v>0</v>
      </c>
      <c r="GT24" s="215">
        <f>IF(GT$8&lt;=טבלה2[[#This Row],[מס'' תשלומים נותרים]],טבלה2[[#This Row],[סכום החזר החודש]],0)</f>
        <v>0</v>
      </c>
      <c r="GU24" s="215">
        <f>IF(GU$8&lt;=טבלה2[[#This Row],[מס'' תשלומים נותרים]],טבלה2[[#This Row],[סכום החזר החודש]],0)</f>
        <v>0</v>
      </c>
      <c r="GV24" s="215">
        <f>IF(GV$8&lt;=טבלה2[[#This Row],[מס'' תשלומים נותרים]],טבלה2[[#This Row],[סכום החזר החודש]],0)</f>
        <v>0</v>
      </c>
      <c r="GW24" s="215">
        <f>IF(GW$8&lt;=טבלה2[[#This Row],[מס'' תשלומים נותרים]],טבלה2[[#This Row],[סכום החזר החודש]],0)</f>
        <v>0</v>
      </c>
      <c r="GX24" s="215">
        <f>IF(GX$8&lt;=טבלה2[[#This Row],[מס'' תשלומים נותרים]],טבלה2[[#This Row],[סכום החזר החודש]],0)</f>
        <v>0</v>
      </c>
      <c r="GY24" s="215">
        <f>IF(GY$8&lt;=טבלה2[[#This Row],[מס'' תשלומים נותרים]],טבלה2[[#This Row],[סכום החזר החודש]],0)</f>
        <v>0</v>
      </c>
      <c r="GZ24" s="215">
        <f>IF(GZ$8&lt;=טבלה2[[#This Row],[מס'' תשלומים נותרים]],טבלה2[[#This Row],[סכום החזר החודש]],0)</f>
        <v>0</v>
      </c>
      <c r="HA24" s="215">
        <f>IF(HA$8&lt;=טבלה2[[#This Row],[מס'' תשלומים נותרים]],טבלה2[[#This Row],[סכום החזר החודש]],0)</f>
        <v>0</v>
      </c>
      <c r="HB24" s="215">
        <f>IF(HB$8&lt;=טבלה2[[#This Row],[מס'' תשלומים נותרים]],טבלה2[[#This Row],[סכום החזר החודש]],0)</f>
        <v>0</v>
      </c>
      <c r="HC24" s="215">
        <f>IF(HC$8&lt;=טבלה2[[#This Row],[מס'' תשלומים נותרים]],טבלה2[[#This Row],[סכום החזר החודש]],0)</f>
        <v>0</v>
      </c>
      <c r="HD24" s="215">
        <f>IF(HD$8&lt;=טבלה2[[#This Row],[מס'' תשלומים נותרים]],טבלה2[[#This Row],[סכום החזר החודש]],0)</f>
        <v>0</v>
      </c>
      <c r="HE24" s="215">
        <f>IF(HE$8&lt;=טבלה2[[#This Row],[מס'' תשלומים נותרים]],טבלה2[[#This Row],[סכום החזר החודש]],0)</f>
        <v>0</v>
      </c>
      <c r="HF24" s="215">
        <f>IF(HF$8&lt;=טבלה2[[#This Row],[מס'' תשלומים נותרים]],טבלה2[[#This Row],[סכום החזר החודש]],0)</f>
        <v>0</v>
      </c>
      <c r="HG24" s="215">
        <f>IF(HG$8&lt;=טבלה2[[#This Row],[מס'' תשלומים נותרים]],טבלה2[[#This Row],[סכום החזר החודש]],0)</f>
        <v>0</v>
      </c>
      <c r="HH24" s="215">
        <f>IF(HH$8&lt;=טבלה2[[#This Row],[מס'' תשלומים נותרים]],טבלה2[[#This Row],[סכום החזר החודש]],0)</f>
        <v>0</v>
      </c>
      <c r="HI24" s="215">
        <f>IF(HI$8&lt;=טבלה2[[#This Row],[מס'' תשלומים נותרים]],טבלה2[[#This Row],[סכום החזר החודש]],0)</f>
        <v>0</v>
      </c>
      <c r="HJ24" s="215">
        <f>IF(HJ$8&lt;=טבלה2[[#This Row],[מס'' תשלומים נותרים]],טבלה2[[#This Row],[סכום החזר החודש]],0)</f>
        <v>0</v>
      </c>
      <c r="HK24" s="215">
        <f>IF(HK$8&lt;=טבלה2[[#This Row],[מס'' תשלומים נותרים]],טבלה2[[#This Row],[סכום החזר החודש]],0)</f>
        <v>0</v>
      </c>
      <c r="HL24" s="215">
        <f>IF(HL$8&lt;=טבלה2[[#This Row],[מס'' תשלומים נותרים]],טבלה2[[#This Row],[סכום החזר החודש]],0)</f>
        <v>0</v>
      </c>
      <c r="HM24" s="215">
        <f>IF(HM$8&lt;=טבלה2[[#This Row],[מס'' תשלומים נותרים]],טבלה2[[#This Row],[סכום החזר החודש]],0)</f>
        <v>0</v>
      </c>
      <c r="HN24" s="215">
        <f>IF(HN$8&lt;=טבלה2[[#This Row],[מס'' תשלומים נותרים]],טבלה2[[#This Row],[סכום החזר החודש]],0)</f>
        <v>0</v>
      </c>
      <c r="HO24" s="215">
        <f>IF(HO$8&lt;=טבלה2[[#This Row],[מס'' תשלומים נותרים]],טבלה2[[#This Row],[סכום החזר החודש]],0)</f>
        <v>0</v>
      </c>
      <c r="HP24" s="215">
        <f>IF(HP$8&lt;=טבלה2[[#This Row],[מס'' תשלומים נותרים]],טבלה2[[#This Row],[סכום החזר החודש]],0)</f>
        <v>0</v>
      </c>
      <c r="HQ24" s="215">
        <f>IF(HQ$8&lt;=טבלה2[[#This Row],[מס'' תשלומים נותרים]],טבלה2[[#This Row],[סכום החזר החודש]],0)</f>
        <v>0</v>
      </c>
      <c r="HR24" s="215">
        <f>IF(HR$8&lt;=טבלה2[[#This Row],[מס'' תשלומים נותרים]],טבלה2[[#This Row],[סכום החזר החודש]],0)</f>
        <v>0</v>
      </c>
      <c r="HS24" s="215">
        <f>IF(HS$8&lt;=טבלה2[[#This Row],[מס'' תשלומים נותרים]],טבלה2[[#This Row],[סכום החזר החודש]],0)</f>
        <v>0</v>
      </c>
      <c r="HT24" s="215">
        <f>IF(HT$8&lt;=טבלה2[[#This Row],[מס'' תשלומים נותרים]],טבלה2[[#This Row],[סכום החזר החודש]],0)</f>
        <v>0</v>
      </c>
      <c r="HU24" s="215">
        <f>IF(HU$8&lt;=טבלה2[[#This Row],[מס'' תשלומים נותרים]],טבלה2[[#This Row],[סכום החזר החודש]],0)</f>
        <v>0</v>
      </c>
      <c r="HV24" s="215">
        <f>IF(HV$8&lt;=טבלה2[[#This Row],[מס'' תשלומים נותרים]],טבלה2[[#This Row],[סכום החזר החודש]],0)</f>
        <v>0</v>
      </c>
      <c r="HW24" s="215">
        <f>IF(HW$8&lt;=טבלה2[[#This Row],[מס'' תשלומים נותרים]],טבלה2[[#This Row],[סכום החזר החודש]],0)</f>
        <v>0</v>
      </c>
      <c r="HX24" s="215">
        <f>IF(HX$8&lt;=טבלה2[[#This Row],[מס'' תשלומים נותרים]],טבלה2[[#This Row],[סכום החזר החודש]],0)</f>
        <v>0</v>
      </c>
      <c r="HY24" s="215">
        <f>IF(HY$8&lt;=טבלה2[[#This Row],[מס'' תשלומים נותרים]],טבלה2[[#This Row],[סכום החזר החודש]],0)</f>
        <v>0</v>
      </c>
      <c r="HZ24" s="215">
        <f>IF(HZ$8&lt;=טבלה2[[#This Row],[מס'' תשלומים נותרים]],טבלה2[[#This Row],[סכום החזר החודש]],0)</f>
        <v>0</v>
      </c>
      <c r="IA24" s="215">
        <f>IF(IA$8&lt;=טבלה2[[#This Row],[מס'' תשלומים נותרים]],טבלה2[[#This Row],[סכום החזר החודש]],0)</f>
        <v>0</v>
      </c>
      <c r="IB24" s="215">
        <f>IF(IB$8&lt;=טבלה2[[#This Row],[מס'' תשלומים נותרים]],טבלה2[[#This Row],[סכום החזר החודש]],0)</f>
        <v>0</v>
      </c>
      <c r="IC24" s="215">
        <f>IF(IC$8&lt;=טבלה2[[#This Row],[מס'' תשלומים נותרים]],טבלה2[[#This Row],[סכום החזר החודש]],0)</f>
        <v>0</v>
      </c>
      <c r="ID24" s="215">
        <f>IF(ID$8&lt;=טבלה2[[#This Row],[מס'' תשלומים נותרים]],טבלה2[[#This Row],[סכום החזר החודש]],0)</f>
        <v>0</v>
      </c>
      <c r="IE24" s="215">
        <f>IF(IE$8&lt;=טבלה2[[#This Row],[מס'' תשלומים נותרים]],טבלה2[[#This Row],[סכום החזר החודש]],0)</f>
        <v>0</v>
      </c>
      <c r="IF24" s="215">
        <f>IF(IF$8&lt;=טבלה2[[#This Row],[מס'' תשלומים נותרים]],טבלה2[[#This Row],[סכום החזר החודש]],0)</f>
        <v>0</v>
      </c>
      <c r="IG24" s="215">
        <f>IF(IG$8&lt;=טבלה2[[#This Row],[מס'' תשלומים נותרים]],טבלה2[[#This Row],[סכום החזר החודש]],0)</f>
        <v>0</v>
      </c>
      <c r="IH24" s="215">
        <f>IF(IH$8&lt;=טבלה2[[#This Row],[מס'' תשלומים נותרים]],טבלה2[[#This Row],[סכום החזר החודש]],0)</f>
        <v>0</v>
      </c>
      <c r="II24" s="215">
        <f>IF(II$8&lt;=טבלה2[[#This Row],[מס'' תשלומים נותרים]],טבלה2[[#This Row],[סכום החזר החודש]],0)</f>
        <v>0</v>
      </c>
      <c r="IJ24" s="215">
        <f>IF(IJ$8&lt;=טבלה2[[#This Row],[מס'' תשלומים נותרים]],טבלה2[[#This Row],[סכום החזר החודש]],0)</f>
        <v>0</v>
      </c>
      <c r="IK24" s="215">
        <f>IF(IK$8&lt;=טבלה2[[#This Row],[מס'' תשלומים נותרים]],טבלה2[[#This Row],[סכום החזר החודש]],0)</f>
        <v>0</v>
      </c>
      <c r="IL24" s="215">
        <f>IF(IL$8&lt;=טבלה2[[#This Row],[מס'' תשלומים נותרים]],טבלה2[[#This Row],[סכום החזר החודש]],0)</f>
        <v>0</v>
      </c>
      <c r="IM24" s="215">
        <f>IF(IM$8&lt;=טבלה2[[#This Row],[מס'' תשלומים נותרים]],טבלה2[[#This Row],[סכום החזר החודש]],0)</f>
        <v>0</v>
      </c>
      <c r="IN24" s="215">
        <f>IF(IN$8&lt;=טבלה2[[#This Row],[מס'' תשלומים נותרים]],טבלה2[[#This Row],[סכום החזר החודש]],0)</f>
        <v>0</v>
      </c>
      <c r="IO24" s="215">
        <f>IF(IO$8&lt;=טבלה2[[#This Row],[מס'' תשלומים נותרים]],טבלה2[[#This Row],[סכום החזר החודש]],0)</f>
        <v>0</v>
      </c>
      <c r="IP24" s="215">
        <f>IF(IP$8&lt;=טבלה2[[#This Row],[מס'' תשלומים נותרים]],טבלה2[[#This Row],[סכום החזר החודש]],0)</f>
        <v>0</v>
      </c>
      <c r="IQ24" s="215">
        <f>IF(IQ$8&lt;=טבלה2[[#This Row],[מס'' תשלומים נותרים]],טבלה2[[#This Row],[סכום החזר החודש]],0)</f>
        <v>0</v>
      </c>
      <c r="IR24" s="215">
        <f>IF(IR$8&lt;=טבלה2[[#This Row],[מס'' תשלומים נותרים]],טבלה2[[#This Row],[סכום החזר החודש]],0)</f>
        <v>0</v>
      </c>
      <c r="IS24" s="215">
        <f>IF(IS$8&lt;=טבלה2[[#This Row],[מס'' תשלומים נותרים]],טבלה2[[#This Row],[סכום החזר החודש]],0)</f>
        <v>0</v>
      </c>
      <c r="IT24" s="215">
        <f>IF(IT$8&lt;=טבלה2[[#This Row],[מס'' תשלומים נותרים]],טבלה2[[#This Row],[סכום החזר החודש]],0)</f>
        <v>0</v>
      </c>
      <c r="IU24" s="215">
        <f>IF(IU$8&lt;=טבלה2[[#This Row],[מס'' תשלומים נותרים]],טבלה2[[#This Row],[סכום החזר החודש]],0)</f>
        <v>0</v>
      </c>
      <c r="IV24" s="215">
        <f>IF(IV$8&lt;=טבלה2[[#This Row],[מס'' תשלומים נותרים]],טבלה2[[#This Row],[סכום החזר החודש]],0)</f>
        <v>0</v>
      </c>
      <c r="IW24" s="215">
        <f>IF(IW$8&lt;=טבלה2[[#This Row],[מס'' תשלומים נותרים]],טבלה2[[#This Row],[סכום החזר החודש]],0)</f>
        <v>0</v>
      </c>
      <c r="IX24" s="215">
        <f>IF(IX$8&lt;=טבלה2[[#This Row],[מס'' תשלומים נותרים]],טבלה2[[#This Row],[סכום החזר החודש]],0)</f>
        <v>0</v>
      </c>
      <c r="IY24" s="215">
        <f>IF(IY$8&lt;=טבלה2[[#This Row],[מס'' תשלומים נותרים]],טבלה2[[#This Row],[סכום החזר החודש]],0)</f>
        <v>0</v>
      </c>
      <c r="IZ24" s="215">
        <f>IF(IZ$8&lt;=טבלה2[[#This Row],[מס'' תשלומים נותרים]],טבלה2[[#This Row],[סכום החזר החודש]],0)</f>
        <v>0</v>
      </c>
      <c r="JA24" s="215">
        <f>IF(JA$8&lt;=טבלה2[[#This Row],[מס'' תשלומים נותרים]],טבלה2[[#This Row],[סכום החזר החודש]],0)</f>
        <v>0</v>
      </c>
      <c r="JB24" s="215">
        <f>IF(JB$8&lt;=טבלה2[[#This Row],[מס'' תשלומים נותרים]],טבלה2[[#This Row],[סכום החזר החודש]],0)</f>
        <v>0</v>
      </c>
      <c r="JC24" s="215">
        <f>IF(JC$8&lt;=טבלה2[[#This Row],[מס'' תשלומים נותרים]],טבלה2[[#This Row],[סכום החזר החודש]],0)</f>
        <v>0</v>
      </c>
      <c r="JD24" s="215">
        <f>IF(JD$8&lt;=טבלה2[[#This Row],[מס'' תשלומים נותרים]],טבלה2[[#This Row],[סכום החזר החודש]],0)</f>
        <v>0</v>
      </c>
      <c r="JE24" s="215">
        <f>IF(JE$8&lt;=טבלה2[[#This Row],[מס'' תשלומים נותרים]],טבלה2[[#This Row],[סכום החזר החודש]],0)</f>
        <v>0</v>
      </c>
      <c r="JF24" s="215">
        <f>IF(JF$8&lt;=טבלה2[[#This Row],[מס'' תשלומים נותרים]],טבלה2[[#This Row],[סכום החזר החודש]],0)</f>
        <v>0</v>
      </c>
      <c r="JG24" s="215">
        <f>IF(JG$8&lt;=טבלה2[[#This Row],[מס'' תשלומים נותרים]],טבלה2[[#This Row],[סכום החזר החודש]],0)</f>
        <v>0</v>
      </c>
      <c r="JH24" s="215">
        <f>IF(JH$8&lt;=טבלה2[[#This Row],[מס'' תשלומים נותרים]],טבלה2[[#This Row],[סכום החזר החודש]],0)</f>
        <v>0</v>
      </c>
      <c r="JI24" s="215">
        <f>IF(JI$8&lt;=טבלה2[[#This Row],[מס'' תשלומים נותרים]],טבלה2[[#This Row],[סכום החזר החודש]],0)</f>
        <v>0</v>
      </c>
      <c r="JJ24" s="215">
        <f>IF(JJ$8&lt;=טבלה2[[#This Row],[מס'' תשלומים נותרים]],טבלה2[[#This Row],[סכום החזר החודש]],0)</f>
        <v>0</v>
      </c>
      <c r="JK24" s="215">
        <f>IF(JK$8&lt;=טבלה2[[#This Row],[מס'' תשלומים נותרים]],טבלה2[[#This Row],[סכום החזר החודש]],0)</f>
        <v>0</v>
      </c>
      <c r="JL24" s="215">
        <f>IF(JL$8&lt;=טבלה2[[#This Row],[מס'' תשלומים נותרים]],טבלה2[[#This Row],[סכום החזר החודש]],0)</f>
        <v>0</v>
      </c>
      <c r="JM24" s="215">
        <f>IF(JM$8&lt;=טבלה2[[#This Row],[מס'' תשלומים נותרים]],טבלה2[[#This Row],[סכום החזר החודש]],0)</f>
        <v>0</v>
      </c>
      <c r="JN24" s="215">
        <f>IF(JN$8&lt;=טבלה2[[#This Row],[מס'' תשלומים נותרים]],טבלה2[[#This Row],[סכום החזר החודש]],0)</f>
        <v>0</v>
      </c>
      <c r="JO24" s="215">
        <f>IF(JO$8&lt;=טבלה2[[#This Row],[מס'' תשלומים נותרים]],טבלה2[[#This Row],[סכום החזר החודש]],0)</f>
        <v>0</v>
      </c>
      <c r="JP24" s="215">
        <f>IF(JP$8&lt;=טבלה2[[#This Row],[מס'' תשלומים נותרים]],טבלה2[[#This Row],[סכום החזר החודש]],0)</f>
        <v>0</v>
      </c>
      <c r="JQ24" s="215">
        <f>IF(JQ$8&lt;=טבלה2[[#This Row],[מס'' תשלומים נותרים]],טבלה2[[#This Row],[סכום החזר החודש]],0)</f>
        <v>0</v>
      </c>
      <c r="JR24" s="215">
        <f>IF(JR$8&lt;=טבלה2[[#This Row],[מס'' תשלומים נותרים]],טבלה2[[#This Row],[סכום החזר החודש]],0)</f>
        <v>0</v>
      </c>
      <c r="JS24" s="215">
        <f>IF(JS$8&lt;=טבלה2[[#This Row],[מס'' תשלומים נותרים]],טבלה2[[#This Row],[סכום החזר החודש]],0)</f>
        <v>0</v>
      </c>
      <c r="JT24" s="215">
        <f>IF(JT$8&lt;=טבלה2[[#This Row],[מס'' תשלומים נותרים]],טבלה2[[#This Row],[סכום החזר החודש]],0)</f>
        <v>0</v>
      </c>
    </row>
    <row r="25" spans="1:280" ht="15">
      <c r="A25" s="246"/>
      <c r="B25" s="247"/>
      <c r="C25" s="248"/>
      <c r="D25" s="249"/>
      <c r="E25" s="247"/>
      <c r="F25" s="250">
        <f t="shared" si="4"/>
        <v>0</v>
      </c>
      <c r="G25" s="251"/>
      <c r="H25" s="223"/>
      <c r="I25" s="252"/>
      <c r="J25" s="253"/>
      <c r="S25" s="402">
        <f t="shared" si="5"/>
        <v>0</v>
      </c>
      <c r="T25" s="403">
        <f t="shared" si="6"/>
        <v>0</v>
      </c>
      <c r="U25" s="230"/>
      <c r="V25" s="243"/>
      <c r="W25" s="241"/>
      <c r="X25" s="243"/>
      <c r="Y25" s="242"/>
      <c r="Z25" s="243"/>
      <c r="AA25" s="244"/>
      <c r="AB25" s="245"/>
      <c r="AE25" s="215">
        <f>IF(AE$8&lt;=טבלה2[[#This Row],[מס'' תשלומים נותרים]],טבלה2[[#This Row],[סכום החזר החודש]],0)</f>
        <v>0</v>
      </c>
      <c r="AF25" s="215">
        <f>IF(AF$8&lt;=טבלה2[[#This Row],[מס'' תשלומים נותרים]],טבלה2[[#This Row],[סכום החזר החודש]],0)</f>
        <v>0</v>
      </c>
      <c r="AG25" s="215">
        <f>IF(AG$8&lt;=טבלה2[[#This Row],[מס'' תשלומים נותרים]],טבלה2[[#This Row],[סכום החזר החודש]],0)</f>
        <v>0</v>
      </c>
      <c r="AH25" s="215">
        <f>IF(AH$8&lt;=טבלה2[[#This Row],[מס'' תשלומים נותרים]],טבלה2[[#This Row],[סכום החזר החודש]],0)</f>
        <v>0</v>
      </c>
      <c r="AI25" s="215">
        <f>IF(AI$8&lt;=טבלה2[[#This Row],[מס'' תשלומים נותרים]],טבלה2[[#This Row],[סכום החזר החודש]],0)</f>
        <v>0</v>
      </c>
      <c r="AJ25" s="215">
        <f>IF(AJ$8&lt;=טבלה2[[#This Row],[מס'' תשלומים נותרים]],טבלה2[[#This Row],[סכום החזר החודש]],0)</f>
        <v>0</v>
      </c>
      <c r="AK25" s="215">
        <f>IF(AK$8&lt;=טבלה2[[#This Row],[מס'' תשלומים נותרים]],טבלה2[[#This Row],[סכום החזר החודש]],0)</f>
        <v>0</v>
      </c>
      <c r="AL25" s="215">
        <f>IF(AL$8&lt;=טבלה2[[#This Row],[מס'' תשלומים נותרים]],טבלה2[[#This Row],[סכום החזר החודש]],0)</f>
        <v>0</v>
      </c>
      <c r="AM25" s="215">
        <f>IF(AM$8&lt;=טבלה2[[#This Row],[מס'' תשלומים נותרים]],טבלה2[[#This Row],[סכום החזר החודש]],0)</f>
        <v>0</v>
      </c>
      <c r="AN25" s="215">
        <f>IF(AN$8&lt;=טבלה2[[#This Row],[מס'' תשלומים נותרים]],טבלה2[[#This Row],[סכום החזר החודש]],0)</f>
        <v>0</v>
      </c>
      <c r="AO25" s="215">
        <f>IF(AO$8&lt;=טבלה2[[#This Row],[מס'' תשלומים נותרים]],טבלה2[[#This Row],[סכום החזר החודש]],0)</f>
        <v>0</v>
      </c>
      <c r="AP25" s="215">
        <f>IF(AP$8&lt;=טבלה2[[#This Row],[מס'' תשלומים נותרים]],טבלה2[[#This Row],[סכום החזר החודש]],0)</f>
        <v>0</v>
      </c>
      <c r="AQ25" s="215">
        <f>IF(AQ$8&lt;=טבלה2[[#This Row],[מס'' תשלומים נותרים]],טבלה2[[#This Row],[סכום החזר החודש]],0)</f>
        <v>0</v>
      </c>
      <c r="AR25" s="215">
        <f>IF(AR$8&lt;=טבלה2[[#This Row],[מס'' תשלומים נותרים]],טבלה2[[#This Row],[סכום החזר החודש]],0)</f>
        <v>0</v>
      </c>
      <c r="AS25" s="215">
        <f>IF(AS$8&lt;=טבלה2[[#This Row],[מס'' תשלומים נותרים]],טבלה2[[#This Row],[סכום החזר החודש]],0)</f>
        <v>0</v>
      </c>
      <c r="AT25" s="215">
        <f>IF(AT$8&lt;=טבלה2[[#This Row],[מס'' תשלומים נותרים]],טבלה2[[#This Row],[סכום החזר החודש]],0)</f>
        <v>0</v>
      </c>
      <c r="AU25" s="215">
        <f>IF(AU$8&lt;=טבלה2[[#This Row],[מס'' תשלומים נותרים]],טבלה2[[#This Row],[סכום החזר החודש]],0)</f>
        <v>0</v>
      </c>
      <c r="AV25" s="215">
        <f>IF(AV$8&lt;=טבלה2[[#This Row],[מס'' תשלומים נותרים]],טבלה2[[#This Row],[סכום החזר החודש]],0)</f>
        <v>0</v>
      </c>
      <c r="AW25" s="215">
        <f>IF(AW$8&lt;=טבלה2[[#This Row],[מס'' תשלומים נותרים]],טבלה2[[#This Row],[סכום החזר החודש]],0)</f>
        <v>0</v>
      </c>
      <c r="AX25" s="215">
        <f>IF(AX$8&lt;=טבלה2[[#This Row],[מס'' תשלומים נותרים]],טבלה2[[#This Row],[סכום החזר החודש]],0)</f>
        <v>0</v>
      </c>
      <c r="AY25" s="215">
        <f>IF(AY$8&lt;=טבלה2[[#This Row],[מס'' תשלומים נותרים]],טבלה2[[#This Row],[סכום החזר החודש]],0)</f>
        <v>0</v>
      </c>
      <c r="AZ25" s="215">
        <f>IF(AZ$8&lt;=טבלה2[[#This Row],[מס'' תשלומים נותרים]],טבלה2[[#This Row],[סכום החזר החודש]],0)</f>
        <v>0</v>
      </c>
      <c r="BA25" s="215">
        <f>IF(BA$8&lt;=טבלה2[[#This Row],[מס'' תשלומים נותרים]],טבלה2[[#This Row],[סכום החזר החודש]],0)</f>
        <v>0</v>
      </c>
      <c r="BB25" s="215">
        <f>IF(BB$8&lt;=טבלה2[[#This Row],[מס'' תשלומים נותרים]],טבלה2[[#This Row],[סכום החזר החודש]],0)</f>
        <v>0</v>
      </c>
      <c r="BC25" s="215">
        <f>IF(BC$8&lt;=טבלה2[[#This Row],[מס'' תשלומים נותרים]],טבלה2[[#This Row],[סכום החזר החודש]],0)</f>
        <v>0</v>
      </c>
      <c r="BD25" s="215">
        <f>IF(BD$8&lt;=טבלה2[[#This Row],[מס'' תשלומים נותרים]],טבלה2[[#This Row],[סכום החזר החודש]],0)</f>
        <v>0</v>
      </c>
      <c r="BE25" s="215">
        <f>IF(BE$8&lt;=טבלה2[[#This Row],[מס'' תשלומים נותרים]],טבלה2[[#This Row],[סכום החזר החודש]],0)</f>
        <v>0</v>
      </c>
      <c r="BF25" s="215">
        <f>IF(BF$8&lt;=טבלה2[[#This Row],[מס'' תשלומים נותרים]],טבלה2[[#This Row],[סכום החזר החודש]],0)</f>
        <v>0</v>
      </c>
      <c r="BG25" s="215">
        <f>IF(BG$8&lt;=טבלה2[[#This Row],[מס'' תשלומים נותרים]],טבלה2[[#This Row],[סכום החזר החודש]],0)</f>
        <v>0</v>
      </c>
      <c r="BH25" s="215">
        <f>IF(BH$8&lt;=טבלה2[[#This Row],[מס'' תשלומים נותרים]],טבלה2[[#This Row],[סכום החזר החודש]],0)</f>
        <v>0</v>
      </c>
      <c r="BI25" s="215">
        <f>IF(BI$8&lt;=טבלה2[[#This Row],[מס'' תשלומים נותרים]],טבלה2[[#This Row],[סכום החזר החודש]],0)</f>
        <v>0</v>
      </c>
      <c r="BJ25" s="215">
        <f>IF(BJ$8&lt;=טבלה2[[#This Row],[מס'' תשלומים נותרים]],טבלה2[[#This Row],[סכום החזר החודש]],0)</f>
        <v>0</v>
      </c>
      <c r="BK25" s="215">
        <f>IF(BK$8&lt;=טבלה2[[#This Row],[מס'' תשלומים נותרים]],טבלה2[[#This Row],[סכום החזר החודש]],0)</f>
        <v>0</v>
      </c>
      <c r="BL25" s="215">
        <f>IF(BL$8&lt;=טבלה2[[#This Row],[מס'' תשלומים נותרים]],טבלה2[[#This Row],[סכום החזר החודש]],0)</f>
        <v>0</v>
      </c>
      <c r="BM25" s="215">
        <f>IF(BM$8&lt;=טבלה2[[#This Row],[מס'' תשלומים נותרים]],טבלה2[[#This Row],[סכום החזר החודש]],0)</f>
        <v>0</v>
      </c>
      <c r="BN25" s="215">
        <f>IF(BN$8&lt;=טבלה2[[#This Row],[מס'' תשלומים נותרים]],טבלה2[[#This Row],[סכום החזר החודש]],0)</f>
        <v>0</v>
      </c>
      <c r="BO25" s="215">
        <f>IF(BO$8&lt;=טבלה2[[#This Row],[מס'' תשלומים נותרים]],טבלה2[[#This Row],[סכום החזר החודש]],0)</f>
        <v>0</v>
      </c>
      <c r="BP25" s="215">
        <f>IF(BP$8&lt;=טבלה2[[#This Row],[מס'' תשלומים נותרים]],טבלה2[[#This Row],[סכום החזר החודש]],0)</f>
        <v>0</v>
      </c>
      <c r="BQ25" s="215">
        <f>IF(BQ$8&lt;=טבלה2[[#This Row],[מס'' תשלומים נותרים]],טבלה2[[#This Row],[סכום החזר החודש]],0)</f>
        <v>0</v>
      </c>
      <c r="BR25" s="215">
        <f>IF(BR$8&lt;=טבלה2[[#This Row],[מס'' תשלומים נותרים]],טבלה2[[#This Row],[סכום החזר החודש]],0)</f>
        <v>0</v>
      </c>
      <c r="BS25" s="215">
        <f>IF(BS$8&lt;=טבלה2[[#This Row],[מס'' תשלומים נותרים]],טבלה2[[#This Row],[סכום החזר החודש]],0)</f>
        <v>0</v>
      </c>
      <c r="BT25" s="215">
        <f>IF(BT$8&lt;=טבלה2[[#This Row],[מס'' תשלומים נותרים]],טבלה2[[#This Row],[סכום החזר החודש]],0)</f>
        <v>0</v>
      </c>
      <c r="BU25" s="215">
        <f>IF(BU$8&lt;=טבלה2[[#This Row],[מס'' תשלומים נותרים]],טבלה2[[#This Row],[סכום החזר החודש]],0)</f>
        <v>0</v>
      </c>
      <c r="BV25" s="215">
        <f>IF(BV$8&lt;=טבלה2[[#This Row],[מס'' תשלומים נותרים]],טבלה2[[#This Row],[סכום החזר החודש]],0)</f>
        <v>0</v>
      </c>
      <c r="BW25" s="215">
        <f>IF(BW$8&lt;=טבלה2[[#This Row],[מס'' תשלומים נותרים]],טבלה2[[#This Row],[סכום החזר החודש]],0)</f>
        <v>0</v>
      </c>
      <c r="BX25" s="215">
        <f>IF(BX$8&lt;=טבלה2[[#This Row],[מס'' תשלומים נותרים]],טבלה2[[#This Row],[סכום החזר החודש]],0)</f>
        <v>0</v>
      </c>
      <c r="BY25" s="215">
        <f>IF(BY$8&lt;=טבלה2[[#This Row],[מס'' תשלומים נותרים]],טבלה2[[#This Row],[סכום החזר החודש]],0)</f>
        <v>0</v>
      </c>
      <c r="BZ25" s="215">
        <f>IF(BZ$8&lt;=טבלה2[[#This Row],[מס'' תשלומים נותרים]],טבלה2[[#This Row],[סכום החזר החודש]],0)</f>
        <v>0</v>
      </c>
      <c r="CA25" s="215">
        <f>IF(CA$8&lt;=טבלה2[[#This Row],[מס'' תשלומים נותרים]],טבלה2[[#This Row],[סכום החזר החודש]],0)</f>
        <v>0</v>
      </c>
      <c r="CB25" s="215">
        <f>IF(CB$8&lt;=טבלה2[[#This Row],[מס'' תשלומים נותרים]],טבלה2[[#This Row],[סכום החזר החודש]],0)</f>
        <v>0</v>
      </c>
      <c r="CC25" s="215">
        <f>IF(CC$8&lt;=טבלה2[[#This Row],[מס'' תשלומים נותרים]],טבלה2[[#This Row],[סכום החזר החודש]],0)</f>
        <v>0</v>
      </c>
      <c r="CD25" s="215">
        <f>IF(CD$8&lt;=טבלה2[[#This Row],[מס'' תשלומים נותרים]],טבלה2[[#This Row],[סכום החזר החודש]],0)</f>
        <v>0</v>
      </c>
      <c r="CE25" s="215">
        <f>IF(CE$8&lt;=טבלה2[[#This Row],[מס'' תשלומים נותרים]],טבלה2[[#This Row],[סכום החזר החודש]],0)</f>
        <v>0</v>
      </c>
      <c r="CF25" s="215">
        <f>IF(CF$8&lt;=טבלה2[[#This Row],[מס'' תשלומים נותרים]],טבלה2[[#This Row],[סכום החזר החודש]],0)</f>
        <v>0</v>
      </c>
      <c r="CG25" s="215">
        <f>IF(CG$8&lt;=טבלה2[[#This Row],[מס'' תשלומים נותרים]],טבלה2[[#This Row],[סכום החזר החודש]],0)</f>
        <v>0</v>
      </c>
      <c r="CH25" s="215">
        <f>IF(CH$8&lt;=טבלה2[[#This Row],[מס'' תשלומים נותרים]],טבלה2[[#This Row],[סכום החזר החודש]],0)</f>
        <v>0</v>
      </c>
      <c r="CI25" s="215">
        <f>IF(CI$8&lt;=טבלה2[[#This Row],[מס'' תשלומים נותרים]],טבלה2[[#This Row],[סכום החזר החודש]],0)</f>
        <v>0</v>
      </c>
      <c r="CJ25" s="215">
        <f>IF(CJ$8&lt;=טבלה2[[#This Row],[מס'' תשלומים נותרים]],טבלה2[[#This Row],[סכום החזר החודש]],0)</f>
        <v>0</v>
      </c>
      <c r="CK25" s="215">
        <f>IF(CK$8&lt;=טבלה2[[#This Row],[מס'' תשלומים נותרים]],טבלה2[[#This Row],[סכום החזר החודש]],0)</f>
        <v>0</v>
      </c>
      <c r="CL25" s="215">
        <f>IF(CL$8&lt;=טבלה2[[#This Row],[מס'' תשלומים נותרים]],טבלה2[[#This Row],[סכום החזר החודש]],0)</f>
        <v>0</v>
      </c>
      <c r="CM25" s="215">
        <f>IF(CM$8&lt;=טבלה2[[#This Row],[מס'' תשלומים נותרים]],טבלה2[[#This Row],[סכום החזר החודש]],0)</f>
        <v>0</v>
      </c>
      <c r="CN25" s="215">
        <f>IF(CN$8&lt;=טבלה2[[#This Row],[מס'' תשלומים נותרים]],טבלה2[[#This Row],[סכום החזר החודש]],0)</f>
        <v>0</v>
      </c>
      <c r="CO25" s="215">
        <f>IF(CO$8&lt;=טבלה2[[#This Row],[מס'' תשלומים נותרים]],טבלה2[[#This Row],[סכום החזר החודש]],0)</f>
        <v>0</v>
      </c>
      <c r="CP25" s="215">
        <f>IF(CP$8&lt;=טבלה2[[#This Row],[מס'' תשלומים נותרים]],טבלה2[[#This Row],[סכום החזר החודש]],0)</f>
        <v>0</v>
      </c>
      <c r="CQ25" s="215">
        <f>IF(CQ$8&lt;=טבלה2[[#This Row],[מס'' תשלומים נותרים]],טבלה2[[#This Row],[סכום החזר החודש]],0)</f>
        <v>0</v>
      </c>
      <c r="CR25" s="215">
        <f>IF(CR$8&lt;=טבלה2[[#This Row],[מס'' תשלומים נותרים]],טבלה2[[#This Row],[סכום החזר החודש]],0)</f>
        <v>0</v>
      </c>
      <c r="CS25" s="215">
        <f>IF(CS$8&lt;=טבלה2[[#This Row],[מס'' תשלומים נותרים]],טבלה2[[#This Row],[סכום החזר החודש]],0)</f>
        <v>0</v>
      </c>
      <c r="CT25" s="215">
        <f>IF(CT$8&lt;=טבלה2[[#This Row],[מס'' תשלומים נותרים]],טבלה2[[#This Row],[סכום החזר החודש]],0)</f>
        <v>0</v>
      </c>
      <c r="CU25" s="215">
        <f>IF(CU$8&lt;=טבלה2[[#This Row],[מס'' תשלומים נותרים]],טבלה2[[#This Row],[סכום החזר החודש]],0)</f>
        <v>0</v>
      </c>
      <c r="CV25" s="215">
        <f>IF(CV$8&lt;=טבלה2[[#This Row],[מס'' תשלומים נותרים]],טבלה2[[#This Row],[סכום החזר החודש]],0)</f>
        <v>0</v>
      </c>
      <c r="CW25" s="215">
        <f>IF(CW$8&lt;=טבלה2[[#This Row],[מס'' תשלומים נותרים]],טבלה2[[#This Row],[סכום החזר החודש]],0)</f>
        <v>0</v>
      </c>
      <c r="CX25" s="215">
        <f>IF(CX$8&lt;=טבלה2[[#This Row],[מס'' תשלומים נותרים]],טבלה2[[#This Row],[סכום החזר החודש]],0)</f>
        <v>0</v>
      </c>
      <c r="CY25" s="215">
        <f>IF(CY$8&lt;=טבלה2[[#This Row],[מס'' תשלומים נותרים]],טבלה2[[#This Row],[סכום החזר החודש]],0)</f>
        <v>0</v>
      </c>
      <c r="CZ25" s="215">
        <f>IF(CZ$8&lt;=טבלה2[[#This Row],[מס'' תשלומים נותרים]],טבלה2[[#This Row],[סכום החזר החודש]],0)</f>
        <v>0</v>
      </c>
      <c r="DA25" s="215">
        <f>IF(DA$8&lt;=טבלה2[[#This Row],[מס'' תשלומים נותרים]],טבלה2[[#This Row],[סכום החזר החודש]],0)</f>
        <v>0</v>
      </c>
      <c r="DB25" s="215">
        <f>IF(DB$8&lt;=טבלה2[[#This Row],[מס'' תשלומים נותרים]],טבלה2[[#This Row],[סכום החזר החודש]],0)</f>
        <v>0</v>
      </c>
      <c r="DC25" s="215">
        <f>IF(DC$8&lt;=טבלה2[[#This Row],[מס'' תשלומים נותרים]],טבלה2[[#This Row],[סכום החזר החודש]],0)</f>
        <v>0</v>
      </c>
      <c r="DD25" s="215">
        <f>IF(DD$8&lt;=טבלה2[[#This Row],[מס'' תשלומים נותרים]],טבלה2[[#This Row],[סכום החזר החודש]],0)</f>
        <v>0</v>
      </c>
      <c r="DE25" s="215">
        <f>IF(DE$8&lt;=טבלה2[[#This Row],[מס'' תשלומים נותרים]],טבלה2[[#This Row],[סכום החזר החודש]],0)</f>
        <v>0</v>
      </c>
      <c r="DF25" s="215">
        <f>IF(DF$8&lt;=טבלה2[[#This Row],[מס'' תשלומים נותרים]],טבלה2[[#This Row],[סכום החזר החודש]],0)</f>
        <v>0</v>
      </c>
      <c r="DG25" s="215">
        <f>IF(DG$8&lt;=טבלה2[[#This Row],[מס'' תשלומים נותרים]],טבלה2[[#This Row],[סכום החזר החודש]],0)</f>
        <v>0</v>
      </c>
      <c r="DH25" s="215">
        <f>IF(DH$8&lt;=טבלה2[[#This Row],[מס'' תשלומים נותרים]],טבלה2[[#This Row],[סכום החזר החודש]],0)</f>
        <v>0</v>
      </c>
      <c r="DI25" s="215">
        <f>IF(DI$8&lt;=טבלה2[[#This Row],[מס'' תשלומים נותרים]],טבלה2[[#This Row],[סכום החזר החודש]],0)</f>
        <v>0</v>
      </c>
      <c r="DJ25" s="215">
        <f>IF(DJ$8&lt;=טבלה2[[#This Row],[מס'' תשלומים נותרים]],טבלה2[[#This Row],[סכום החזר החודש]],0)</f>
        <v>0</v>
      </c>
      <c r="DK25" s="215">
        <f>IF(DK$8&lt;=טבלה2[[#This Row],[מס'' תשלומים נותרים]],טבלה2[[#This Row],[סכום החזר החודש]],0)</f>
        <v>0</v>
      </c>
      <c r="DL25" s="215">
        <f>IF(DL$8&lt;=טבלה2[[#This Row],[מס'' תשלומים נותרים]],טבלה2[[#This Row],[סכום החזר החודש]],0)</f>
        <v>0</v>
      </c>
      <c r="DM25" s="215">
        <f>IF(DM$8&lt;=טבלה2[[#This Row],[מס'' תשלומים נותרים]],טבלה2[[#This Row],[סכום החזר החודש]],0)</f>
        <v>0</v>
      </c>
      <c r="DN25" s="215">
        <f>IF(DN$8&lt;=טבלה2[[#This Row],[מס'' תשלומים נותרים]],טבלה2[[#This Row],[סכום החזר החודש]],0)</f>
        <v>0</v>
      </c>
      <c r="DO25" s="215">
        <f>IF(DO$8&lt;=טבלה2[[#This Row],[מס'' תשלומים נותרים]],טבלה2[[#This Row],[סכום החזר החודש]],0)</f>
        <v>0</v>
      </c>
      <c r="DP25" s="215">
        <f>IF(DP$8&lt;=טבלה2[[#This Row],[מס'' תשלומים נותרים]],טבלה2[[#This Row],[סכום החזר החודש]],0)</f>
        <v>0</v>
      </c>
      <c r="DQ25" s="215">
        <f>IF(DQ$8&lt;=טבלה2[[#This Row],[מס'' תשלומים נותרים]],טבלה2[[#This Row],[סכום החזר החודש]],0)</f>
        <v>0</v>
      </c>
      <c r="DR25" s="215">
        <f>IF(DR$8&lt;=טבלה2[[#This Row],[מס'' תשלומים נותרים]],טבלה2[[#This Row],[סכום החזר החודש]],0)</f>
        <v>0</v>
      </c>
      <c r="DS25" s="215">
        <f>IF(DS$8&lt;=טבלה2[[#This Row],[מס'' תשלומים נותרים]],טבלה2[[#This Row],[סכום החזר החודש]],0)</f>
        <v>0</v>
      </c>
      <c r="DT25" s="215">
        <f>IF(DT$8&lt;=טבלה2[[#This Row],[מס'' תשלומים נותרים]],טבלה2[[#This Row],[סכום החזר החודש]],0)</f>
        <v>0</v>
      </c>
      <c r="DU25" s="215">
        <f>IF(DU$8&lt;=טבלה2[[#This Row],[מס'' תשלומים נותרים]],טבלה2[[#This Row],[סכום החזר החודש]],0)</f>
        <v>0</v>
      </c>
      <c r="DV25" s="215">
        <f>IF(DV$8&lt;=טבלה2[[#This Row],[מס'' תשלומים נותרים]],טבלה2[[#This Row],[סכום החזר החודש]],0)</f>
        <v>0</v>
      </c>
      <c r="DW25" s="215">
        <f>IF(DW$8&lt;=טבלה2[[#This Row],[מס'' תשלומים נותרים]],טבלה2[[#This Row],[סכום החזר החודש]],0)</f>
        <v>0</v>
      </c>
      <c r="DX25" s="215">
        <f>IF(DX$8&lt;=טבלה2[[#This Row],[מס'' תשלומים נותרים]],טבלה2[[#This Row],[סכום החזר החודש]],0)</f>
        <v>0</v>
      </c>
      <c r="DY25" s="215">
        <f>IF(DY$8&lt;=טבלה2[[#This Row],[מס'' תשלומים נותרים]],טבלה2[[#This Row],[סכום החזר החודש]],0)</f>
        <v>0</v>
      </c>
      <c r="DZ25" s="215">
        <f>IF(DZ$8&lt;=טבלה2[[#This Row],[מס'' תשלומים נותרים]],טבלה2[[#This Row],[סכום החזר החודש]],0)</f>
        <v>0</v>
      </c>
      <c r="EA25" s="215">
        <f>IF(EA$8&lt;=טבלה2[[#This Row],[מס'' תשלומים נותרים]],טבלה2[[#This Row],[סכום החזר החודש]],0)</f>
        <v>0</v>
      </c>
      <c r="EB25" s="215">
        <f>IF(EB$8&lt;=טבלה2[[#This Row],[מס'' תשלומים נותרים]],טבלה2[[#This Row],[סכום החזר החודש]],0)</f>
        <v>0</v>
      </c>
      <c r="EC25" s="215">
        <f>IF(EC$8&lt;=טבלה2[[#This Row],[מס'' תשלומים נותרים]],טבלה2[[#This Row],[סכום החזר החודש]],0)</f>
        <v>0</v>
      </c>
      <c r="ED25" s="215">
        <f>IF(ED$8&lt;=טבלה2[[#This Row],[מס'' תשלומים נותרים]],טבלה2[[#This Row],[סכום החזר החודש]],0)</f>
        <v>0</v>
      </c>
      <c r="EE25" s="215">
        <f>IF(EE$8&lt;=טבלה2[[#This Row],[מס'' תשלומים נותרים]],טבלה2[[#This Row],[סכום החזר החודש]],0)</f>
        <v>0</v>
      </c>
      <c r="EF25" s="215">
        <f>IF(EF$8&lt;=טבלה2[[#This Row],[מס'' תשלומים נותרים]],טבלה2[[#This Row],[סכום החזר החודש]],0)</f>
        <v>0</v>
      </c>
      <c r="EG25" s="215">
        <f>IF(EG$8&lt;=טבלה2[[#This Row],[מס'' תשלומים נותרים]],טבלה2[[#This Row],[סכום החזר החודש]],0)</f>
        <v>0</v>
      </c>
      <c r="EH25" s="215">
        <f>IF(EH$8&lt;=טבלה2[[#This Row],[מס'' תשלומים נותרים]],טבלה2[[#This Row],[סכום החזר החודש]],0)</f>
        <v>0</v>
      </c>
      <c r="EI25" s="215">
        <f>IF(EI$8&lt;=טבלה2[[#This Row],[מס'' תשלומים נותרים]],טבלה2[[#This Row],[סכום החזר החודש]],0)</f>
        <v>0</v>
      </c>
      <c r="EJ25" s="215">
        <f>IF(EJ$8&lt;=טבלה2[[#This Row],[מס'' תשלומים נותרים]],טבלה2[[#This Row],[סכום החזר החודש]],0)</f>
        <v>0</v>
      </c>
      <c r="EK25" s="215">
        <f>IF(EK$8&lt;=טבלה2[[#This Row],[מס'' תשלומים נותרים]],טבלה2[[#This Row],[סכום החזר החודש]],0)</f>
        <v>0</v>
      </c>
      <c r="EL25" s="215">
        <f>IF(EL$8&lt;=טבלה2[[#This Row],[מס'' תשלומים נותרים]],טבלה2[[#This Row],[סכום החזר החודש]],0)</f>
        <v>0</v>
      </c>
      <c r="EM25" s="215">
        <f>IF(EM$8&lt;=טבלה2[[#This Row],[מס'' תשלומים נותרים]],טבלה2[[#This Row],[סכום החזר החודש]],0)</f>
        <v>0</v>
      </c>
      <c r="EN25" s="215">
        <f>IF(EN$8&lt;=טבלה2[[#This Row],[מס'' תשלומים נותרים]],טבלה2[[#This Row],[סכום החזר החודש]],0)</f>
        <v>0</v>
      </c>
      <c r="EO25" s="215">
        <f>IF(EO$8&lt;=טבלה2[[#This Row],[מס'' תשלומים נותרים]],טבלה2[[#This Row],[סכום החזר החודש]],0)</f>
        <v>0</v>
      </c>
      <c r="EP25" s="215">
        <f>IF(EP$8&lt;=טבלה2[[#This Row],[מס'' תשלומים נותרים]],טבלה2[[#This Row],[סכום החזר החודש]],0)</f>
        <v>0</v>
      </c>
      <c r="EQ25" s="215">
        <f>IF(EQ$8&lt;=טבלה2[[#This Row],[מס'' תשלומים נותרים]],טבלה2[[#This Row],[סכום החזר החודש]],0)</f>
        <v>0</v>
      </c>
      <c r="ER25" s="215">
        <f>IF(ER$8&lt;=טבלה2[[#This Row],[מס'' תשלומים נותרים]],טבלה2[[#This Row],[סכום החזר החודש]],0)</f>
        <v>0</v>
      </c>
      <c r="ES25" s="215">
        <f>IF(ES$8&lt;=טבלה2[[#This Row],[מס'' תשלומים נותרים]],טבלה2[[#This Row],[סכום החזר החודש]],0)</f>
        <v>0</v>
      </c>
      <c r="ET25" s="215">
        <f>IF(ET$8&lt;=טבלה2[[#This Row],[מס'' תשלומים נותרים]],טבלה2[[#This Row],[סכום החזר החודש]],0)</f>
        <v>0</v>
      </c>
      <c r="EU25" s="215">
        <f>IF(EU$8&lt;=טבלה2[[#This Row],[מס'' תשלומים נותרים]],טבלה2[[#This Row],[סכום החזר החודש]],0)</f>
        <v>0</v>
      </c>
      <c r="EV25" s="215">
        <f>IF(EV$8&lt;=טבלה2[[#This Row],[מס'' תשלומים נותרים]],טבלה2[[#This Row],[סכום החזר החודש]],0)</f>
        <v>0</v>
      </c>
      <c r="EW25" s="215">
        <f>IF(EW$8&lt;=טבלה2[[#This Row],[מס'' תשלומים נותרים]],טבלה2[[#This Row],[סכום החזר החודש]],0)</f>
        <v>0</v>
      </c>
      <c r="EX25" s="215">
        <f>IF(EX$8&lt;=טבלה2[[#This Row],[מס'' תשלומים נותרים]],טבלה2[[#This Row],[סכום החזר החודש]],0)</f>
        <v>0</v>
      </c>
      <c r="EY25" s="215">
        <f>IF(EY$8&lt;=טבלה2[[#This Row],[מס'' תשלומים נותרים]],טבלה2[[#This Row],[סכום החזר החודש]],0)</f>
        <v>0</v>
      </c>
      <c r="EZ25" s="215">
        <f>IF(EZ$8&lt;=טבלה2[[#This Row],[מס'' תשלומים נותרים]],טבלה2[[#This Row],[סכום החזר החודש]],0)</f>
        <v>0</v>
      </c>
      <c r="FA25" s="215">
        <f>IF(FA$8&lt;=טבלה2[[#This Row],[מס'' תשלומים נותרים]],טבלה2[[#This Row],[סכום החזר החודש]],0)</f>
        <v>0</v>
      </c>
      <c r="FB25" s="215">
        <f>IF(FB$8&lt;=טבלה2[[#This Row],[מס'' תשלומים נותרים]],טבלה2[[#This Row],[סכום החזר החודש]],0)</f>
        <v>0</v>
      </c>
      <c r="FC25" s="215">
        <f>IF(FC$8&lt;=טבלה2[[#This Row],[מס'' תשלומים נותרים]],טבלה2[[#This Row],[סכום החזר החודש]],0)</f>
        <v>0</v>
      </c>
      <c r="FD25" s="215">
        <f>IF(FD$8&lt;=טבלה2[[#This Row],[מס'' תשלומים נותרים]],טבלה2[[#This Row],[סכום החזר החודש]],0)</f>
        <v>0</v>
      </c>
      <c r="FE25" s="215">
        <f>IF(FE$8&lt;=טבלה2[[#This Row],[מס'' תשלומים נותרים]],טבלה2[[#This Row],[סכום החזר החודש]],0)</f>
        <v>0</v>
      </c>
      <c r="FF25" s="215">
        <f>IF(FF$8&lt;=טבלה2[[#This Row],[מס'' תשלומים נותרים]],טבלה2[[#This Row],[סכום החזר החודש]],0)</f>
        <v>0</v>
      </c>
      <c r="FG25" s="215">
        <f>IF(FG$8&lt;=טבלה2[[#This Row],[מס'' תשלומים נותרים]],טבלה2[[#This Row],[סכום החזר החודש]],0)</f>
        <v>0</v>
      </c>
      <c r="FH25" s="215">
        <f>IF(FH$8&lt;=טבלה2[[#This Row],[מס'' תשלומים נותרים]],טבלה2[[#This Row],[סכום החזר החודש]],0)</f>
        <v>0</v>
      </c>
      <c r="FI25" s="215">
        <f>IF(FI$8&lt;=טבלה2[[#This Row],[מס'' תשלומים נותרים]],טבלה2[[#This Row],[סכום החזר החודש]],0)</f>
        <v>0</v>
      </c>
      <c r="FJ25" s="215">
        <f>IF(FJ$8&lt;=טבלה2[[#This Row],[מס'' תשלומים נותרים]],טבלה2[[#This Row],[סכום החזר החודש]],0)</f>
        <v>0</v>
      </c>
      <c r="FK25" s="215">
        <f>IF(FK$8&lt;=טבלה2[[#This Row],[מס'' תשלומים נותרים]],טבלה2[[#This Row],[סכום החזר החודש]],0)</f>
        <v>0</v>
      </c>
      <c r="FL25" s="215">
        <f>IF(FL$8&lt;=טבלה2[[#This Row],[מס'' תשלומים נותרים]],טבלה2[[#This Row],[סכום החזר החודש]],0)</f>
        <v>0</v>
      </c>
      <c r="FM25" s="215">
        <f>IF(FM$8&lt;=טבלה2[[#This Row],[מס'' תשלומים נותרים]],טבלה2[[#This Row],[סכום החזר החודש]],0)</f>
        <v>0</v>
      </c>
      <c r="FN25" s="215">
        <f>IF(FN$8&lt;=טבלה2[[#This Row],[מס'' תשלומים נותרים]],טבלה2[[#This Row],[סכום החזר החודש]],0)</f>
        <v>0</v>
      </c>
      <c r="FO25" s="215">
        <f>IF(FO$8&lt;=טבלה2[[#This Row],[מס'' תשלומים נותרים]],טבלה2[[#This Row],[סכום החזר החודש]],0)</f>
        <v>0</v>
      </c>
      <c r="FP25" s="215">
        <f>IF(FP$8&lt;=טבלה2[[#This Row],[מס'' תשלומים נותרים]],טבלה2[[#This Row],[סכום החזר החודש]],0)</f>
        <v>0</v>
      </c>
      <c r="FQ25" s="215">
        <f>IF(FQ$8&lt;=טבלה2[[#This Row],[מס'' תשלומים נותרים]],טבלה2[[#This Row],[סכום החזר החודש]],0)</f>
        <v>0</v>
      </c>
      <c r="FR25" s="215">
        <f>IF(FR$8&lt;=טבלה2[[#This Row],[מס'' תשלומים נותרים]],טבלה2[[#This Row],[סכום החזר החודש]],0)</f>
        <v>0</v>
      </c>
      <c r="FS25" s="215">
        <f>IF(FS$8&lt;=טבלה2[[#This Row],[מס'' תשלומים נותרים]],טבלה2[[#This Row],[סכום החזר החודש]],0)</f>
        <v>0</v>
      </c>
      <c r="FT25" s="215">
        <f>IF(FT$8&lt;=טבלה2[[#This Row],[מס'' תשלומים נותרים]],טבלה2[[#This Row],[סכום החזר החודש]],0)</f>
        <v>0</v>
      </c>
      <c r="FU25" s="215">
        <f>IF(FU$8&lt;=טבלה2[[#This Row],[מס'' תשלומים נותרים]],טבלה2[[#This Row],[סכום החזר החודש]],0)</f>
        <v>0</v>
      </c>
      <c r="FV25" s="215">
        <f>IF(FV$8&lt;=טבלה2[[#This Row],[מס'' תשלומים נותרים]],טבלה2[[#This Row],[סכום החזר החודש]],0)</f>
        <v>0</v>
      </c>
      <c r="FW25" s="215">
        <f>IF(FW$8&lt;=טבלה2[[#This Row],[מס'' תשלומים נותרים]],טבלה2[[#This Row],[סכום החזר החודש]],0)</f>
        <v>0</v>
      </c>
      <c r="FX25" s="215">
        <f>IF(FX$8&lt;=טבלה2[[#This Row],[מס'' תשלומים נותרים]],טבלה2[[#This Row],[סכום החזר החודש]],0)</f>
        <v>0</v>
      </c>
      <c r="FY25" s="215">
        <f>IF(FY$8&lt;=טבלה2[[#This Row],[מס'' תשלומים נותרים]],טבלה2[[#This Row],[סכום החזר החודש]],0)</f>
        <v>0</v>
      </c>
      <c r="FZ25" s="215">
        <f>IF(FZ$8&lt;=טבלה2[[#This Row],[מס'' תשלומים נותרים]],טבלה2[[#This Row],[סכום החזר החודש]],0)</f>
        <v>0</v>
      </c>
      <c r="GA25" s="215">
        <f>IF(GA$8&lt;=טבלה2[[#This Row],[מס'' תשלומים נותרים]],טבלה2[[#This Row],[סכום החזר החודש]],0)</f>
        <v>0</v>
      </c>
      <c r="GB25" s="215">
        <f>IF(GB$8&lt;=טבלה2[[#This Row],[מס'' תשלומים נותרים]],טבלה2[[#This Row],[סכום החזר החודש]],0)</f>
        <v>0</v>
      </c>
      <c r="GC25" s="215">
        <f>IF(GC$8&lt;=טבלה2[[#This Row],[מס'' תשלומים נותרים]],טבלה2[[#This Row],[סכום החזר החודש]],0)</f>
        <v>0</v>
      </c>
      <c r="GD25" s="215">
        <f>IF(GD$8&lt;=טבלה2[[#This Row],[מס'' תשלומים נותרים]],טבלה2[[#This Row],[סכום החזר החודש]],0)</f>
        <v>0</v>
      </c>
      <c r="GE25" s="215">
        <f>IF(GE$8&lt;=טבלה2[[#This Row],[מס'' תשלומים נותרים]],טבלה2[[#This Row],[סכום החזר החודש]],0)</f>
        <v>0</v>
      </c>
      <c r="GF25" s="215">
        <f>IF(GF$8&lt;=טבלה2[[#This Row],[מס'' תשלומים נותרים]],טבלה2[[#This Row],[סכום החזר החודש]],0)</f>
        <v>0</v>
      </c>
      <c r="GG25" s="215">
        <f>IF(GG$8&lt;=טבלה2[[#This Row],[מס'' תשלומים נותרים]],טבלה2[[#This Row],[סכום החזר החודש]],0)</f>
        <v>0</v>
      </c>
      <c r="GH25" s="215">
        <f>IF(GH$8&lt;=טבלה2[[#This Row],[מס'' תשלומים נותרים]],טבלה2[[#This Row],[סכום החזר החודש]],0)</f>
        <v>0</v>
      </c>
      <c r="GI25" s="215">
        <f>IF(GI$8&lt;=טבלה2[[#This Row],[מס'' תשלומים נותרים]],טבלה2[[#This Row],[סכום החזר החודש]],0)</f>
        <v>0</v>
      </c>
      <c r="GJ25" s="215">
        <f>IF(GJ$8&lt;=טבלה2[[#This Row],[מס'' תשלומים נותרים]],טבלה2[[#This Row],[סכום החזר החודש]],0)</f>
        <v>0</v>
      </c>
      <c r="GK25" s="215">
        <f>IF(GK$8&lt;=טבלה2[[#This Row],[מס'' תשלומים נותרים]],טבלה2[[#This Row],[סכום החזר החודש]],0)</f>
        <v>0</v>
      </c>
      <c r="GL25" s="215">
        <f>IF(GL$8&lt;=טבלה2[[#This Row],[מס'' תשלומים נותרים]],טבלה2[[#This Row],[סכום החזר החודש]],0)</f>
        <v>0</v>
      </c>
      <c r="GM25" s="215">
        <f>IF(GM$8&lt;=טבלה2[[#This Row],[מס'' תשלומים נותרים]],טבלה2[[#This Row],[סכום החזר החודש]],0)</f>
        <v>0</v>
      </c>
      <c r="GN25" s="215">
        <f>IF(GN$8&lt;=טבלה2[[#This Row],[מס'' תשלומים נותרים]],טבלה2[[#This Row],[סכום החזר החודש]],0)</f>
        <v>0</v>
      </c>
      <c r="GO25" s="215">
        <f>IF(GO$8&lt;=טבלה2[[#This Row],[מס'' תשלומים נותרים]],טבלה2[[#This Row],[סכום החזר החודש]],0)</f>
        <v>0</v>
      </c>
      <c r="GP25" s="215">
        <f>IF(GP$8&lt;=טבלה2[[#This Row],[מס'' תשלומים נותרים]],טבלה2[[#This Row],[סכום החזר החודש]],0)</f>
        <v>0</v>
      </c>
      <c r="GQ25" s="215">
        <f>IF(GQ$8&lt;=טבלה2[[#This Row],[מס'' תשלומים נותרים]],טבלה2[[#This Row],[סכום החזר החודש]],0)</f>
        <v>0</v>
      </c>
      <c r="GR25" s="215">
        <f>IF(GR$8&lt;=טבלה2[[#This Row],[מס'' תשלומים נותרים]],טבלה2[[#This Row],[סכום החזר החודש]],0)</f>
        <v>0</v>
      </c>
      <c r="GS25" s="215">
        <f>IF(GS$8&lt;=טבלה2[[#This Row],[מס'' תשלומים נותרים]],טבלה2[[#This Row],[סכום החזר החודש]],0)</f>
        <v>0</v>
      </c>
      <c r="GT25" s="215">
        <f>IF(GT$8&lt;=טבלה2[[#This Row],[מס'' תשלומים נותרים]],טבלה2[[#This Row],[סכום החזר החודש]],0)</f>
        <v>0</v>
      </c>
      <c r="GU25" s="215">
        <f>IF(GU$8&lt;=טבלה2[[#This Row],[מס'' תשלומים נותרים]],טבלה2[[#This Row],[סכום החזר החודש]],0)</f>
        <v>0</v>
      </c>
      <c r="GV25" s="215">
        <f>IF(GV$8&lt;=טבלה2[[#This Row],[מס'' תשלומים נותרים]],טבלה2[[#This Row],[סכום החזר החודש]],0)</f>
        <v>0</v>
      </c>
      <c r="GW25" s="215">
        <f>IF(GW$8&lt;=טבלה2[[#This Row],[מס'' תשלומים נותרים]],טבלה2[[#This Row],[סכום החזר החודש]],0)</f>
        <v>0</v>
      </c>
      <c r="GX25" s="215">
        <f>IF(GX$8&lt;=טבלה2[[#This Row],[מס'' תשלומים נותרים]],טבלה2[[#This Row],[סכום החזר החודש]],0)</f>
        <v>0</v>
      </c>
      <c r="GY25" s="215">
        <f>IF(GY$8&lt;=טבלה2[[#This Row],[מס'' תשלומים נותרים]],טבלה2[[#This Row],[סכום החזר החודש]],0)</f>
        <v>0</v>
      </c>
      <c r="GZ25" s="215">
        <f>IF(GZ$8&lt;=טבלה2[[#This Row],[מס'' תשלומים נותרים]],טבלה2[[#This Row],[סכום החזר החודש]],0)</f>
        <v>0</v>
      </c>
      <c r="HA25" s="215">
        <f>IF(HA$8&lt;=טבלה2[[#This Row],[מס'' תשלומים נותרים]],טבלה2[[#This Row],[סכום החזר החודש]],0)</f>
        <v>0</v>
      </c>
      <c r="HB25" s="215">
        <f>IF(HB$8&lt;=טבלה2[[#This Row],[מס'' תשלומים נותרים]],טבלה2[[#This Row],[סכום החזר החודש]],0)</f>
        <v>0</v>
      </c>
      <c r="HC25" s="215">
        <f>IF(HC$8&lt;=טבלה2[[#This Row],[מס'' תשלומים נותרים]],טבלה2[[#This Row],[סכום החזר החודש]],0)</f>
        <v>0</v>
      </c>
      <c r="HD25" s="215">
        <f>IF(HD$8&lt;=טבלה2[[#This Row],[מס'' תשלומים נותרים]],טבלה2[[#This Row],[סכום החזר החודש]],0)</f>
        <v>0</v>
      </c>
      <c r="HE25" s="215">
        <f>IF(HE$8&lt;=טבלה2[[#This Row],[מס'' תשלומים נותרים]],טבלה2[[#This Row],[סכום החזר החודש]],0)</f>
        <v>0</v>
      </c>
      <c r="HF25" s="215">
        <f>IF(HF$8&lt;=טבלה2[[#This Row],[מס'' תשלומים נותרים]],טבלה2[[#This Row],[סכום החזר החודש]],0)</f>
        <v>0</v>
      </c>
      <c r="HG25" s="215">
        <f>IF(HG$8&lt;=טבלה2[[#This Row],[מס'' תשלומים נותרים]],טבלה2[[#This Row],[סכום החזר החודש]],0)</f>
        <v>0</v>
      </c>
      <c r="HH25" s="215">
        <f>IF(HH$8&lt;=טבלה2[[#This Row],[מס'' תשלומים נותרים]],טבלה2[[#This Row],[סכום החזר החודש]],0)</f>
        <v>0</v>
      </c>
      <c r="HI25" s="215">
        <f>IF(HI$8&lt;=טבלה2[[#This Row],[מס'' תשלומים נותרים]],טבלה2[[#This Row],[סכום החזר החודש]],0)</f>
        <v>0</v>
      </c>
      <c r="HJ25" s="215">
        <f>IF(HJ$8&lt;=טבלה2[[#This Row],[מס'' תשלומים נותרים]],טבלה2[[#This Row],[סכום החזר החודש]],0)</f>
        <v>0</v>
      </c>
      <c r="HK25" s="215">
        <f>IF(HK$8&lt;=טבלה2[[#This Row],[מס'' תשלומים נותרים]],טבלה2[[#This Row],[סכום החזר החודש]],0)</f>
        <v>0</v>
      </c>
      <c r="HL25" s="215">
        <f>IF(HL$8&lt;=טבלה2[[#This Row],[מס'' תשלומים נותרים]],טבלה2[[#This Row],[סכום החזר החודש]],0)</f>
        <v>0</v>
      </c>
      <c r="HM25" s="215">
        <f>IF(HM$8&lt;=טבלה2[[#This Row],[מס'' תשלומים נותרים]],טבלה2[[#This Row],[סכום החזר החודש]],0)</f>
        <v>0</v>
      </c>
      <c r="HN25" s="215">
        <f>IF(HN$8&lt;=טבלה2[[#This Row],[מס'' תשלומים נותרים]],טבלה2[[#This Row],[סכום החזר החודש]],0)</f>
        <v>0</v>
      </c>
      <c r="HO25" s="215">
        <f>IF(HO$8&lt;=טבלה2[[#This Row],[מס'' תשלומים נותרים]],טבלה2[[#This Row],[סכום החזר החודש]],0)</f>
        <v>0</v>
      </c>
      <c r="HP25" s="215">
        <f>IF(HP$8&lt;=טבלה2[[#This Row],[מס'' תשלומים נותרים]],טבלה2[[#This Row],[סכום החזר החודש]],0)</f>
        <v>0</v>
      </c>
      <c r="HQ25" s="215">
        <f>IF(HQ$8&lt;=טבלה2[[#This Row],[מס'' תשלומים נותרים]],טבלה2[[#This Row],[סכום החזר החודש]],0)</f>
        <v>0</v>
      </c>
      <c r="HR25" s="215">
        <f>IF(HR$8&lt;=טבלה2[[#This Row],[מס'' תשלומים נותרים]],טבלה2[[#This Row],[סכום החזר החודש]],0)</f>
        <v>0</v>
      </c>
      <c r="HS25" s="215">
        <f>IF(HS$8&lt;=טבלה2[[#This Row],[מס'' תשלומים נותרים]],טבלה2[[#This Row],[סכום החזר החודש]],0)</f>
        <v>0</v>
      </c>
      <c r="HT25" s="215">
        <f>IF(HT$8&lt;=טבלה2[[#This Row],[מס'' תשלומים נותרים]],טבלה2[[#This Row],[סכום החזר החודש]],0)</f>
        <v>0</v>
      </c>
      <c r="HU25" s="215">
        <f>IF(HU$8&lt;=טבלה2[[#This Row],[מס'' תשלומים נותרים]],טבלה2[[#This Row],[סכום החזר החודש]],0)</f>
        <v>0</v>
      </c>
      <c r="HV25" s="215">
        <f>IF(HV$8&lt;=טבלה2[[#This Row],[מס'' תשלומים נותרים]],טבלה2[[#This Row],[סכום החזר החודש]],0)</f>
        <v>0</v>
      </c>
      <c r="HW25" s="215">
        <f>IF(HW$8&lt;=טבלה2[[#This Row],[מס'' תשלומים נותרים]],טבלה2[[#This Row],[סכום החזר החודש]],0)</f>
        <v>0</v>
      </c>
      <c r="HX25" s="215">
        <f>IF(HX$8&lt;=טבלה2[[#This Row],[מס'' תשלומים נותרים]],טבלה2[[#This Row],[סכום החזר החודש]],0)</f>
        <v>0</v>
      </c>
      <c r="HY25" s="215">
        <f>IF(HY$8&lt;=טבלה2[[#This Row],[מס'' תשלומים נותרים]],טבלה2[[#This Row],[סכום החזר החודש]],0)</f>
        <v>0</v>
      </c>
      <c r="HZ25" s="215">
        <f>IF(HZ$8&lt;=טבלה2[[#This Row],[מס'' תשלומים נותרים]],טבלה2[[#This Row],[סכום החזר החודש]],0)</f>
        <v>0</v>
      </c>
      <c r="IA25" s="215">
        <f>IF(IA$8&lt;=טבלה2[[#This Row],[מס'' תשלומים נותרים]],טבלה2[[#This Row],[סכום החזר החודש]],0)</f>
        <v>0</v>
      </c>
      <c r="IB25" s="215">
        <f>IF(IB$8&lt;=טבלה2[[#This Row],[מס'' תשלומים נותרים]],טבלה2[[#This Row],[סכום החזר החודש]],0)</f>
        <v>0</v>
      </c>
      <c r="IC25" s="215">
        <f>IF(IC$8&lt;=טבלה2[[#This Row],[מס'' תשלומים נותרים]],טבלה2[[#This Row],[סכום החזר החודש]],0)</f>
        <v>0</v>
      </c>
      <c r="ID25" s="215">
        <f>IF(ID$8&lt;=טבלה2[[#This Row],[מס'' תשלומים נותרים]],טבלה2[[#This Row],[סכום החזר החודש]],0)</f>
        <v>0</v>
      </c>
      <c r="IE25" s="215">
        <f>IF(IE$8&lt;=טבלה2[[#This Row],[מס'' תשלומים נותרים]],טבלה2[[#This Row],[סכום החזר החודש]],0)</f>
        <v>0</v>
      </c>
      <c r="IF25" s="215">
        <f>IF(IF$8&lt;=טבלה2[[#This Row],[מס'' תשלומים נותרים]],טבלה2[[#This Row],[סכום החזר החודש]],0)</f>
        <v>0</v>
      </c>
      <c r="IG25" s="215">
        <f>IF(IG$8&lt;=טבלה2[[#This Row],[מס'' תשלומים נותרים]],טבלה2[[#This Row],[סכום החזר החודש]],0)</f>
        <v>0</v>
      </c>
      <c r="IH25" s="215">
        <f>IF(IH$8&lt;=טבלה2[[#This Row],[מס'' תשלומים נותרים]],טבלה2[[#This Row],[סכום החזר החודש]],0)</f>
        <v>0</v>
      </c>
      <c r="II25" s="215">
        <f>IF(II$8&lt;=טבלה2[[#This Row],[מס'' תשלומים נותרים]],טבלה2[[#This Row],[סכום החזר החודש]],0)</f>
        <v>0</v>
      </c>
      <c r="IJ25" s="215">
        <f>IF(IJ$8&lt;=טבלה2[[#This Row],[מס'' תשלומים נותרים]],טבלה2[[#This Row],[סכום החזר החודש]],0)</f>
        <v>0</v>
      </c>
      <c r="IK25" s="215">
        <f>IF(IK$8&lt;=טבלה2[[#This Row],[מס'' תשלומים נותרים]],טבלה2[[#This Row],[סכום החזר החודש]],0)</f>
        <v>0</v>
      </c>
      <c r="IL25" s="215">
        <f>IF(IL$8&lt;=טבלה2[[#This Row],[מס'' תשלומים נותרים]],טבלה2[[#This Row],[סכום החזר החודש]],0)</f>
        <v>0</v>
      </c>
      <c r="IM25" s="215">
        <f>IF(IM$8&lt;=טבלה2[[#This Row],[מס'' תשלומים נותרים]],טבלה2[[#This Row],[סכום החזר החודש]],0)</f>
        <v>0</v>
      </c>
      <c r="IN25" s="215">
        <f>IF(IN$8&lt;=טבלה2[[#This Row],[מס'' תשלומים נותרים]],טבלה2[[#This Row],[סכום החזר החודש]],0)</f>
        <v>0</v>
      </c>
      <c r="IO25" s="215">
        <f>IF(IO$8&lt;=טבלה2[[#This Row],[מס'' תשלומים נותרים]],טבלה2[[#This Row],[סכום החזר החודש]],0)</f>
        <v>0</v>
      </c>
      <c r="IP25" s="215">
        <f>IF(IP$8&lt;=טבלה2[[#This Row],[מס'' תשלומים נותרים]],טבלה2[[#This Row],[סכום החזר החודש]],0)</f>
        <v>0</v>
      </c>
      <c r="IQ25" s="215">
        <f>IF(IQ$8&lt;=טבלה2[[#This Row],[מס'' תשלומים נותרים]],טבלה2[[#This Row],[סכום החזר החודש]],0)</f>
        <v>0</v>
      </c>
      <c r="IR25" s="215">
        <f>IF(IR$8&lt;=טבלה2[[#This Row],[מס'' תשלומים נותרים]],טבלה2[[#This Row],[סכום החזר החודש]],0)</f>
        <v>0</v>
      </c>
      <c r="IS25" s="215">
        <f>IF(IS$8&lt;=טבלה2[[#This Row],[מס'' תשלומים נותרים]],טבלה2[[#This Row],[סכום החזר החודש]],0)</f>
        <v>0</v>
      </c>
      <c r="IT25" s="215">
        <f>IF(IT$8&lt;=טבלה2[[#This Row],[מס'' תשלומים נותרים]],טבלה2[[#This Row],[סכום החזר החודש]],0)</f>
        <v>0</v>
      </c>
      <c r="IU25" s="215">
        <f>IF(IU$8&lt;=טבלה2[[#This Row],[מס'' תשלומים נותרים]],טבלה2[[#This Row],[סכום החזר החודש]],0)</f>
        <v>0</v>
      </c>
      <c r="IV25" s="215">
        <f>IF(IV$8&lt;=טבלה2[[#This Row],[מס'' תשלומים נותרים]],טבלה2[[#This Row],[סכום החזר החודש]],0)</f>
        <v>0</v>
      </c>
      <c r="IW25" s="215">
        <f>IF(IW$8&lt;=טבלה2[[#This Row],[מס'' תשלומים נותרים]],טבלה2[[#This Row],[סכום החזר החודש]],0)</f>
        <v>0</v>
      </c>
      <c r="IX25" s="215">
        <f>IF(IX$8&lt;=טבלה2[[#This Row],[מס'' תשלומים נותרים]],טבלה2[[#This Row],[סכום החזר החודש]],0)</f>
        <v>0</v>
      </c>
      <c r="IY25" s="215">
        <f>IF(IY$8&lt;=טבלה2[[#This Row],[מס'' תשלומים נותרים]],טבלה2[[#This Row],[סכום החזר החודש]],0)</f>
        <v>0</v>
      </c>
      <c r="IZ25" s="215">
        <f>IF(IZ$8&lt;=טבלה2[[#This Row],[מס'' תשלומים נותרים]],טבלה2[[#This Row],[סכום החזר החודש]],0)</f>
        <v>0</v>
      </c>
      <c r="JA25" s="215">
        <f>IF(JA$8&lt;=טבלה2[[#This Row],[מס'' תשלומים נותרים]],טבלה2[[#This Row],[סכום החזר החודש]],0)</f>
        <v>0</v>
      </c>
      <c r="JB25" s="215">
        <f>IF(JB$8&lt;=טבלה2[[#This Row],[מס'' תשלומים נותרים]],טבלה2[[#This Row],[סכום החזר החודש]],0)</f>
        <v>0</v>
      </c>
      <c r="JC25" s="215">
        <f>IF(JC$8&lt;=טבלה2[[#This Row],[מס'' תשלומים נותרים]],טבלה2[[#This Row],[סכום החזר החודש]],0)</f>
        <v>0</v>
      </c>
      <c r="JD25" s="215">
        <f>IF(JD$8&lt;=טבלה2[[#This Row],[מס'' תשלומים נותרים]],טבלה2[[#This Row],[סכום החזר החודש]],0)</f>
        <v>0</v>
      </c>
      <c r="JE25" s="215">
        <f>IF(JE$8&lt;=טבלה2[[#This Row],[מס'' תשלומים נותרים]],טבלה2[[#This Row],[סכום החזר החודש]],0)</f>
        <v>0</v>
      </c>
      <c r="JF25" s="215">
        <f>IF(JF$8&lt;=טבלה2[[#This Row],[מס'' תשלומים נותרים]],טבלה2[[#This Row],[סכום החזר החודש]],0)</f>
        <v>0</v>
      </c>
      <c r="JG25" s="215">
        <f>IF(JG$8&lt;=טבלה2[[#This Row],[מס'' תשלומים נותרים]],טבלה2[[#This Row],[סכום החזר החודש]],0)</f>
        <v>0</v>
      </c>
      <c r="JH25" s="215">
        <f>IF(JH$8&lt;=טבלה2[[#This Row],[מס'' תשלומים נותרים]],טבלה2[[#This Row],[סכום החזר החודש]],0)</f>
        <v>0</v>
      </c>
      <c r="JI25" s="215">
        <f>IF(JI$8&lt;=טבלה2[[#This Row],[מס'' תשלומים נותרים]],טבלה2[[#This Row],[סכום החזר החודש]],0)</f>
        <v>0</v>
      </c>
      <c r="JJ25" s="215">
        <f>IF(JJ$8&lt;=טבלה2[[#This Row],[מס'' תשלומים נותרים]],טבלה2[[#This Row],[סכום החזר החודש]],0)</f>
        <v>0</v>
      </c>
      <c r="JK25" s="215">
        <f>IF(JK$8&lt;=טבלה2[[#This Row],[מס'' תשלומים נותרים]],טבלה2[[#This Row],[סכום החזר החודש]],0)</f>
        <v>0</v>
      </c>
      <c r="JL25" s="215">
        <f>IF(JL$8&lt;=טבלה2[[#This Row],[מס'' תשלומים נותרים]],טבלה2[[#This Row],[סכום החזר החודש]],0)</f>
        <v>0</v>
      </c>
      <c r="JM25" s="215">
        <f>IF(JM$8&lt;=טבלה2[[#This Row],[מס'' תשלומים נותרים]],טבלה2[[#This Row],[סכום החזר החודש]],0)</f>
        <v>0</v>
      </c>
      <c r="JN25" s="215">
        <f>IF(JN$8&lt;=טבלה2[[#This Row],[מס'' תשלומים נותרים]],טבלה2[[#This Row],[סכום החזר החודש]],0)</f>
        <v>0</v>
      </c>
      <c r="JO25" s="215">
        <f>IF(JO$8&lt;=טבלה2[[#This Row],[מס'' תשלומים נותרים]],טבלה2[[#This Row],[סכום החזר החודש]],0)</f>
        <v>0</v>
      </c>
      <c r="JP25" s="215">
        <f>IF(JP$8&lt;=טבלה2[[#This Row],[מס'' תשלומים נותרים]],טבלה2[[#This Row],[סכום החזר החודש]],0)</f>
        <v>0</v>
      </c>
      <c r="JQ25" s="215">
        <f>IF(JQ$8&lt;=טבלה2[[#This Row],[מס'' תשלומים נותרים]],טבלה2[[#This Row],[סכום החזר החודש]],0)</f>
        <v>0</v>
      </c>
      <c r="JR25" s="215">
        <f>IF(JR$8&lt;=טבלה2[[#This Row],[מס'' תשלומים נותרים]],טבלה2[[#This Row],[סכום החזר החודש]],0)</f>
        <v>0</v>
      </c>
      <c r="JS25" s="215">
        <f>IF(JS$8&lt;=טבלה2[[#This Row],[מס'' תשלומים נותרים]],טבלה2[[#This Row],[סכום החזר החודש]],0)</f>
        <v>0</v>
      </c>
      <c r="JT25" s="215">
        <f>IF(JT$8&lt;=טבלה2[[#This Row],[מס'' תשלומים נותרים]],טבלה2[[#This Row],[סכום החזר החודש]],0)</f>
        <v>0</v>
      </c>
    </row>
    <row r="26" spans="1:280" ht="15">
      <c r="A26" s="246"/>
      <c r="B26" s="247"/>
      <c r="C26" s="248"/>
      <c r="D26" s="249"/>
      <c r="E26" s="247"/>
      <c r="F26" s="250">
        <f t="shared" si="4"/>
        <v>0</v>
      </c>
      <c r="G26" s="251"/>
      <c r="H26" s="223"/>
      <c r="I26" s="252"/>
      <c r="J26" s="253"/>
      <c r="S26" s="402">
        <f t="shared" si="5"/>
        <v>0</v>
      </c>
      <c r="T26" s="403">
        <f t="shared" si="6"/>
        <v>0</v>
      </c>
      <c r="U26" s="230"/>
      <c r="V26" s="243"/>
      <c r="W26" s="241"/>
      <c r="X26" s="243"/>
      <c r="Y26" s="242"/>
      <c r="Z26" s="243"/>
      <c r="AA26" s="244"/>
      <c r="AB26" s="245"/>
      <c r="AE26" s="215">
        <f>IF(AE$8&lt;=טבלה2[[#This Row],[מס'' תשלומים נותרים]],טבלה2[[#This Row],[סכום החזר החודש]],0)</f>
        <v>0</v>
      </c>
      <c r="AF26" s="215">
        <f>IF(AF$8&lt;=טבלה2[[#This Row],[מס'' תשלומים נותרים]],טבלה2[[#This Row],[סכום החזר החודש]],0)</f>
        <v>0</v>
      </c>
      <c r="AG26" s="215">
        <f>IF(AG$8&lt;=טבלה2[[#This Row],[מס'' תשלומים נותרים]],טבלה2[[#This Row],[סכום החזר החודש]],0)</f>
        <v>0</v>
      </c>
      <c r="AH26" s="215">
        <f>IF(AH$8&lt;=טבלה2[[#This Row],[מס'' תשלומים נותרים]],טבלה2[[#This Row],[סכום החזר החודש]],0)</f>
        <v>0</v>
      </c>
      <c r="AI26" s="215">
        <f>IF(AI$8&lt;=טבלה2[[#This Row],[מס'' תשלומים נותרים]],טבלה2[[#This Row],[סכום החזר החודש]],0)</f>
        <v>0</v>
      </c>
      <c r="AJ26" s="215">
        <f>IF(AJ$8&lt;=טבלה2[[#This Row],[מס'' תשלומים נותרים]],טבלה2[[#This Row],[סכום החזר החודש]],0)</f>
        <v>0</v>
      </c>
      <c r="AK26" s="215">
        <f>IF(AK$8&lt;=טבלה2[[#This Row],[מס'' תשלומים נותרים]],טבלה2[[#This Row],[סכום החזר החודש]],0)</f>
        <v>0</v>
      </c>
      <c r="AL26" s="215">
        <f>IF(AL$8&lt;=טבלה2[[#This Row],[מס'' תשלומים נותרים]],טבלה2[[#This Row],[סכום החזר החודש]],0)</f>
        <v>0</v>
      </c>
      <c r="AM26" s="215">
        <f>IF(AM$8&lt;=טבלה2[[#This Row],[מס'' תשלומים נותרים]],טבלה2[[#This Row],[סכום החזר החודש]],0)</f>
        <v>0</v>
      </c>
      <c r="AN26" s="215">
        <f>IF(AN$8&lt;=טבלה2[[#This Row],[מס'' תשלומים נותרים]],טבלה2[[#This Row],[סכום החזר החודש]],0)</f>
        <v>0</v>
      </c>
      <c r="AO26" s="215">
        <f>IF(AO$8&lt;=טבלה2[[#This Row],[מס'' תשלומים נותרים]],טבלה2[[#This Row],[סכום החזר החודש]],0)</f>
        <v>0</v>
      </c>
      <c r="AP26" s="215">
        <f>IF(AP$8&lt;=טבלה2[[#This Row],[מס'' תשלומים נותרים]],טבלה2[[#This Row],[סכום החזר החודש]],0)</f>
        <v>0</v>
      </c>
      <c r="AQ26" s="215">
        <f>IF(AQ$8&lt;=טבלה2[[#This Row],[מס'' תשלומים נותרים]],טבלה2[[#This Row],[סכום החזר החודש]],0)</f>
        <v>0</v>
      </c>
      <c r="AR26" s="215">
        <f>IF(AR$8&lt;=טבלה2[[#This Row],[מס'' תשלומים נותרים]],טבלה2[[#This Row],[סכום החזר החודש]],0)</f>
        <v>0</v>
      </c>
      <c r="AS26" s="215">
        <f>IF(AS$8&lt;=טבלה2[[#This Row],[מס'' תשלומים נותרים]],טבלה2[[#This Row],[סכום החזר החודש]],0)</f>
        <v>0</v>
      </c>
      <c r="AT26" s="215">
        <f>IF(AT$8&lt;=טבלה2[[#This Row],[מס'' תשלומים נותרים]],טבלה2[[#This Row],[סכום החזר החודש]],0)</f>
        <v>0</v>
      </c>
      <c r="AU26" s="215">
        <f>IF(AU$8&lt;=טבלה2[[#This Row],[מס'' תשלומים נותרים]],טבלה2[[#This Row],[סכום החזר החודש]],0)</f>
        <v>0</v>
      </c>
      <c r="AV26" s="215">
        <f>IF(AV$8&lt;=טבלה2[[#This Row],[מס'' תשלומים נותרים]],טבלה2[[#This Row],[סכום החזר החודש]],0)</f>
        <v>0</v>
      </c>
      <c r="AW26" s="215">
        <f>IF(AW$8&lt;=טבלה2[[#This Row],[מס'' תשלומים נותרים]],טבלה2[[#This Row],[סכום החזר החודש]],0)</f>
        <v>0</v>
      </c>
      <c r="AX26" s="215">
        <f>IF(AX$8&lt;=טבלה2[[#This Row],[מס'' תשלומים נותרים]],טבלה2[[#This Row],[סכום החזר החודש]],0)</f>
        <v>0</v>
      </c>
      <c r="AY26" s="215">
        <f>IF(AY$8&lt;=טבלה2[[#This Row],[מס'' תשלומים נותרים]],טבלה2[[#This Row],[סכום החזר החודש]],0)</f>
        <v>0</v>
      </c>
      <c r="AZ26" s="215">
        <f>IF(AZ$8&lt;=טבלה2[[#This Row],[מס'' תשלומים נותרים]],טבלה2[[#This Row],[סכום החזר החודש]],0)</f>
        <v>0</v>
      </c>
      <c r="BA26" s="215">
        <f>IF(BA$8&lt;=טבלה2[[#This Row],[מס'' תשלומים נותרים]],טבלה2[[#This Row],[סכום החזר החודש]],0)</f>
        <v>0</v>
      </c>
      <c r="BB26" s="215">
        <f>IF(BB$8&lt;=טבלה2[[#This Row],[מס'' תשלומים נותרים]],טבלה2[[#This Row],[סכום החזר החודש]],0)</f>
        <v>0</v>
      </c>
      <c r="BC26" s="215">
        <f>IF(BC$8&lt;=טבלה2[[#This Row],[מס'' תשלומים נותרים]],טבלה2[[#This Row],[סכום החזר החודש]],0)</f>
        <v>0</v>
      </c>
      <c r="BD26" s="215">
        <f>IF(BD$8&lt;=טבלה2[[#This Row],[מס'' תשלומים נותרים]],טבלה2[[#This Row],[סכום החזר החודש]],0)</f>
        <v>0</v>
      </c>
      <c r="BE26" s="215">
        <f>IF(BE$8&lt;=טבלה2[[#This Row],[מס'' תשלומים נותרים]],טבלה2[[#This Row],[סכום החזר החודש]],0)</f>
        <v>0</v>
      </c>
      <c r="BF26" s="215">
        <f>IF(BF$8&lt;=טבלה2[[#This Row],[מס'' תשלומים נותרים]],טבלה2[[#This Row],[סכום החזר החודש]],0)</f>
        <v>0</v>
      </c>
      <c r="BG26" s="215">
        <f>IF(BG$8&lt;=טבלה2[[#This Row],[מס'' תשלומים נותרים]],טבלה2[[#This Row],[סכום החזר החודש]],0)</f>
        <v>0</v>
      </c>
      <c r="BH26" s="215">
        <f>IF(BH$8&lt;=טבלה2[[#This Row],[מס'' תשלומים נותרים]],טבלה2[[#This Row],[סכום החזר החודש]],0)</f>
        <v>0</v>
      </c>
      <c r="BI26" s="215">
        <f>IF(BI$8&lt;=טבלה2[[#This Row],[מס'' תשלומים נותרים]],טבלה2[[#This Row],[סכום החזר החודש]],0)</f>
        <v>0</v>
      </c>
      <c r="BJ26" s="215">
        <f>IF(BJ$8&lt;=טבלה2[[#This Row],[מס'' תשלומים נותרים]],טבלה2[[#This Row],[סכום החזר החודש]],0)</f>
        <v>0</v>
      </c>
      <c r="BK26" s="215">
        <f>IF(BK$8&lt;=טבלה2[[#This Row],[מס'' תשלומים נותרים]],טבלה2[[#This Row],[סכום החזר החודש]],0)</f>
        <v>0</v>
      </c>
      <c r="BL26" s="215">
        <f>IF(BL$8&lt;=טבלה2[[#This Row],[מס'' תשלומים נותרים]],טבלה2[[#This Row],[סכום החזר החודש]],0)</f>
        <v>0</v>
      </c>
      <c r="BM26" s="215">
        <f>IF(BM$8&lt;=טבלה2[[#This Row],[מס'' תשלומים נותרים]],טבלה2[[#This Row],[סכום החזר החודש]],0)</f>
        <v>0</v>
      </c>
      <c r="BN26" s="215">
        <f>IF(BN$8&lt;=טבלה2[[#This Row],[מס'' תשלומים נותרים]],טבלה2[[#This Row],[סכום החזר החודש]],0)</f>
        <v>0</v>
      </c>
      <c r="BO26" s="215">
        <f>IF(BO$8&lt;=טבלה2[[#This Row],[מס'' תשלומים נותרים]],טבלה2[[#This Row],[סכום החזר החודש]],0)</f>
        <v>0</v>
      </c>
      <c r="BP26" s="215">
        <f>IF(BP$8&lt;=טבלה2[[#This Row],[מס'' תשלומים נותרים]],טבלה2[[#This Row],[סכום החזר החודש]],0)</f>
        <v>0</v>
      </c>
      <c r="BQ26" s="215">
        <f>IF(BQ$8&lt;=טבלה2[[#This Row],[מס'' תשלומים נותרים]],טבלה2[[#This Row],[סכום החזר החודש]],0)</f>
        <v>0</v>
      </c>
      <c r="BR26" s="215">
        <f>IF(BR$8&lt;=טבלה2[[#This Row],[מס'' תשלומים נותרים]],טבלה2[[#This Row],[סכום החזר החודש]],0)</f>
        <v>0</v>
      </c>
      <c r="BS26" s="215">
        <f>IF(BS$8&lt;=טבלה2[[#This Row],[מס'' תשלומים נותרים]],טבלה2[[#This Row],[סכום החזר החודש]],0)</f>
        <v>0</v>
      </c>
      <c r="BT26" s="215">
        <f>IF(BT$8&lt;=טבלה2[[#This Row],[מס'' תשלומים נותרים]],טבלה2[[#This Row],[סכום החזר החודש]],0)</f>
        <v>0</v>
      </c>
      <c r="BU26" s="215">
        <f>IF(BU$8&lt;=טבלה2[[#This Row],[מס'' תשלומים נותרים]],טבלה2[[#This Row],[סכום החזר החודש]],0)</f>
        <v>0</v>
      </c>
      <c r="BV26" s="215">
        <f>IF(BV$8&lt;=טבלה2[[#This Row],[מס'' תשלומים נותרים]],טבלה2[[#This Row],[סכום החזר החודש]],0)</f>
        <v>0</v>
      </c>
      <c r="BW26" s="215">
        <f>IF(BW$8&lt;=טבלה2[[#This Row],[מס'' תשלומים נותרים]],טבלה2[[#This Row],[סכום החזר החודש]],0)</f>
        <v>0</v>
      </c>
      <c r="BX26" s="215">
        <f>IF(BX$8&lt;=טבלה2[[#This Row],[מס'' תשלומים נותרים]],טבלה2[[#This Row],[סכום החזר החודש]],0)</f>
        <v>0</v>
      </c>
      <c r="BY26" s="215">
        <f>IF(BY$8&lt;=טבלה2[[#This Row],[מס'' תשלומים נותרים]],טבלה2[[#This Row],[סכום החזר החודש]],0)</f>
        <v>0</v>
      </c>
      <c r="BZ26" s="215">
        <f>IF(BZ$8&lt;=טבלה2[[#This Row],[מס'' תשלומים נותרים]],טבלה2[[#This Row],[סכום החזר החודש]],0)</f>
        <v>0</v>
      </c>
      <c r="CA26" s="215">
        <f>IF(CA$8&lt;=טבלה2[[#This Row],[מס'' תשלומים נותרים]],טבלה2[[#This Row],[סכום החזר החודש]],0)</f>
        <v>0</v>
      </c>
      <c r="CB26" s="215">
        <f>IF(CB$8&lt;=טבלה2[[#This Row],[מס'' תשלומים נותרים]],טבלה2[[#This Row],[סכום החזר החודש]],0)</f>
        <v>0</v>
      </c>
      <c r="CC26" s="215">
        <f>IF(CC$8&lt;=טבלה2[[#This Row],[מס'' תשלומים נותרים]],טבלה2[[#This Row],[סכום החזר החודש]],0)</f>
        <v>0</v>
      </c>
      <c r="CD26" s="215">
        <f>IF(CD$8&lt;=טבלה2[[#This Row],[מס'' תשלומים נותרים]],טבלה2[[#This Row],[סכום החזר החודש]],0)</f>
        <v>0</v>
      </c>
      <c r="CE26" s="215">
        <f>IF(CE$8&lt;=טבלה2[[#This Row],[מס'' תשלומים נותרים]],טבלה2[[#This Row],[סכום החזר החודש]],0)</f>
        <v>0</v>
      </c>
      <c r="CF26" s="215">
        <f>IF(CF$8&lt;=טבלה2[[#This Row],[מס'' תשלומים נותרים]],טבלה2[[#This Row],[סכום החזר החודש]],0)</f>
        <v>0</v>
      </c>
      <c r="CG26" s="215">
        <f>IF(CG$8&lt;=טבלה2[[#This Row],[מס'' תשלומים נותרים]],טבלה2[[#This Row],[סכום החזר החודש]],0)</f>
        <v>0</v>
      </c>
      <c r="CH26" s="215">
        <f>IF(CH$8&lt;=טבלה2[[#This Row],[מס'' תשלומים נותרים]],טבלה2[[#This Row],[סכום החזר החודש]],0)</f>
        <v>0</v>
      </c>
      <c r="CI26" s="215">
        <f>IF(CI$8&lt;=טבלה2[[#This Row],[מס'' תשלומים נותרים]],טבלה2[[#This Row],[סכום החזר החודש]],0)</f>
        <v>0</v>
      </c>
      <c r="CJ26" s="215">
        <f>IF(CJ$8&lt;=טבלה2[[#This Row],[מס'' תשלומים נותרים]],טבלה2[[#This Row],[סכום החזר החודש]],0)</f>
        <v>0</v>
      </c>
      <c r="CK26" s="215">
        <f>IF(CK$8&lt;=טבלה2[[#This Row],[מס'' תשלומים נותרים]],טבלה2[[#This Row],[סכום החזר החודש]],0)</f>
        <v>0</v>
      </c>
      <c r="CL26" s="215">
        <f>IF(CL$8&lt;=טבלה2[[#This Row],[מס'' תשלומים נותרים]],טבלה2[[#This Row],[סכום החזר החודש]],0)</f>
        <v>0</v>
      </c>
      <c r="CM26" s="215">
        <f>IF(CM$8&lt;=טבלה2[[#This Row],[מס'' תשלומים נותרים]],טבלה2[[#This Row],[סכום החזר החודש]],0)</f>
        <v>0</v>
      </c>
      <c r="CN26" s="215">
        <f>IF(CN$8&lt;=טבלה2[[#This Row],[מס'' תשלומים נותרים]],טבלה2[[#This Row],[סכום החזר החודש]],0)</f>
        <v>0</v>
      </c>
      <c r="CO26" s="215">
        <f>IF(CO$8&lt;=טבלה2[[#This Row],[מס'' תשלומים נותרים]],טבלה2[[#This Row],[סכום החזר החודש]],0)</f>
        <v>0</v>
      </c>
      <c r="CP26" s="215">
        <f>IF(CP$8&lt;=טבלה2[[#This Row],[מס'' תשלומים נותרים]],טבלה2[[#This Row],[סכום החזר החודש]],0)</f>
        <v>0</v>
      </c>
      <c r="CQ26" s="215">
        <f>IF(CQ$8&lt;=טבלה2[[#This Row],[מס'' תשלומים נותרים]],טבלה2[[#This Row],[סכום החזר החודש]],0)</f>
        <v>0</v>
      </c>
      <c r="CR26" s="215">
        <f>IF(CR$8&lt;=טבלה2[[#This Row],[מס'' תשלומים נותרים]],טבלה2[[#This Row],[סכום החזר החודש]],0)</f>
        <v>0</v>
      </c>
      <c r="CS26" s="215">
        <f>IF(CS$8&lt;=טבלה2[[#This Row],[מס'' תשלומים נותרים]],טבלה2[[#This Row],[סכום החזר החודש]],0)</f>
        <v>0</v>
      </c>
      <c r="CT26" s="215">
        <f>IF(CT$8&lt;=טבלה2[[#This Row],[מס'' תשלומים נותרים]],טבלה2[[#This Row],[סכום החזר החודש]],0)</f>
        <v>0</v>
      </c>
      <c r="CU26" s="215">
        <f>IF(CU$8&lt;=טבלה2[[#This Row],[מס'' תשלומים נותרים]],טבלה2[[#This Row],[סכום החזר החודש]],0)</f>
        <v>0</v>
      </c>
      <c r="CV26" s="215">
        <f>IF(CV$8&lt;=טבלה2[[#This Row],[מס'' תשלומים נותרים]],טבלה2[[#This Row],[סכום החזר החודש]],0)</f>
        <v>0</v>
      </c>
      <c r="CW26" s="215">
        <f>IF(CW$8&lt;=טבלה2[[#This Row],[מס'' תשלומים נותרים]],טבלה2[[#This Row],[סכום החזר החודש]],0)</f>
        <v>0</v>
      </c>
      <c r="CX26" s="215">
        <f>IF(CX$8&lt;=טבלה2[[#This Row],[מס'' תשלומים נותרים]],טבלה2[[#This Row],[סכום החזר החודש]],0)</f>
        <v>0</v>
      </c>
      <c r="CY26" s="215">
        <f>IF(CY$8&lt;=טבלה2[[#This Row],[מס'' תשלומים נותרים]],טבלה2[[#This Row],[סכום החזר החודש]],0)</f>
        <v>0</v>
      </c>
      <c r="CZ26" s="215">
        <f>IF(CZ$8&lt;=טבלה2[[#This Row],[מס'' תשלומים נותרים]],טבלה2[[#This Row],[סכום החזר החודש]],0)</f>
        <v>0</v>
      </c>
      <c r="DA26" s="215">
        <f>IF(DA$8&lt;=טבלה2[[#This Row],[מס'' תשלומים נותרים]],טבלה2[[#This Row],[סכום החזר החודש]],0)</f>
        <v>0</v>
      </c>
      <c r="DB26" s="215">
        <f>IF(DB$8&lt;=טבלה2[[#This Row],[מס'' תשלומים נותרים]],טבלה2[[#This Row],[סכום החזר החודש]],0)</f>
        <v>0</v>
      </c>
      <c r="DC26" s="215">
        <f>IF(DC$8&lt;=טבלה2[[#This Row],[מס'' תשלומים נותרים]],טבלה2[[#This Row],[סכום החזר החודש]],0)</f>
        <v>0</v>
      </c>
      <c r="DD26" s="215">
        <f>IF(DD$8&lt;=טבלה2[[#This Row],[מס'' תשלומים נותרים]],טבלה2[[#This Row],[סכום החזר החודש]],0)</f>
        <v>0</v>
      </c>
      <c r="DE26" s="215">
        <f>IF(DE$8&lt;=טבלה2[[#This Row],[מס'' תשלומים נותרים]],טבלה2[[#This Row],[סכום החזר החודש]],0)</f>
        <v>0</v>
      </c>
      <c r="DF26" s="215">
        <f>IF(DF$8&lt;=טבלה2[[#This Row],[מס'' תשלומים נותרים]],טבלה2[[#This Row],[סכום החזר החודש]],0)</f>
        <v>0</v>
      </c>
      <c r="DG26" s="215">
        <f>IF(DG$8&lt;=טבלה2[[#This Row],[מס'' תשלומים נותרים]],טבלה2[[#This Row],[סכום החזר החודש]],0)</f>
        <v>0</v>
      </c>
      <c r="DH26" s="215">
        <f>IF(DH$8&lt;=טבלה2[[#This Row],[מס'' תשלומים נותרים]],טבלה2[[#This Row],[סכום החזר החודש]],0)</f>
        <v>0</v>
      </c>
      <c r="DI26" s="215">
        <f>IF(DI$8&lt;=טבלה2[[#This Row],[מס'' תשלומים נותרים]],טבלה2[[#This Row],[סכום החזר החודש]],0)</f>
        <v>0</v>
      </c>
      <c r="DJ26" s="215">
        <f>IF(DJ$8&lt;=טבלה2[[#This Row],[מס'' תשלומים נותרים]],טבלה2[[#This Row],[סכום החזר החודש]],0)</f>
        <v>0</v>
      </c>
      <c r="DK26" s="215">
        <f>IF(DK$8&lt;=טבלה2[[#This Row],[מס'' תשלומים נותרים]],טבלה2[[#This Row],[סכום החזר החודש]],0)</f>
        <v>0</v>
      </c>
      <c r="DL26" s="215">
        <f>IF(DL$8&lt;=טבלה2[[#This Row],[מס'' תשלומים נותרים]],טבלה2[[#This Row],[סכום החזר החודש]],0)</f>
        <v>0</v>
      </c>
      <c r="DM26" s="215">
        <f>IF(DM$8&lt;=טבלה2[[#This Row],[מס'' תשלומים נותרים]],טבלה2[[#This Row],[סכום החזר החודש]],0)</f>
        <v>0</v>
      </c>
      <c r="DN26" s="215">
        <f>IF(DN$8&lt;=טבלה2[[#This Row],[מס'' תשלומים נותרים]],טבלה2[[#This Row],[סכום החזר החודש]],0)</f>
        <v>0</v>
      </c>
      <c r="DO26" s="215">
        <f>IF(DO$8&lt;=טבלה2[[#This Row],[מס'' תשלומים נותרים]],טבלה2[[#This Row],[סכום החזר החודש]],0)</f>
        <v>0</v>
      </c>
      <c r="DP26" s="215">
        <f>IF(DP$8&lt;=טבלה2[[#This Row],[מס'' תשלומים נותרים]],טבלה2[[#This Row],[סכום החזר החודש]],0)</f>
        <v>0</v>
      </c>
      <c r="DQ26" s="215">
        <f>IF(DQ$8&lt;=טבלה2[[#This Row],[מס'' תשלומים נותרים]],טבלה2[[#This Row],[סכום החזר החודש]],0)</f>
        <v>0</v>
      </c>
      <c r="DR26" s="215">
        <f>IF(DR$8&lt;=טבלה2[[#This Row],[מס'' תשלומים נותרים]],טבלה2[[#This Row],[סכום החזר החודש]],0)</f>
        <v>0</v>
      </c>
      <c r="DS26" s="215">
        <f>IF(DS$8&lt;=טבלה2[[#This Row],[מס'' תשלומים נותרים]],טבלה2[[#This Row],[סכום החזר החודש]],0)</f>
        <v>0</v>
      </c>
      <c r="DT26" s="215">
        <f>IF(DT$8&lt;=טבלה2[[#This Row],[מס'' תשלומים נותרים]],טבלה2[[#This Row],[סכום החזר החודש]],0)</f>
        <v>0</v>
      </c>
      <c r="DU26" s="215">
        <f>IF(DU$8&lt;=טבלה2[[#This Row],[מס'' תשלומים נותרים]],טבלה2[[#This Row],[סכום החזר החודש]],0)</f>
        <v>0</v>
      </c>
      <c r="DV26" s="215">
        <f>IF(DV$8&lt;=טבלה2[[#This Row],[מס'' תשלומים נותרים]],טבלה2[[#This Row],[סכום החזר החודש]],0)</f>
        <v>0</v>
      </c>
      <c r="DW26" s="215">
        <f>IF(DW$8&lt;=טבלה2[[#This Row],[מס'' תשלומים נותרים]],טבלה2[[#This Row],[סכום החזר החודש]],0)</f>
        <v>0</v>
      </c>
      <c r="DX26" s="215">
        <f>IF(DX$8&lt;=טבלה2[[#This Row],[מס'' תשלומים נותרים]],טבלה2[[#This Row],[סכום החזר החודש]],0)</f>
        <v>0</v>
      </c>
      <c r="DY26" s="215">
        <f>IF(DY$8&lt;=טבלה2[[#This Row],[מס'' תשלומים נותרים]],טבלה2[[#This Row],[סכום החזר החודש]],0)</f>
        <v>0</v>
      </c>
      <c r="DZ26" s="215">
        <f>IF(DZ$8&lt;=טבלה2[[#This Row],[מס'' תשלומים נותרים]],טבלה2[[#This Row],[סכום החזר החודש]],0)</f>
        <v>0</v>
      </c>
      <c r="EA26" s="215">
        <f>IF(EA$8&lt;=טבלה2[[#This Row],[מס'' תשלומים נותרים]],טבלה2[[#This Row],[סכום החזר החודש]],0)</f>
        <v>0</v>
      </c>
      <c r="EB26" s="215">
        <f>IF(EB$8&lt;=טבלה2[[#This Row],[מס'' תשלומים נותרים]],טבלה2[[#This Row],[סכום החזר החודש]],0)</f>
        <v>0</v>
      </c>
      <c r="EC26" s="215">
        <f>IF(EC$8&lt;=טבלה2[[#This Row],[מס'' תשלומים נותרים]],טבלה2[[#This Row],[סכום החזר החודש]],0)</f>
        <v>0</v>
      </c>
      <c r="ED26" s="215">
        <f>IF(ED$8&lt;=טבלה2[[#This Row],[מס'' תשלומים נותרים]],טבלה2[[#This Row],[סכום החזר החודש]],0)</f>
        <v>0</v>
      </c>
      <c r="EE26" s="215">
        <f>IF(EE$8&lt;=טבלה2[[#This Row],[מס'' תשלומים נותרים]],טבלה2[[#This Row],[סכום החזר החודש]],0)</f>
        <v>0</v>
      </c>
      <c r="EF26" s="215">
        <f>IF(EF$8&lt;=טבלה2[[#This Row],[מס'' תשלומים נותרים]],טבלה2[[#This Row],[סכום החזר החודש]],0)</f>
        <v>0</v>
      </c>
      <c r="EG26" s="215">
        <f>IF(EG$8&lt;=טבלה2[[#This Row],[מס'' תשלומים נותרים]],טבלה2[[#This Row],[סכום החזר החודש]],0)</f>
        <v>0</v>
      </c>
      <c r="EH26" s="215">
        <f>IF(EH$8&lt;=טבלה2[[#This Row],[מס'' תשלומים נותרים]],טבלה2[[#This Row],[סכום החזר החודש]],0)</f>
        <v>0</v>
      </c>
      <c r="EI26" s="215">
        <f>IF(EI$8&lt;=טבלה2[[#This Row],[מס'' תשלומים נותרים]],טבלה2[[#This Row],[סכום החזר החודש]],0)</f>
        <v>0</v>
      </c>
      <c r="EJ26" s="215">
        <f>IF(EJ$8&lt;=טבלה2[[#This Row],[מס'' תשלומים נותרים]],טבלה2[[#This Row],[סכום החזר החודש]],0)</f>
        <v>0</v>
      </c>
      <c r="EK26" s="215">
        <f>IF(EK$8&lt;=טבלה2[[#This Row],[מס'' תשלומים נותרים]],טבלה2[[#This Row],[סכום החזר החודש]],0)</f>
        <v>0</v>
      </c>
      <c r="EL26" s="215">
        <f>IF(EL$8&lt;=טבלה2[[#This Row],[מס'' תשלומים נותרים]],טבלה2[[#This Row],[סכום החזר החודש]],0)</f>
        <v>0</v>
      </c>
      <c r="EM26" s="215">
        <f>IF(EM$8&lt;=טבלה2[[#This Row],[מס'' תשלומים נותרים]],טבלה2[[#This Row],[סכום החזר החודש]],0)</f>
        <v>0</v>
      </c>
      <c r="EN26" s="215">
        <f>IF(EN$8&lt;=טבלה2[[#This Row],[מס'' תשלומים נותרים]],טבלה2[[#This Row],[סכום החזר החודש]],0)</f>
        <v>0</v>
      </c>
      <c r="EO26" s="215">
        <f>IF(EO$8&lt;=טבלה2[[#This Row],[מס'' תשלומים נותרים]],טבלה2[[#This Row],[סכום החזר החודש]],0)</f>
        <v>0</v>
      </c>
      <c r="EP26" s="215">
        <f>IF(EP$8&lt;=טבלה2[[#This Row],[מס'' תשלומים נותרים]],טבלה2[[#This Row],[סכום החזר החודש]],0)</f>
        <v>0</v>
      </c>
      <c r="EQ26" s="215">
        <f>IF(EQ$8&lt;=טבלה2[[#This Row],[מס'' תשלומים נותרים]],טבלה2[[#This Row],[סכום החזר החודש]],0)</f>
        <v>0</v>
      </c>
      <c r="ER26" s="215">
        <f>IF(ER$8&lt;=טבלה2[[#This Row],[מס'' תשלומים נותרים]],טבלה2[[#This Row],[סכום החזר החודש]],0)</f>
        <v>0</v>
      </c>
      <c r="ES26" s="215">
        <f>IF(ES$8&lt;=טבלה2[[#This Row],[מס'' תשלומים נותרים]],טבלה2[[#This Row],[סכום החזר החודש]],0)</f>
        <v>0</v>
      </c>
      <c r="ET26" s="215">
        <f>IF(ET$8&lt;=טבלה2[[#This Row],[מס'' תשלומים נותרים]],טבלה2[[#This Row],[סכום החזר החודש]],0)</f>
        <v>0</v>
      </c>
      <c r="EU26" s="215">
        <f>IF(EU$8&lt;=טבלה2[[#This Row],[מס'' תשלומים נותרים]],טבלה2[[#This Row],[סכום החזר החודש]],0)</f>
        <v>0</v>
      </c>
      <c r="EV26" s="215">
        <f>IF(EV$8&lt;=טבלה2[[#This Row],[מס'' תשלומים נותרים]],טבלה2[[#This Row],[סכום החזר החודש]],0)</f>
        <v>0</v>
      </c>
      <c r="EW26" s="215">
        <f>IF(EW$8&lt;=טבלה2[[#This Row],[מס'' תשלומים נותרים]],טבלה2[[#This Row],[סכום החזר החודש]],0)</f>
        <v>0</v>
      </c>
      <c r="EX26" s="215">
        <f>IF(EX$8&lt;=טבלה2[[#This Row],[מס'' תשלומים נותרים]],טבלה2[[#This Row],[סכום החזר החודש]],0)</f>
        <v>0</v>
      </c>
      <c r="EY26" s="215">
        <f>IF(EY$8&lt;=טבלה2[[#This Row],[מס'' תשלומים נותרים]],טבלה2[[#This Row],[סכום החזר החודש]],0)</f>
        <v>0</v>
      </c>
      <c r="EZ26" s="215">
        <f>IF(EZ$8&lt;=טבלה2[[#This Row],[מס'' תשלומים נותרים]],טבלה2[[#This Row],[סכום החזר החודש]],0)</f>
        <v>0</v>
      </c>
      <c r="FA26" s="215">
        <f>IF(FA$8&lt;=טבלה2[[#This Row],[מס'' תשלומים נותרים]],טבלה2[[#This Row],[סכום החזר החודש]],0)</f>
        <v>0</v>
      </c>
      <c r="FB26" s="215">
        <f>IF(FB$8&lt;=טבלה2[[#This Row],[מס'' תשלומים נותרים]],טבלה2[[#This Row],[סכום החזר החודש]],0)</f>
        <v>0</v>
      </c>
      <c r="FC26" s="215">
        <f>IF(FC$8&lt;=טבלה2[[#This Row],[מס'' תשלומים נותרים]],טבלה2[[#This Row],[סכום החזר החודש]],0)</f>
        <v>0</v>
      </c>
      <c r="FD26" s="215">
        <f>IF(FD$8&lt;=טבלה2[[#This Row],[מס'' תשלומים נותרים]],טבלה2[[#This Row],[סכום החזר החודש]],0)</f>
        <v>0</v>
      </c>
      <c r="FE26" s="215">
        <f>IF(FE$8&lt;=טבלה2[[#This Row],[מס'' תשלומים נותרים]],טבלה2[[#This Row],[סכום החזר החודש]],0)</f>
        <v>0</v>
      </c>
      <c r="FF26" s="215">
        <f>IF(FF$8&lt;=טבלה2[[#This Row],[מס'' תשלומים נותרים]],טבלה2[[#This Row],[סכום החזר החודש]],0)</f>
        <v>0</v>
      </c>
      <c r="FG26" s="215">
        <f>IF(FG$8&lt;=טבלה2[[#This Row],[מס'' תשלומים נותרים]],טבלה2[[#This Row],[סכום החזר החודש]],0)</f>
        <v>0</v>
      </c>
      <c r="FH26" s="215">
        <f>IF(FH$8&lt;=טבלה2[[#This Row],[מס'' תשלומים נותרים]],טבלה2[[#This Row],[סכום החזר החודש]],0)</f>
        <v>0</v>
      </c>
      <c r="FI26" s="215">
        <f>IF(FI$8&lt;=טבלה2[[#This Row],[מס'' תשלומים נותרים]],טבלה2[[#This Row],[סכום החזר החודש]],0)</f>
        <v>0</v>
      </c>
      <c r="FJ26" s="215">
        <f>IF(FJ$8&lt;=טבלה2[[#This Row],[מס'' תשלומים נותרים]],טבלה2[[#This Row],[סכום החזר החודש]],0)</f>
        <v>0</v>
      </c>
      <c r="FK26" s="215">
        <f>IF(FK$8&lt;=טבלה2[[#This Row],[מס'' תשלומים נותרים]],טבלה2[[#This Row],[סכום החזר החודש]],0)</f>
        <v>0</v>
      </c>
      <c r="FL26" s="215">
        <f>IF(FL$8&lt;=טבלה2[[#This Row],[מס'' תשלומים נותרים]],טבלה2[[#This Row],[סכום החזר החודש]],0)</f>
        <v>0</v>
      </c>
      <c r="FM26" s="215">
        <f>IF(FM$8&lt;=טבלה2[[#This Row],[מס'' תשלומים נותרים]],טבלה2[[#This Row],[סכום החזר החודש]],0)</f>
        <v>0</v>
      </c>
      <c r="FN26" s="215">
        <f>IF(FN$8&lt;=טבלה2[[#This Row],[מס'' תשלומים נותרים]],טבלה2[[#This Row],[סכום החזר החודש]],0)</f>
        <v>0</v>
      </c>
      <c r="FO26" s="215">
        <f>IF(FO$8&lt;=טבלה2[[#This Row],[מס'' תשלומים נותרים]],טבלה2[[#This Row],[סכום החזר החודש]],0)</f>
        <v>0</v>
      </c>
      <c r="FP26" s="215">
        <f>IF(FP$8&lt;=טבלה2[[#This Row],[מס'' תשלומים נותרים]],טבלה2[[#This Row],[סכום החזר החודש]],0)</f>
        <v>0</v>
      </c>
      <c r="FQ26" s="215">
        <f>IF(FQ$8&lt;=טבלה2[[#This Row],[מס'' תשלומים נותרים]],טבלה2[[#This Row],[סכום החזר החודש]],0)</f>
        <v>0</v>
      </c>
      <c r="FR26" s="215">
        <f>IF(FR$8&lt;=טבלה2[[#This Row],[מס'' תשלומים נותרים]],טבלה2[[#This Row],[סכום החזר החודש]],0)</f>
        <v>0</v>
      </c>
      <c r="FS26" s="215">
        <f>IF(FS$8&lt;=טבלה2[[#This Row],[מס'' תשלומים נותרים]],טבלה2[[#This Row],[סכום החזר החודש]],0)</f>
        <v>0</v>
      </c>
      <c r="FT26" s="215">
        <f>IF(FT$8&lt;=טבלה2[[#This Row],[מס'' תשלומים נותרים]],טבלה2[[#This Row],[סכום החזר החודש]],0)</f>
        <v>0</v>
      </c>
      <c r="FU26" s="215">
        <f>IF(FU$8&lt;=טבלה2[[#This Row],[מס'' תשלומים נותרים]],טבלה2[[#This Row],[סכום החזר החודש]],0)</f>
        <v>0</v>
      </c>
      <c r="FV26" s="215">
        <f>IF(FV$8&lt;=טבלה2[[#This Row],[מס'' תשלומים נותרים]],טבלה2[[#This Row],[סכום החזר החודש]],0)</f>
        <v>0</v>
      </c>
      <c r="FW26" s="215">
        <f>IF(FW$8&lt;=טבלה2[[#This Row],[מס'' תשלומים נותרים]],טבלה2[[#This Row],[סכום החזר החודש]],0)</f>
        <v>0</v>
      </c>
      <c r="FX26" s="215">
        <f>IF(FX$8&lt;=טבלה2[[#This Row],[מס'' תשלומים נותרים]],טבלה2[[#This Row],[סכום החזר החודש]],0)</f>
        <v>0</v>
      </c>
      <c r="FY26" s="215">
        <f>IF(FY$8&lt;=טבלה2[[#This Row],[מס'' תשלומים נותרים]],טבלה2[[#This Row],[סכום החזר החודש]],0)</f>
        <v>0</v>
      </c>
      <c r="FZ26" s="215">
        <f>IF(FZ$8&lt;=טבלה2[[#This Row],[מס'' תשלומים נותרים]],טבלה2[[#This Row],[סכום החזר החודש]],0)</f>
        <v>0</v>
      </c>
      <c r="GA26" s="215">
        <f>IF(GA$8&lt;=טבלה2[[#This Row],[מס'' תשלומים נותרים]],טבלה2[[#This Row],[סכום החזר החודש]],0)</f>
        <v>0</v>
      </c>
      <c r="GB26" s="215">
        <f>IF(GB$8&lt;=טבלה2[[#This Row],[מס'' תשלומים נותרים]],טבלה2[[#This Row],[סכום החזר החודש]],0)</f>
        <v>0</v>
      </c>
      <c r="GC26" s="215">
        <f>IF(GC$8&lt;=טבלה2[[#This Row],[מס'' תשלומים נותרים]],טבלה2[[#This Row],[סכום החזר החודש]],0)</f>
        <v>0</v>
      </c>
      <c r="GD26" s="215">
        <f>IF(GD$8&lt;=טבלה2[[#This Row],[מס'' תשלומים נותרים]],טבלה2[[#This Row],[סכום החזר החודש]],0)</f>
        <v>0</v>
      </c>
      <c r="GE26" s="215">
        <f>IF(GE$8&lt;=טבלה2[[#This Row],[מס'' תשלומים נותרים]],טבלה2[[#This Row],[סכום החזר החודש]],0)</f>
        <v>0</v>
      </c>
      <c r="GF26" s="215">
        <f>IF(GF$8&lt;=טבלה2[[#This Row],[מס'' תשלומים נותרים]],טבלה2[[#This Row],[סכום החזר החודש]],0)</f>
        <v>0</v>
      </c>
      <c r="GG26" s="215">
        <f>IF(GG$8&lt;=טבלה2[[#This Row],[מס'' תשלומים נותרים]],טבלה2[[#This Row],[סכום החזר החודש]],0)</f>
        <v>0</v>
      </c>
      <c r="GH26" s="215">
        <f>IF(GH$8&lt;=טבלה2[[#This Row],[מס'' תשלומים נותרים]],טבלה2[[#This Row],[סכום החזר החודש]],0)</f>
        <v>0</v>
      </c>
      <c r="GI26" s="215">
        <f>IF(GI$8&lt;=טבלה2[[#This Row],[מס'' תשלומים נותרים]],טבלה2[[#This Row],[סכום החזר החודש]],0)</f>
        <v>0</v>
      </c>
      <c r="GJ26" s="215">
        <f>IF(GJ$8&lt;=טבלה2[[#This Row],[מס'' תשלומים נותרים]],טבלה2[[#This Row],[סכום החזר החודש]],0)</f>
        <v>0</v>
      </c>
      <c r="GK26" s="215">
        <f>IF(GK$8&lt;=טבלה2[[#This Row],[מס'' תשלומים נותרים]],טבלה2[[#This Row],[סכום החזר החודש]],0)</f>
        <v>0</v>
      </c>
      <c r="GL26" s="215">
        <f>IF(GL$8&lt;=טבלה2[[#This Row],[מס'' תשלומים נותרים]],טבלה2[[#This Row],[סכום החזר החודש]],0)</f>
        <v>0</v>
      </c>
      <c r="GM26" s="215">
        <f>IF(GM$8&lt;=טבלה2[[#This Row],[מס'' תשלומים נותרים]],טבלה2[[#This Row],[סכום החזר החודש]],0)</f>
        <v>0</v>
      </c>
      <c r="GN26" s="215">
        <f>IF(GN$8&lt;=טבלה2[[#This Row],[מס'' תשלומים נותרים]],טבלה2[[#This Row],[סכום החזר החודש]],0)</f>
        <v>0</v>
      </c>
      <c r="GO26" s="215">
        <f>IF(GO$8&lt;=טבלה2[[#This Row],[מס'' תשלומים נותרים]],טבלה2[[#This Row],[סכום החזר החודש]],0)</f>
        <v>0</v>
      </c>
      <c r="GP26" s="215">
        <f>IF(GP$8&lt;=טבלה2[[#This Row],[מס'' תשלומים נותרים]],טבלה2[[#This Row],[סכום החזר החודש]],0)</f>
        <v>0</v>
      </c>
      <c r="GQ26" s="215">
        <f>IF(GQ$8&lt;=טבלה2[[#This Row],[מס'' תשלומים נותרים]],טבלה2[[#This Row],[סכום החזר החודש]],0)</f>
        <v>0</v>
      </c>
      <c r="GR26" s="215">
        <f>IF(GR$8&lt;=טבלה2[[#This Row],[מס'' תשלומים נותרים]],טבלה2[[#This Row],[סכום החזר החודש]],0)</f>
        <v>0</v>
      </c>
      <c r="GS26" s="215">
        <f>IF(GS$8&lt;=טבלה2[[#This Row],[מס'' תשלומים נותרים]],טבלה2[[#This Row],[סכום החזר החודש]],0)</f>
        <v>0</v>
      </c>
      <c r="GT26" s="215">
        <f>IF(GT$8&lt;=טבלה2[[#This Row],[מס'' תשלומים נותרים]],טבלה2[[#This Row],[סכום החזר החודש]],0)</f>
        <v>0</v>
      </c>
      <c r="GU26" s="215">
        <f>IF(GU$8&lt;=טבלה2[[#This Row],[מס'' תשלומים נותרים]],טבלה2[[#This Row],[סכום החזר החודש]],0)</f>
        <v>0</v>
      </c>
      <c r="GV26" s="215">
        <f>IF(GV$8&lt;=טבלה2[[#This Row],[מס'' תשלומים נותרים]],טבלה2[[#This Row],[סכום החזר החודש]],0)</f>
        <v>0</v>
      </c>
      <c r="GW26" s="215">
        <f>IF(GW$8&lt;=טבלה2[[#This Row],[מס'' תשלומים נותרים]],טבלה2[[#This Row],[סכום החזר החודש]],0)</f>
        <v>0</v>
      </c>
      <c r="GX26" s="215">
        <f>IF(GX$8&lt;=טבלה2[[#This Row],[מס'' תשלומים נותרים]],טבלה2[[#This Row],[סכום החזר החודש]],0)</f>
        <v>0</v>
      </c>
      <c r="GY26" s="215">
        <f>IF(GY$8&lt;=טבלה2[[#This Row],[מס'' תשלומים נותרים]],טבלה2[[#This Row],[סכום החזר החודש]],0)</f>
        <v>0</v>
      </c>
      <c r="GZ26" s="215">
        <f>IF(GZ$8&lt;=טבלה2[[#This Row],[מס'' תשלומים נותרים]],טבלה2[[#This Row],[סכום החזר החודש]],0)</f>
        <v>0</v>
      </c>
      <c r="HA26" s="215">
        <f>IF(HA$8&lt;=טבלה2[[#This Row],[מס'' תשלומים נותרים]],טבלה2[[#This Row],[סכום החזר החודש]],0)</f>
        <v>0</v>
      </c>
      <c r="HB26" s="215">
        <f>IF(HB$8&lt;=טבלה2[[#This Row],[מס'' תשלומים נותרים]],טבלה2[[#This Row],[סכום החזר החודש]],0)</f>
        <v>0</v>
      </c>
      <c r="HC26" s="215">
        <f>IF(HC$8&lt;=טבלה2[[#This Row],[מס'' תשלומים נותרים]],טבלה2[[#This Row],[סכום החזר החודש]],0)</f>
        <v>0</v>
      </c>
      <c r="HD26" s="215">
        <f>IF(HD$8&lt;=טבלה2[[#This Row],[מס'' תשלומים נותרים]],טבלה2[[#This Row],[סכום החזר החודש]],0)</f>
        <v>0</v>
      </c>
      <c r="HE26" s="215">
        <f>IF(HE$8&lt;=טבלה2[[#This Row],[מס'' תשלומים נותרים]],טבלה2[[#This Row],[סכום החזר החודש]],0)</f>
        <v>0</v>
      </c>
      <c r="HF26" s="215">
        <f>IF(HF$8&lt;=טבלה2[[#This Row],[מס'' תשלומים נותרים]],טבלה2[[#This Row],[סכום החזר החודש]],0)</f>
        <v>0</v>
      </c>
      <c r="HG26" s="215">
        <f>IF(HG$8&lt;=טבלה2[[#This Row],[מס'' תשלומים נותרים]],טבלה2[[#This Row],[סכום החזר החודש]],0)</f>
        <v>0</v>
      </c>
      <c r="HH26" s="215">
        <f>IF(HH$8&lt;=טבלה2[[#This Row],[מס'' תשלומים נותרים]],טבלה2[[#This Row],[סכום החזר החודש]],0)</f>
        <v>0</v>
      </c>
      <c r="HI26" s="215">
        <f>IF(HI$8&lt;=טבלה2[[#This Row],[מס'' תשלומים נותרים]],טבלה2[[#This Row],[סכום החזר החודש]],0)</f>
        <v>0</v>
      </c>
      <c r="HJ26" s="215">
        <f>IF(HJ$8&lt;=טבלה2[[#This Row],[מס'' תשלומים נותרים]],טבלה2[[#This Row],[סכום החזר החודש]],0)</f>
        <v>0</v>
      </c>
      <c r="HK26" s="215">
        <f>IF(HK$8&lt;=טבלה2[[#This Row],[מס'' תשלומים נותרים]],טבלה2[[#This Row],[סכום החזר החודש]],0)</f>
        <v>0</v>
      </c>
      <c r="HL26" s="215">
        <f>IF(HL$8&lt;=טבלה2[[#This Row],[מס'' תשלומים נותרים]],טבלה2[[#This Row],[סכום החזר החודש]],0)</f>
        <v>0</v>
      </c>
      <c r="HM26" s="215">
        <f>IF(HM$8&lt;=טבלה2[[#This Row],[מס'' תשלומים נותרים]],טבלה2[[#This Row],[סכום החזר החודש]],0)</f>
        <v>0</v>
      </c>
      <c r="HN26" s="215">
        <f>IF(HN$8&lt;=טבלה2[[#This Row],[מס'' תשלומים נותרים]],טבלה2[[#This Row],[סכום החזר החודש]],0)</f>
        <v>0</v>
      </c>
      <c r="HO26" s="215">
        <f>IF(HO$8&lt;=טבלה2[[#This Row],[מס'' תשלומים נותרים]],טבלה2[[#This Row],[סכום החזר החודש]],0)</f>
        <v>0</v>
      </c>
      <c r="HP26" s="215">
        <f>IF(HP$8&lt;=טבלה2[[#This Row],[מס'' תשלומים נותרים]],טבלה2[[#This Row],[סכום החזר החודש]],0)</f>
        <v>0</v>
      </c>
      <c r="HQ26" s="215">
        <f>IF(HQ$8&lt;=טבלה2[[#This Row],[מס'' תשלומים נותרים]],טבלה2[[#This Row],[סכום החזר החודש]],0)</f>
        <v>0</v>
      </c>
      <c r="HR26" s="215">
        <f>IF(HR$8&lt;=טבלה2[[#This Row],[מס'' תשלומים נותרים]],טבלה2[[#This Row],[סכום החזר החודש]],0)</f>
        <v>0</v>
      </c>
      <c r="HS26" s="215">
        <f>IF(HS$8&lt;=טבלה2[[#This Row],[מס'' תשלומים נותרים]],טבלה2[[#This Row],[סכום החזר החודש]],0)</f>
        <v>0</v>
      </c>
      <c r="HT26" s="215">
        <f>IF(HT$8&lt;=טבלה2[[#This Row],[מס'' תשלומים נותרים]],טבלה2[[#This Row],[סכום החזר החודש]],0)</f>
        <v>0</v>
      </c>
      <c r="HU26" s="215">
        <f>IF(HU$8&lt;=טבלה2[[#This Row],[מס'' תשלומים נותרים]],טבלה2[[#This Row],[סכום החזר החודש]],0)</f>
        <v>0</v>
      </c>
      <c r="HV26" s="215">
        <f>IF(HV$8&lt;=טבלה2[[#This Row],[מס'' תשלומים נותרים]],טבלה2[[#This Row],[סכום החזר החודש]],0)</f>
        <v>0</v>
      </c>
      <c r="HW26" s="215">
        <f>IF(HW$8&lt;=טבלה2[[#This Row],[מס'' תשלומים נותרים]],טבלה2[[#This Row],[סכום החזר החודש]],0)</f>
        <v>0</v>
      </c>
      <c r="HX26" s="215">
        <f>IF(HX$8&lt;=טבלה2[[#This Row],[מס'' תשלומים נותרים]],טבלה2[[#This Row],[סכום החזר החודש]],0)</f>
        <v>0</v>
      </c>
      <c r="HY26" s="215">
        <f>IF(HY$8&lt;=טבלה2[[#This Row],[מס'' תשלומים נותרים]],טבלה2[[#This Row],[סכום החזר החודש]],0)</f>
        <v>0</v>
      </c>
      <c r="HZ26" s="215">
        <f>IF(HZ$8&lt;=טבלה2[[#This Row],[מס'' תשלומים נותרים]],טבלה2[[#This Row],[סכום החזר החודש]],0)</f>
        <v>0</v>
      </c>
      <c r="IA26" s="215">
        <f>IF(IA$8&lt;=טבלה2[[#This Row],[מס'' תשלומים נותרים]],טבלה2[[#This Row],[סכום החזר החודש]],0)</f>
        <v>0</v>
      </c>
      <c r="IB26" s="215">
        <f>IF(IB$8&lt;=טבלה2[[#This Row],[מס'' תשלומים נותרים]],טבלה2[[#This Row],[סכום החזר החודש]],0)</f>
        <v>0</v>
      </c>
      <c r="IC26" s="215">
        <f>IF(IC$8&lt;=טבלה2[[#This Row],[מס'' תשלומים נותרים]],טבלה2[[#This Row],[סכום החזר החודש]],0)</f>
        <v>0</v>
      </c>
      <c r="ID26" s="215">
        <f>IF(ID$8&lt;=טבלה2[[#This Row],[מס'' תשלומים נותרים]],טבלה2[[#This Row],[סכום החזר החודש]],0)</f>
        <v>0</v>
      </c>
      <c r="IE26" s="215">
        <f>IF(IE$8&lt;=טבלה2[[#This Row],[מס'' תשלומים נותרים]],טבלה2[[#This Row],[סכום החזר החודש]],0)</f>
        <v>0</v>
      </c>
      <c r="IF26" s="215">
        <f>IF(IF$8&lt;=טבלה2[[#This Row],[מס'' תשלומים נותרים]],טבלה2[[#This Row],[סכום החזר החודש]],0)</f>
        <v>0</v>
      </c>
      <c r="IG26" s="215">
        <f>IF(IG$8&lt;=טבלה2[[#This Row],[מס'' תשלומים נותרים]],טבלה2[[#This Row],[סכום החזר החודש]],0)</f>
        <v>0</v>
      </c>
      <c r="IH26" s="215">
        <f>IF(IH$8&lt;=טבלה2[[#This Row],[מס'' תשלומים נותרים]],טבלה2[[#This Row],[סכום החזר החודש]],0)</f>
        <v>0</v>
      </c>
      <c r="II26" s="215">
        <f>IF(II$8&lt;=טבלה2[[#This Row],[מס'' תשלומים נותרים]],טבלה2[[#This Row],[סכום החזר החודש]],0)</f>
        <v>0</v>
      </c>
      <c r="IJ26" s="215">
        <f>IF(IJ$8&lt;=טבלה2[[#This Row],[מס'' תשלומים נותרים]],טבלה2[[#This Row],[סכום החזר החודש]],0)</f>
        <v>0</v>
      </c>
      <c r="IK26" s="215">
        <f>IF(IK$8&lt;=טבלה2[[#This Row],[מס'' תשלומים נותרים]],טבלה2[[#This Row],[סכום החזר החודש]],0)</f>
        <v>0</v>
      </c>
      <c r="IL26" s="215">
        <f>IF(IL$8&lt;=טבלה2[[#This Row],[מס'' תשלומים נותרים]],טבלה2[[#This Row],[סכום החזר החודש]],0)</f>
        <v>0</v>
      </c>
      <c r="IM26" s="215">
        <f>IF(IM$8&lt;=טבלה2[[#This Row],[מס'' תשלומים נותרים]],טבלה2[[#This Row],[סכום החזר החודש]],0)</f>
        <v>0</v>
      </c>
      <c r="IN26" s="215">
        <f>IF(IN$8&lt;=טבלה2[[#This Row],[מס'' תשלומים נותרים]],טבלה2[[#This Row],[סכום החזר החודש]],0)</f>
        <v>0</v>
      </c>
      <c r="IO26" s="215">
        <f>IF(IO$8&lt;=טבלה2[[#This Row],[מס'' תשלומים נותרים]],טבלה2[[#This Row],[סכום החזר החודש]],0)</f>
        <v>0</v>
      </c>
      <c r="IP26" s="215">
        <f>IF(IP$8&lt;=טבלה2[[#This Row],[מס'' תשלומים נותרים]],טבלה2[[#This Row],[סכום החזר החודש]],0)</f>
        <v>0</v>
      </c>
      <c r="IQ26" s="215">
        <f>IF(IQ$8&lt;=טבלה2[[#This Row],[מס'' תשלומים נותרים]],טבלה2[[#This Row],[סכום החזר החודש]],0)</f>
        <v>0</v>
      </c>
      <c r="IR26" s="215">
        <f>IF(IR$8&lt;=טבלה2[[#This Row],[מס'' תשלומים נותרים]],טבלה2[[#This Row],[סכום החזר החודש]],0)</f>
        <v>0</v>
      </c>
      <c r="IS26" s="215">
        <f>IF(IS$8&lt;=טבלה2[[#This Row],[מס'' תשלומים נותרים]],טבלה2[[#This Row],[סכום החזר החודש]],0)</f>
        <v>0</v>
      </c>
      <c r="IT26" s="215">
        <f>IF(IT$8&lt;=טבלה2[[#This Row],[מס'' תשלומים נותרים]],טבלה2[[#This Row],[סכום החזר החודש]],0)</f>
        <v>0</v>
      </c>
      <c r="IU26" s="215">
        <f>IF(IU$8&lt;=טבלה2[[#This Row],[מס'' תשלומים נותרים]],טבלה2[[#This Row],[סכום החזר החודש]],0)</f>
        <v>0</v>
      </c>
      <c r="IV26" s="215">
        <f>IF(IV$8&lt;=טבלה2[[#This Row],[מס'' תשלומים נותרים]],טבלה2[[#This Row],[סכום החזר החודש]],0)</f>
        <v>0</v>
      </c>
      <c r="IW26" s="215">
        <f>IF(IW$8&lt;=טבלה2[[#This Row],[מס'' תשלומים נותרים]],טבלה2[[#This Row],[סכום החזר החודש]],0)</f>
        <v>0</v>
      </c>
      <c r="IX26" s="215">
        <f>IF(IX$8&lt;=טבלה2[[#This Row],[מס'' תשלומים נותרים]],טבלה2[[#This Row],[סכום החזר החודש]],0)</f>
        <v>0</v>
      </c>
      <c r="IY26" s="215">
        <f>IF(IY$8&lt;=טבלה2[[#This Row],[מס'' תשלומים נותרים]],טבלה2[[#This Row],[סכום החזר החודש]],0)</f>
        <v>0</v>
      </c>
      <c r="IZ26" s="215">
        <f>IF(IZ$8&lt;=טבלה2[[#This Row],[מס'' תשלומים נותרים]],טבלה2[[#This Row],[סכום החזר החודש]],0)</f>
        <v>0</v>
      </c>
      <c r="JA26" s="215">
        <f>IF(JA$8&lt;=טבלה2[[#This Row],[מס'' תשלומים נותרים]],טבלה2[[#This Row],[סכום החזר החודש]],0)</f>
        <v>0</v>
      </c>
      <c r="JB26" s="215">
        <f>IF(JB$8&lt;=טבלה2[[#This Row],[מס'' תשלומים נותרים]],טבלה2[[#This Row],[סכום החזר החודש]],0)</f>
        <v>0</v>
      </c>
      <c r="JC26" s="215">
        <f>IF(JC$8&lt;=טבלה2[[#This Row],[מס'' תשלומים נותרים]],טבלה2[[#This Row],[סכום החזר החודש]],0)</f>
        <v>0</v>
      </c>
      <c r="JD26" s="215">
        <f>IF(JD$8&lt;=טבלה2[[#This Row],[מס'' תשלומים נותרים]],טבלה2[[#This Row],[סכום החזר החודש]],0)</f>
        <v>0</v>
      </c>
      <c r="JE26" s="215">
        <f>IF(JE$8&lt;=טבלה2[[#This Row],[מס'' תשלומים נותרים]],טבלה2[[#This Row],[סכום החזר החודש]],0)</f>
        <v>0</v>
      </c>
      <c r="JF26" s="215">
        <f>IF(JF$8&lt;=טבלה2[[#This Row],[מס'' תשלומים נותרים]],טבלה2[[#This Row],[סכום החזר החודש]],0)</f>
        <v>0</v>
      </c>
      <c r="JG26" s="215">
        <f>IF(JG$8&lt;=טבלה2[[#This Row],[מס'' תשלומים נותרים]],טבלה2[[#This Row],[סכום החזר החודש]],0)</f>
        <v>0</v>
      </c>
      <c r="JH26" s="215">
        <f>IF(JH$8&lt;=טבלה2[[#This Row],[מס'' תשלומים נותרים]],טבלה2[[#This Row],[סכום החזר החודש]],0)</f>
        <v>0</v>
      </c>
      <c r="JI26" s="215">
        <f>IF(JI$8&lt;=טבלה2[[#This Row],[מס'' תשלומים נותרים]],טבלה2[[#This Row],[סכום החזר החודש]],0)</f>
        <v>0</v>
      </c>
      <c r="JJ26" s="215">
        <f>IF(JJ$8&lt;=טבלה2[[#This Row],[מס'' תשלומים נותרים]],טבלה2[[#This Row],[סכום החזר החודש]],0)</f>
        <v>0</v>
      </c>
      <c r="JK26" s="215">
        <f>IF(JK$8&lt;=טבלה2[[#This Row],[מס'' תשלומים נותרים]],טבלה2[[#This Row],[סכום החזר החודש]],0)</f>
        <v>0</v>
      </c>
      <c r="JL26" s="215">
        <f>IF(JL$8&lt;=טבלה2[[#This Row],[מס'' תשלומים נותרים]],טבלה2[[#This Row],[סכום החזר החודש]],0)</f>
        <v>0</v>
      </c>
      <c r="JM26" s="215">
        <f>IF(JM$8&lt;=טבלה2[[#This Row],[מס'' תשלומים נותרים]],טבלה2[[#This Row],[סכום החזר החודש]],0)</f>
        <v>0</v>
      </c>
      <c r="JN26" s="215">
        <f>IF(JN$8&lt;=טבלה2[[#This Row],[מס'' תשלומים נותרים]],טבלה2[[#This Row],[סכום החזר החודש]],0)</f>
        <v>0</v>
      </c>
      <c r="JO26" s="215">
        <f>IF(JO$8&lt;=טבלה2[[#This Row],[מס'' תשלומים נותרים]],טבלה2[[#This Row],[סכום החזר החודש]],0)</f>
        <v>0</v>
      </c>
      <c r="JP26" s="215">
        <f>IF(JP$8&lt;=טבלה2[[#This Row],[מס'' תשלומים נותרים]],טבלה2[[#This Row],[סכום החזר החודש]],0)</f>
        <v>0</v>
      </c>
      <c r="JQ26" s="215">
        <f>IF(JQ$8&lt;=טבלה2[[#This Row],[מס'' תשלומים נותרים]],טבלה2[[#This Row],[סכום החזר החודש]],0)</f>
        <v>0</v>
      </c>
      <c r="JR26" s="215">
        <f>IF(JR$8&lt;=טבלה2[[#This Row],[מס'' תשלומים נותרים]],טבלה2[[#This Row],[סכום החזר החודש]],0)</f>
        <v>0</v>
      </c>
      <c r="JS26" s="215">
        <f>IF(JS$8&lt;=טבלה2[[#This Row],[מס'' תשלומים נותרים]],טבלה2[[#This Row],[סכום החזר החודש]],0)</f>
        <v>0</v>
      </c>
      <c r="JT26" s="215">
        <f>IF(JT$8&lt;=טבלה2[[#This Row],[מס'' תשלומים נותרים]],טבלה2[[#This Row],[סכום החזר החודש]],0)</f>
        <v>0</v>
      </c>
    </row>
    <row r="27" spans="1:280" ht="15">
      <c r="A27" s="246"/>
      <c r="B27" s="247"/>
      <c r="C27" s="248"/>
      <c r="D27" s="249"/>
      <c r="E27" s="247"/>
      <c r="F27" s="250">
        <f t="shared" si="4"/>
        <v>0</v>
      </c>
      <c r="G27" s="251"/>
      <c r="H27" s="223"/>
      <c r="I27" s="252"/>
      <c r="J27" s="253"/>
      <c r="S27" s="402">
        <f t="shared" si="5"/>
        <v>0</v>
      </c>
      <c r="T27" s="403">
        <f t="shared" si="6"/>
        <v>0</v>
      </c>
      <c r="U27" s="230"/>
      <c r="V27" s="243"/>
      <c r="W27" s="241"/>
      <c r="X27" s="243"/>
      <c r="Y27" s="242"/>
      <c r="Z27" s="243"/>
      <c r="AA27" s="244"/>
      <c r="AB27" s="245"/>
      <c r="AE27" s="215">
        <f>IF(AE$8&lt;=טבלה2[[#This Row],[מס'' תשלומים נותרים]],טבלה2[[#This Row],[סכום החזר החודש]],0)</f>
        <v>0</v>
      </c>
      <c r="AF27" s="215">
        <f>IF(AF$8&lt;=טבלה2[[#This Row],[מס'' תשלומים נותרים]],טבלה2[[#This Row],[סכום החזר החודש]],0)</f>
        <v>0</v>
      </c>
      <c r="AG27" s="215">
        <f>IF(AG$8&lt;=טבלה2[[#This Row],[מס'' תשלומים נותרים]],טבלה2[[#This Row],[סכום החזר החודש]],0)</f>
        <v>0</v>
      </c>
      <c r="AH27" s="215">
        <f>IF(AH$8&lt;=טבלה2[[#This Row],[מס'' תשלומים נותרים]],טבלה2[[#This Row],[סכום החזר החודש]],0)</f>
        <v>0</v>
      </c>
      <c r="AI27" s="215">
        <f>IF(AI$8&lt;=טבלה2[[#This Row],[מס'' תשלומים נותרים]],טבלה2[[#This Row],[סכום החזר החודש]],0)</f>
        <v>0</v>
      </c>
      <c r="AJ27" s="215">
        <f>IF(AJ$8&lt;=טבלה2[[#This Row],[מס'' תשלומים נותרים]],טבלה2[[#This Row],[סכום החזר החודש]],0)</f>
        <v>0</v>
      </c>
      <c r="AK27" s="215">
        <f>IF(AK$8&lt;=טבלה2[[#This Row],[מס'' תשלומים נותרים]],טבלה2[[#This Row],[סכום החזר החודש]],0)</f>
        <v>0</v>
      </c>
      <c r="AL27" s="215">
        <f>IF(AL$8&lt;=טבלה2[[#This Row],[מס'' תשלומים נותרים]],טבלה2[[#This Row],[סכום החזר החודש]],0)</f>
        <v>0</v>
      </c>
      <c r="AM27" s="215">
        <f>IF(AM$8&lt;=טבלה2[[#This Row],[מס'' תשלומים נותרים]],טבלה2[[#This Row],[סכום החזר החודש]],0)</f>
        <v>0</v>
      </c>
      <c r="AN27" s="215">
        <f>IF(AN$8&lt;=טבלה2[[#This Row],[מס'' תשלומים נותרים]],טבלה2[[#This Row],[סכום החזר החודש]],0)</f>
        <v>0</v>
      </c>
      <c r="AO27" s="215">
        <f>IF(AO$8&lt;=טבלה2[[#This Row],[מס'' תשלומים נותרים]],טבלה2[[#This Row],[סכום החזר החודש]],0)</f>
        <v>0</v>
      </c>
      <c r="AP27" s="215">
        <f>IF(AP$8&lt;=טבלה2[[#This Row],[מס'' תשלומים נותרים]],טבלה2[[#This Row],[סכום החזר החודש]],0)</f>
        <v>0</v>
      </c>
      <c r="AQ27" s="215">
        <f>IF(AQ$8&lt;=טבלה2[[#This Row],[מס'' תשלומים נותרים]],טבלה2[[#This Row],[סכום החזר החודש]],0)</f>
        <v>0</v>
      </c>
      <c r="AR27" s="215">
        <f>IF(AR$8&lt;=טבלה2[[#This Row],[מס'' תשלומים נותרים]],טבלה2[[#This Row],[סכום החזר החודש]],0)</f>
        <v>0</v>
      </c>
      <c r="AS27" s="215">
        <f>IF(AS$8&lt;=טבלה2[[#This Row],[מס'' תשלומים נותרים]],טבלה2[[#This Row],[סכום החזר החודש]],0)</f>
        <v>0</v>
      </c>
      <c r="AT27" s="215">
        <f>IF(AT$8&lt;=טבלה2[[#This Row],[מס'' תשלומים נותרים]],טבלה2[[#This Row],[סכום החזר החודש]],0)</f>
        <v>0</v>
      </c>
      <c r="AU27" s="215">
        <f>IF(AU$8&lt;=טבלה2[[#This Row],[מס'' תשלומים נותרים]],טבלה2[[#This Row],[סכום החזר החודש]],0)</f>
        <v>0</v>
      </c>
      <c r="AV27" s="215">
        <f>IF(AV$8&lt;=טבלה2[[#This Row],[מס'' תשלומים נותרים]],טבלה2[[#This Row],[סכום החזר החודש]],0)</f>
        <v>0</v>
      </c>
      <c r="AW27" s="215">
        <f>IF(AW$8&lt;=טבלה2[[#This Row],[מס'' תשלומים נותרים]],טבלה2[[#This Row],[סכום החזר החודש]],0)</f>
        <v>0</v>
      </c>
      <c r="AX27" s="215">
        <f>IF(AX$8&lt;=טבלה2[[#This Row],[מס'' תשלומים נותרים]],טבלה2[[#This Row],[סכום החזר החודש]],0)</f>
        <v>0</v>
      </c>
      <c r="AY27" s="215">
        <f>IF(AY$8&lt;=טבלה2[[#This Row],[מס'' תשלומים נותרים]],טבלה2[[#This Row],[סכום החזר החודש]],0)</f>
        <v>0</v>
      </c>
      <c r="AZ27" s="215">
        <f>IF(AZ$8&lt;=טבלה2[[#This Row],[מס'' תשלומים נותרים]],טבלה2[[#This Row],[סכום החזר החודש]],0)</f>
        <v>0</v>
      </c>
      <c r="BA27" s="215">
        <f>IF(BA$8&lt;=טבלה2[[#This Row],[מס'' תשלומים נותרים]],טבלה2[[#This Row],[סכום החזר החודש]],0)</f>
        <v>0</v>
      </c>
      <c r="BB27" s="215">
        <f>IF(BB$8&lt;=טבלה2[[#This Row],[מס'' תשלומים נותרים]],טבלה2[[#This Row],[סכום החזר החודש]],0)</f>
        <v>0</v>
      </c>
      <c r="BC27" s="215">
        <f>IF(BC$8&lt;=טבלה2[[#This Row],[מס'' תשלומים נותרים]],טבלה2[[#This Row],[סכום החזר החודש]],0)</f>
        <v>0</v>
      </c>
      <c r="BD27" s="215">
        <f>IF(BD$8&lt;=טבלה2[[#This Row],[מס'' תשלומים נותרים]],טבלה2[[#This Row],[סכום החזר החודש]],0)</f>
        <v>0</v>
      </c>
      <c r="BE27" s="215">
        <f>IF(BE$8&lt;=טבלה2[[#This Row],[מס'' תשלומים נותרים]],טבלה2[[#This Row],[סכום החזר החודש]],0)</f>
        <v>0</v>
      </c>
      <c r="BF27" s="215">
        <f>IF(BF$8&lt;=טבלה2[[#This Row],[מס'' תשלומים נותרים]],טבלה2[[#This Row],[סכום החזר החודש]],0)</f>
        <v>0</v>
      </c>
      <c r="BG27" s="215">
        <f>IF(BG$8&lt;=טבלה2[[#This Row],[מס'' תשלומים נותרים]],טבלה2[[#This Row],[סכום החזר החודש]],0)</f>
        <v>0</v>
      </c>
      <c r="BH27" s="215">
        <f>IF(BH$8&lt;=טבלה2[[#This Row],[מס'' תשלומים נותרים]],טבלה2[[#This Row],[סכום החזר החודש]],0)</f>
        <v>0</v>
      </c>
      <c r="BI27" s="215">
        <f>IF(BI$8&lt;=טבלה2[[#This Row],[מס'' תשלומים נותרים]],טבלה2[[#This Row],[סכום החזר החודש]],0)</f>
        <v>0</v>
      </c>
      <c r="BJ27" s="215">
        <f>IF(BJ$8&lt;=טבלה2[[#This Row],[מס'' תשלומים נותרים]],טבלה2[[#This Row],[סכום החזר החודש]],0)</f>
        <v>0</v>
      </c>
      <c r="BK27" s="215">
        <f>IF(BK$8&lt;=טבלה2[[#This Row],[מס'' תשלומים נותרים]],טבלה2[[#This Row],[סכום החזר החודש]],0)</f>
        <v>0</v>
      </c>
      <c r="BL27" s="215">
        <f>IF(BL$8&lt;=טבלה2[[#This Row],[מס'' תשלומים נותרים]],טבלה2[[#This Row],[סכום החזר החודש]],0)</f>
        <v>0</v>
      </c>
      <c r="BM27" s="215">
        <f>IF(BM$8&lt;=טבלה2[[#This Row],[מס'' תשלומים נותרים]],טבלה2[[#This Row],[סכום החזר החודש]],0)</f>
        <v>0</v>
      </c>
      <c r="BN27" s="215">
        <f>IF(BN$8&lt;=טבלה2[[#This Row],[מס'' תשלומים נותרים]],טבלה2[[#This Row],[סכום החזר החודש]],0)</f>
        <v>0</v>
      </c>
      <c r="BO27" s="215">
        <f>IF(BO$8&lt;=טבלה2[[#This Row],[מס'' תשלומים נותרים]],טבלה2[[#This Row],[סכום החזר החודש]],0)</f>
        <v>0</v>
      </c>
      <c r="BP27" s="215">
        <f>IF(BP$8&lt;=טבלה2[[#This Row],[מס'' תשלומים נותרים]],טבלה2[[#This Row],[סכום החזר החודש]],0)</f>
        <v>0</v>
      </c>
      <c r="BQ27" s="215">
        <f>IF(BQ$8&lt;=טבלה2[[#This Row],[מס'' תשלומים נותרים]],טבלה2[[#This Row],[סכום החזר החודש]],0)</f>
        <v>0</v>
      </c>
      <c r="BR27" s="215">
        <f>IF(BR$8&lt;=טבלה2[[#This Row],[מס'' תשלומים נותרים]],טבלה2[[#This Row],[סכום החזר החודש]],0)</f>
        <v>0</v>
      </c>
      <c r="BS27" s="215">
        <f>IF(BS$8&lt;=טבלה2[[#This Row],[מס'' תשלומים נותרים]],טבלה2[[#This Row],[סכום החזר החודש]],0)</f>
        <v>0</v>
      </c>
      <c r="BT27" s="215">
        <f>IF(BT$8&lt;=טבלה2[[#This Row],[מס'' תשלומים נותרים]],טבלה2[[#This Row],[סכום החזר החודש]],0)</f>
        <v>0</v>
      </c>
      <c r="BU27" s="215">
        <f>IF(BU$8&lt;=טבלה2[[#This Row],[מס'' תשלומים נותרים]],טבלה2[[#This Row],[סכום החזר החודש]],0)</f>
        <v>0</v>
      </c>
      <c r="BV27" s="215">
        <f>IF(BV$8&lt;=טבלה2[[#This Row],[מס'' תשלומים נותרים]],טבלה2[[#This Row],[סכום החזר החודש]],0)</f>
        <v>0</v>
      </c>
      <c r="BW27" s="215">
        <f>IF(BW$8&lt;=טבלה2[[#This Row],[מס'' תשלומים נותרים]],טבלה2[[#This Row],[סכום החזר החודש]],0)</f>
        <v>0</v>
      </c>
      <c r="BX27" s="215">
        <f>IF(BX$8&lt;=טבלה2[[#This Row],[מס'' תשלומים נותרים]],טבלה2[[#This Row],[סכום החזר החודש]],0)</f>
        <v>0</v>
      </c>
      <c r="BY27" s="215">
        <f>IF(BY$8&lt;=טבלה2[[#This Row],[מס'' תשלומים נותרים]],טבלה2[[#This Row],[סכום החזר החודש]],0)</f>
        <v>0</v>
      </c>
      <c r="BZ27" s="215">
        <f>IF(BZ$8&lt;=טבלה2[[#This Row],[מס'' תשלומים נותרים]],טבלה2[[#This Row],[סכום החזר החודש]],0)</f>
        <v>0</v>
      </c>
      <c r="CA27" s="215">
        <f>IF(CA$8&lt;=טבלה2[[#This Row],[מס'' תשלומים נותרים]],טבלה2[[#This Row],[סכום החזר החודש]],0)</f>
        <v>0</v>
      </c>
      <c r="CB27" s="215">
        <f>IF(CB$8&lt;=טבלה2[[#This Row],[מס'' תשלומים נותרים]],טבלה2[[#This Row],[סכום החזר החודש]],0)</f>
        <v>0</v>
      </c>
      <c r="CC27" s="215">
        <f>IF(CC$8&lt;=טבלה2[[#This Row],[מס'' תשלומים נותרים]],טבלה2[[#This Row],[סכום החזר החודש]],0)</f>
        <v>0</v>
      </c>
      <c r="CD27" s="215">
        <f>IF(CD$8&lt;=טבלה2[[#This Row],[מס'' תשלומים נותרים]],טבלה2[[#This Row],[סכום החזר החודש]],0)</f>
        <v>0</v>
      </c>
      <c r="CE27" s="215">
        <f>IF(CE$8&lt;=טבלה2[[#This Row],[מס'' תשלומים נותרים]],טבלה2[[#This Row],[סכום החזר החודש]],0)</f>
        <v>0</v>
      </c>
      <c r="CF27" s="215">
        <f>IF(CF$8&lt;=טבלה2[[#This Row],[מס'' תשלומים נותרים]],טבלה2[[#This Row],[סכום החזר החודש]],0)</f>
        <v>0</v>
      </c>
      <c r="CG27" s="215">
        <f>IF(CG$8&lt;=טבלה2[[#This Row],[מס'' תשלומים נותרים]],טבלה2[[#This Row],[סכום החזר החודש]],0)</f>
        <v>0</v>
      </c>
      <c r="CH27" s="215">
        <f>IF(CH$8&lt;=טבלה2[[#This Row],[מס'' תשלומים נותרים]],טבלה2[[#This Row],[סכום החזר החודש]],0)</f>
        <v>0</v>
      </c>
      <c r="CI27" s="215">
        <f>IF(CI$8&lt;=טבלה2[[#This Row],[מס'' תשלומים נותרים]],טבלה2[[#This Row],[סכום החזר החודש]],0)</f>
        <v>0</v>
      </c>
      <c r="CJ27" s="215">
        <f>IF(CJ$8&lt;=טבלה2[[#This Row],[מס'' תשלומים נותרים]],טבלה2[[#This Row],[סכום החזר החודש]],0)</f>
        <v>0</v>
      </c>
      <c r="CK27" s="215">
        <f>IF(CK$8&lt;=טבלה2[[#This Row],[מס'' תשלומים נותרים]],טבלה2[[#This Row],[סכום החזר החודש]],0)</f>
        <v>0</v>
      </c>
      <c r="CL27" s="215">
        <f>IF(CL$8&lt;=טבלה2[[#This Row],[מס'' תשלומים נותרים]],טבלה2[[#This Row],[סכום החזר החודש]],0)</f>
        <v>0</v>
      </c>
      <c r="CM27" s="215">
        <f>IF(CM$8&lt;=טבלה2[[#This Row],[מס'' תשלומים נותרים]],טבלה2[[#This Row],[סכום החזר החודש]],0)</f>
        <v>0</v>
      </c>
      <c r="CN27" s="215">
        <f>IF(CN$8&lt;=טבלה2[[#This Row],[מס'' תשלומים נותרים]],טבלה2[[#This Row],[סכום החזר החודש]],0)</f>
        <v>0</v>
      </c>
      <c r="CO27" s="215">
        <f>IF(CO$8&lt;=טבלה2[[#This Row],[מס'' תשלומים נותרים]],טבלה2[[#This Row],[סכום החזר החודש]],0)</f>
        <v>0</v>
      </c>
      <c r="CP27" s="215">
        <f>IF(CP$8&lt;=טבלה2[[#This Row],[מס'' תשלומים נותרים]],טבלה2[[#This Row],[סכום החזר החודש]],0)</f>
        <v>0</v>
      </c>
      <c r="CQ27" s="215">
        <f>IF(CQ$8&lt;=טבלה2[[#This Row],[מס'' תשלומים נותרים]],טבלה2[[#This Row],[סכום החזר החודש]],0)</f>
        <v>0</v>
      </c>
      <c r="CR27" s="215">
        <f>IF(CR$8&lt;=טבלה2[[#This Row],[מס'' תשלומים נותרים]],טבלה2[[#This Row],[סכום החזר החודש]],0)</f>
        <v>0</v>
      </c>
      <c r="CS27" s="215">
        <f>IF(CS$8&lt;=טבלה2[[#This Row],[מס'' תשלומים נותרים]],טבלה2[[#This Row],[סכום החזר החודש]],0)</f>
        <v>0</v>
      </c>
      <c r="CT27" s="215">
        <f>IF(CT$8&lt;=טבלה2[[#This Row],[מס'' תשלומים נותרים]],טבלה2[[#This Row],[סכום החזר החודש]],0)</f>
        <v>0</v>
      </c>
      <c r="CU27" s="215">
        <f>IF(CU$8&lt;=טבלה2[[#This Row],[מס'' תשלומים נותרים]],טבלה2[[#This Row],[סכום החזר החודש]],0)</f>
        <v>0</v>
      </c>
      <c r="CV27" s="215">
        <f>IF(CV$8&lt;=טבלה2[[#This Row],[מס'' תשלומים נותרים]],טבלה2[[#This Row],[סכום החזר החודש]],0)</f>
        <v>0</v>
      </c>
      <c r="CW27" s="215">
        <f>IF(CW$8&lt;=טבלה2[[#This Row],[מס'' תשלומים נותרים]],טבלה2[[#This Row],[סכום החזר החודש]],0)</f>
        <v>0</v>
      </c>
      <c r="CX27" s="215">
        <f>IF(CX$8&lt;=טבלה2[[#This Row],[מס'' תשלומים נותרים]],טבלה2[[#This Row],[סכום החזר החודש]],0)</f>
        <v>0</v>
      </c>
      <c r="CY27" s="215">
        <f>IF(CY$8&lt;=טבלה2[[#This Row],[מס'' תשלומים נותרים]],טבלה2[[#This Row],[סכום החזר החודש]],0)</f>
        <v>0</v>
      </c>
      <c r="CZ27" s="215">
        <f>IF(CZ$8&lt;=טבלה2[[#This Row],[מס'' תשלומים נותרים]],טבלה2[[#This Row],[סכום החזר החודש]],0)</f>
        <v>0</v>
      </c>
      <c r="DA27" s="215">
        <f>IF(DA$8&lt;=טבלה2[[#This Row],[מס'' תשלומים נותרים]],טבלה2[[#This Row],[סכום החזר החודש]],0)</f>
        <v>0</v>
      </c>
      <c r="DB27" s="215">
        <f>IF(DB$8&lt;=טבלה2[[#This Row],[מס'' תשלומים נותרים]],טבלה2[[#This Row],[סכום החזר החודש]],0)</f>
        <v>0</v>
      </c>
      <c r="DC27" s="215">
        <f>IF(DC$8&lt;=טבלה2[[#This Row],[מס'' תשלומים נותרים]],טבלה2[[#This Row],[סכום החזר החודש]],0)</f>
        <v>0</v>
      </c>
      <c r="DD27" s="215">
        <f>IF(DD$8&lt;=טבלה2[[#This Row],[מס'' תשלומים נותרים]],טבלה2[[#This Row],[סכום החזר החודש]],0)</f>
        <v>0</v>
      </c>
      <c r="DE27" s="215">
        <f>IF(DE$8&lt;=טבלה2[[#This Row],[מס'' תשלומים נותרים]],טבלה2[[#This Row],[סכום החזר החודש]],0)</f>
        <v>0</v>
      </c>
      <c r="DF27" s="215">
        <f>IF(DF$8&lt;=טבלה2[[#This Row],[מס'' תשלומים נותרים]],טבלה2[[#This Row],[סכום החזר החודש]],0)</f>
        <v>0</v>
      </c>
      <c r="DG27" s="215">
        <f>IF(DG$8&lt;=טבלה2[[#This Row],[מס'' תשלומים נותרים]],טבלה2[[#This Row],[סכום החזר החודש]],0)</f>
        <v>0</v>
      </c>
      <c r="DH27" s="215">
        <f>IF(DH$8&lt;=טבלה2[[#This Row],[מס'' תשלומים נותרים]],טבלה2[[#This Row],[סכום החזר החודש]],0)</f>
        <v>0</v>
      </c>
      <c r="DI27" s="215">
        <f>IF(DI$8&lt;=טבלה2[[#This Row],[מס'' תשלומים נותרים]],טבלה2[[#This Row],[סכום החזר החודש]],0)</f>
        <v>0</v>
      </c>
      <c r="DJ27" s="215">
        <f>IF(DJ$8&lt;=טבלה2[[#This Row],[מס'' תשלומים נותרים]],טבלה2[[#This Row],[סכום החזר החודש]],0)</f>
        <v>0</v>
      </c>
      <c r="DK27" s="215">
        <f>IF(DK$8&lt;=טבלה2[[#This Row],[מס'' תשלומים נותרים]],טבלה2[[#This Row],[סכום החזר החודש]],0)</f>
        <v>0</v>
      </c>
      <c r="DL27" s="215">
        <f>IF(DL$8&lt;=טבלה2[[#This Row],[מס'' תשלומים נותרים]],טבלה2[[#This Row],[סכום החזר החודש]],0)</f>
        <v>0</v>
      </c>
      <c r="DM27" s="215">
        <f>IF(DM$8&lt;=טבלה2[[#This Row],[מס'' תשלומים נותרים]],טבלה2[[#This Row],[סכום החזר החודש]],0)</f>
        <v>0</v>
      </c>
      <c r="DN27" s="215">
        <f>IF(DN$8&lt;=טבלה2[[#This Row],[מס'' תשלומים נותרים]],טבלה2[[#This Row],[סכום החזר החודש]],0)</f>
        <v>0</v>
      </c>
      <c r="DO27" s="215">
        <f>IF(DO$8&lt;=טבלה2[[#This Row],[מס'' תשלומים נותרים]],טבלה2[[#This Row],[סכום החזר החודש]],0)</f>
        <v>0</v>
      </c>
      <c r="DP27" s="215">
        <f>IF(DP$8&lt;=טבלה2[[#This Row],[מס'' תשלומים נותרים]],טבלה2[[#This Row],[סכום החזר החודש]],0)</f>
        <v>0</v>
      </c>
      <c r="DQ27" s="215">
        <f>IF(DQ$8&lt;=טבלה2[[#This Row],[מס'' תשלומים נותרים]],טבלה2[[#This Row],[סכום החזר החודש]],0)</f>
        <v>0</v>
      </c>
      <c r="DR27" s="215">
        <f>IF(DR$8&lt;=טבלה2[[#This Row],[מס'' תשלומים נותרים]],טבלה2[[#This Row],[סכום החזר החודש]],0)</f>
        <v>0</v>
      </c>
      <c r="DS27" s="215">
        <f>IF(DS$8&lt;=טבלה2[[#This Row],[מס'' תשלומים נותרים]],טבלה2[[#This Row],[סכום החזר החודש]],0)</f>
        <v>0</v>
      </c>
      <c r="DT27" s="215">
        <f>IF(DT$8&lt;=טבלה2[[#This Row],[מס'' תשלומים נותרים]],טבלה2[[#This Row],[סכום החזר החודש]],0)</f>
        <v>0</v>
      </c>
      <c r="DU27" s="215">
        <f>IF(DU$8&lt;=טבלה2[[#This Row],[מס'' תשלומים נותרים]],טבלה2[[#This Row],[סכום החזר החודש]],0)</f>
        <v>0</v>
      </c>
      <c r="DV27" s="215">
        <f>IF(DV$8&lt;=טבלה2[[#This Row],[מס'' תשלומים נותרים]],טבלה2[[#This Row],[סכום החזר החודש]],0)</f>
        <v>0</v>
      </c>
      <c r="DW27" s="215">
        <f>IF(DW$8&lt;=טבלה2[[#This Row],[מס'' תשלומים נותרים]],טבלה2[[#This Row],[סכום החזר החודש]],0)</f>
        <v>0</v>
      </c>
      <c r="DX27" s="215">
        <f>IF(DX$8&lt;=טבלה2[[#This Row],[מס'' תשלומים נותרים]],טבלה2[[#This Row],[סכום החזר החודש]],0)</f>
        <v>0</v>
      </c>
      <c r="DY27" s="215">
        <f>IF(DY$8&lt;=טבלה2[[#This Row],[מס'' תשלומים נותרים]],טבלה2[[#This Row],[סכום החזר החודש]],0)</f>
        <v>0</v>
      </c>
      <c r="DZ27" s="215">
        <f>IF(DZ$8&lt;=טבלה2[[#This Row],[מס'' תשלומים נותרים]],טבלה2[[#This Row],[סכום החזר החודש]],0)</f>
        <v>0</v>
      </c>
      <c r="EA27" s="215">
        <f>IF(EA$8&lt;=טבלה2[[#This Row],[מס'' תשלומים נותרים]],טבלה2[[#This Row],[סכום החזר החודש]],0)</f>
        <v>0</v>
      </c>
      <c r="EB27" s="215">
        <f>IF(EB$8&lt;=טבלה2[[#This Row],[מס'' תשלומים נותרים]],טבלה2[[#This Row],[סכום החזר החודש]],0)</f>
        <v>0</v>
      </c>
      <c r="EC27" s="215">
        <f>IF(EC$8&lt;=טבלה2[[#This Row],[מס'' תשלומים נותרים]],טבלה2[[#This Row],[סכום החזר החודש]],0)</f>
        <v>0</v>
      </c>
      <c r="ED27" s="215">
        <f>IF(ED$8&lt;=טבלה2[[#This Row],[מס'' תשלומים נותרים]],טבלה2[[#This Row],[סכום החזר החודש]],0)</f>
        <v>0</v>
      </c>
      <c r="EE27" s="215">
        <f>IF(EE$8&lt;=טבלה2[[#This Row],[מס'' תשלומים נותרים]],טבלה2[[#This Row],[סכום החזר החודש]],0)</f>
        <v>0</v>
      </c>
      <c r="EF27" s="215">
        <f>IF(EF$8&lt;=טבלה2[[#This Row],[מס'' תשלומים נותרים]],טבלה2[[#This Row],[סכום החזר החודש]],0)</f>
        <v>0</v>
      </c>
      <c r="EG27" s="215">
        <f>IF(EG$8&lt;=טבלה2[[#This Row],[מס'' תשלומים נותרים]],טבלה2[[#This Row],[סכום החזר החודש]],0)</f>
        <v>0</v>
      </c>
      <c r="EH27" s="215">
        <f>IF(EH$8&lt;=טבלה2[[#This Row],[מס'' תשלומים נותרים]],טבלה2[[#This Row],[סכום החזר החודש]],0)</f>
        <v>0</v>
      </c>
      <c r="EI27" s="215">
        <f>IF(EI$8&lt;=טבלה2[[#This Row],[מס'' תשלומים נותרים]],טבלה2[[#This Row],[סכום החזר החודש]],0)</f>
        <v>0</v>
      </c>
      <c r="EJ27" s="215">
        <f>IF(EJ$8&lt;=טבלה2[[#This Row],[מס'' תשלומים נותרים]],טבלה2[[#This Row],[סכום החזר החודש]],0)</f>
        <v>0</v>
      </c>
      <c r="EK27" s="215">
        <f>IF(EK$8&lt;=טבלה2[[#This Row],[מס'' תשלומים נותרים]],טבלה2[[#This Row],[סכום החזר החודש]],0)</f>
        <v>0</v>
      </c>
      <c r="EL27" s="215">
        <f>IF(EL$8&lt;=טבלה2[[#This Row],[מס'' תשלומים נותרים]],טבלה2[[#This Row],[סכום החזר החודש]],0)</f>
        <v>0</v>
      </c>
      <c r="EM27" s="215">
        <f>IF(EM$8&lt;=טבלה2[[#This Row],[מס'' תשלומים נותרים]],טבלה2[[#This Row],[סכום החזר החודש]],0)</f>
        <v>0</v>
      </c>
      <c r="EN27" s="215">
        <f>IF(EN$8&lt;=טבלה2[[#This Row],[מס'' תשלומים נותרים]],טבלה2[[#This Row],[סכום החזר החודש]],0)</f>
        <v>0</v>
      </c>
      <c r="EO27" s="215">
        <f>IF(EO$8&lt;=טבלה2[[#This Row],[מס'' תשלומים נותרים]],טבלה2[[#This Row],[סכום החזר החודש]],0)</f>
        <v>0</v>
      </c>
      <c r="EP27" s="215">
        <f>IF(EP$8&lt;=טבלה2[[#This Row],[מס'' תשלומים נותרים]],טבלה2[[#This Row],[סכום החזר החודש]],0)</f>
        <v>0</v>
      </c>
      <c r="EQ27" s="215">
        <f>IF(EQ$8&lt;=טבלה2[[#This Row],[מס'' תשלומים נותרים]],טבלה2[[#This Row],[סכום החזר החודש]],0)</f>
        <v>0</v>
      </c>
      <c r="ER27" s="215">
        <f>IF(ER$8&lt;=טבלה2[[#This Row],[מס'' תשלומים נותרים]],טבלה2[[#This Row],[סכום החזר החודש]],0)</f>
        <v>0</v>
      </c>
      <c r="ES27" s="215">
        <f>IF(ES$8&lt;=טבלה2[[#This Row],[מס'' תשלומים נותרים]],טבלה2[[#This Row],[סכום החזר החודש]],0)</f>
        <v>0</v>
      </c>
      <c r="ET27" s="215">
        <f>IF(ET$8&lt;=טבלה2[[#This Row],[מס'' תשלומים נותרים]],טבלה2[[#This Row],[סכום החזר החודש]],0)</f>
        <v>0</v>
      </c>
      <c r="EU27" s="215">
        <f>IF(EU$8&lt;=טבלה2[[#This Row],[מס'' תשלומים נותרים]],טבלה2[[#This Row],[סכום החזר החודש]],0)</f>
        <v>0</v>
      </c>
      <c r="EV27" s="215">
        <f>IF(EV$8&lt;=טבלה2[[#This Row],[מס'' תשלומים נותרים]],טבלה2[[#This Row],[סכום החזר החודש]],0)</f>
        <v>0</v>
      </c>
      <c r="EW27" s="215">
        <f>IF(EW$8&lt;=טבלה2[[#This Row],[מס'' תשלומים נותרים]],טבלה2[[#This Row],[סכום החזר החודש]],0)</f>
        <v>0</v>
      </c>
      <c r="EX27" s="215">
        <f>IF(EX$8&lt;=טבלה2[[#This Row],[מס'' תשלומים נותרים]],טבלה2[[#This Row],[סכום החזר החודש]],0)</f>
        <v>0</v>
      </c>
      <c r="EY27" s="215">
        <f>IF(EY$8&lt;=טבלה2[[#This Row],[מס'' תשלומים נותרים]],טבלה2[[#This Row],[סכום החזר החודש]],0)</f>
        <v>0</v>
      </c>
      <c r="EZ27" s="215">
        <f>IF(EZ$8&lt;=טבלה2[[#This Row],[מס'' תשלומים נותרים]],טבלה2[[#This Row],[סכום החזר החודש]],0)</f>
        <v>0</v>
      </c>
      <c r="FA27" s="215">
        <f>IF(FA$8&lt;=טבלה2[[#This Row],[מס'' תשלומים נותרים]],טבלה2[[#This Row],[סכום החזר החודש]],0)</f>
        <v>0</v>
      </c>
      <c r="FB27" s="215">
        <f>IF(FB$8&lt;=טבלה2[[#This Row],[מס'' תשלומים נותרים]],טבלה2[[#This Row],[סכום החזר החודש]],0)</f>
        <v>0</v>
      </c>
      <c r="FC27" s="215">
        <f>IF(FC$8&lt;=טבלה2[[#This Row],[מס'' תשלומים נותרים]],טבלה2[[#This Row],[סכום החזר החודש]],0)</f>
        <v>0</v>
      </c>
      <c r="FD27" s="215">
        <f>IF(FD$8&lt;=טבלה2[[#This Row],[מס'' תשלומים נותרים]],טבלה2[[#This Row],[סכום החזר החודש]],0)</f>
        <v>0</v>
      </c>
      <c r="FE27" s="215">
        <f>IF(FE$8&lt;=טבלה2[[#This Row],[מס'' תשלומים נותרים]],טבלה2[[#This Row],[סכום החזר החודש]],0)</f>
        <v>0</v>
      </c>
      <c r="FF27" s="215">
        <f>IF(FF$8&lt;=טבלה2[[#This Row],[מס'' תשלומים נותרים]],טבלה2[[#This Row],[סכום החזר החודש]],0)</f>
        <v>0</v>
      </c>
      <c r="FG27" s="215">
        <f>IF(FG$8&lt;=טבלה2[[#This Row],[מס'' תשלומים נותרים]],טבלה2[[#This Row],[סכום החזר החודש]],0)</f>
        <v>0</v>
      </c>
      <c r="FH27" s="215">
        <f>IF(FH$8&lt;=טבלה2[[#This Row],[מס'' תשלומים נותרים]],טבלה2[[#This Row],[סכום החזר החודש]],0)</f>
        <v>0</v>
      </c>
      <c r="FI27" s="215">
        <f>IF(FI$8&lt;=טבלה2[[#This Row],[מס'' תשלומים נותרים]],טבלה2[[#This Row],[סכום החזר החודש]],0)</f>
        <v>0</v>
      </c>
      <c r="FJ27" s="215">
        <f>IF(FJ$8&lt;=טבלה2[[#This Row],[מס'' תשלומים נותרים]],טבלה2[[#This Row],[סכום החזר החודש]],0)</f>
        <v>0</v>
      </c>
      <c r="FK27" s="215">
        <f>IF(FK$8&lt;=טבלה2[[#This Row],[מס'' תשלומים נותרים]],טבלה2[[#This Row],[סכום החזר החודש]],0)</f>
        <v>0</v>
      </c>
      <c r="FL27" s="215">
        <f>IF(FL$8&lt;=טבלה2[[#This Row],[מס'' תשלומים נותרים]],טבלה2[[#This Row],[סכום החזר החודש]],0)</f>
        <v>0</v>
      </c>
      <c r="FM27" s="215">
        <f>IF(FM$8&lt;=טבלה2[[#This Row],[מס'' תשלומים נותרים]],טבלה2[[#This Row],[סכום החזר החודש]],0)</f>
        <v>0</v>
      </c>
      <c r="FN27" s="215">
        <f>IF(FN$8&lt;=טבלה2[[#This Row],[מס'' תשלומים נותרים]],טבלה2[[#This Row],[סכום החזר החודש]],0)</f>
        <v>0</v>
      </c>
      <c r="FO27" s="215">
        <f>IF(FO$8&lt;=טבלה2[[#This Row],[מס'' תשלומים נותרים]],טבלה2[[#This Row],[סכום החזר החודש]],0)</f>
        <v>0</v>
      </c>
      <c r="FP27" s="215">
        <f>IF(FP$8&lt;=טבלה2[[#This Row],[מס'' תשלומים נותרים]],טבלה2[[#This Row],[סכום החזר החודש]],0)</f>
        <v>0</v>
      </c>
      <c r="FQ27" s="215">
        <f>IF(FQ$8&lt;=טבלה2[[#This Row],[מס'' תשלומים נותרים]],טבלה2[[#This Row],[סכום החזר החודש]],0)</f>
        <v>0</v>
      </c>
      <c r="FR27" s="215">
        <f>IF(FR$8&lt;=טבלה2[[#This Row],[מס'' תשלומים נותרים]],טבלה2[[#This Row],[סכום החזר החודש]],0)</f>
        <v>0</v>
      </c>
      <c r="FS27" s="215">
        <f>IF(FS$8&lt;=טבלה2[[#This Row],[מס'' תשלומים נותרים]],טבלה2[[#This Row],[סכום החזר החודש]],0)</f>
        <v>0</v>
      </c>
      <c r="FT27" s="215">
        <f>IF(FT$8&lt;=טבלה2[[#This Row],[מס'' תשלומים נותרים]],טבלה2[[#This Row],[סכום החזר החודש]],0)</f>
        <v>0</v>
      </c>
      <c r="FU27" s="215">
        <f>IF(FU$8&lt;=טבלה2[[#This Row],[מס'' תשלומים נותרים]],טבלה2[[#This Row],[סכום החזר החודש]],0)</f>
        <v>0</v>
      </c>
      <c r="FV27" s="215">
        <f>IF(FV$8&lt;=טבלה2[[#This Row],[מס'' תשלומים נותרים]],טבלה2[[#This Row],[סכום החזר החודש]],0)</f>
        <v>0</v>
      </c>
      <c r="FW27" s="215">
        <f>IF(FW$8&lt;=טבלה2[[#This Row],[מס'' תשלומים נותרים]],טבלה2[[#This Row],[סכום החזר החודש]],0)</f>
        <v>0</v>
      </c>
      <c r="FX27" s="215">
        <f>IF(FX$8&lt;=טבלה2[[#This Row],[מס'' תשלומים נותרים]],טבלה2[[#This Row],[סכום החזר החודש]],0)</f>
        <v>0</v>
      </c>
      <c r="FY27" s="215">
        <f>IF(FY$8&lt;=טבלה2[[#This Row],[מס'' תשלומים נותרים]],טבלה2[[#This Row],[סכום החזר החודש]],0)</f>
        <v>0</v>
      </c>
      <c r="FZ27" s="215">
        <f>IF(FZ$8&lt;=טבלה2[[#This Row],[מס'' תשלומים נותרים]],טבלה2[[#This Row],[סכום החזר החודש]],0)</f>
        <v>0</v>
      </c>
      <c r="GA27" s="215">
        <f>IF(GA$8&lt;=טבלה2[[#This Row],[מס'' תשלומים נותרים]],טבלה2[[#This Row],[סכום החזר החודש]],0)</f>
        <v>0</v>
      </c>
      <c r="GB27" s="215">
        <f>IF(GB$8&lt;=טבלה2[[#This Row],[מס'' תשלומים נותרים]],טבלה2[[#This Row],[סכום החזר החודש]],0)</f>
        <v>0</v>
      </c>
      <c r="GC27" s="215">
        <f>IF(GC$8&lt;=טבלה2[[#This Row],[מס'' תשלומים נותרים]],טבלה2[[#This Row],[סכום החזר החודש]],0)</f>
        <v>0</v>
      </c>
      <c r="GD27" s="215">
        <f>IF(GD$8&lt;=טבלה2[[#This Row],[מס'' תשלומים נותרים]],טבלה2[[#This Row],[סכום החזר החודש]],0)</f>
        <v>0</v>
      </c>
      <c r="GE27" s="215">
        <f>IF(GE$8&lt;=טבלה2[[#This Row],[מס'' תשלומים נותרים]],טבלה2[[#This Row],[סכום החזר החודש]],0)</f>
        <v>0</v>
      </c>
      <c r="GF27" s="215">
        <f>IF(GF$8&lt;=טבלה2[[#This Row],[מס'' תשלומים נותרים]],טבלה2[[#This Row],[סכום החזר החודש]],0)</f>
        <v>0</v>
      </c>
      <c r="GG27" s="215">
        <f>IF(GG$8&lt;=טבלה2[[#This Row],[מס'' תשלומים נותרים]],טבלה2[[#This Row],[סכום החזר החודש]],0)</f>
        <v>0</v>
      </c>
      <c r="GH27" s="215">
        <f>IF(GH$8&lt;=טבלה2[[#This Row],[מס'' תשלומים נותרים]],טבלה2[[#This Row],[סכום החזר החודש]],0)</f>
        <v>0</v>
      </c>
      <c r="GI27" s="215">
        <f>IF(GI$8&lt;=טבלה2[[#This Row],[מס'' תשלומים נותרים]],טבלה2[[#This Row],[סכום החזר החודש]],0)</f>
        <v>0</v>
      </c>
      <c r="GJ27" s="215">
        <f>IF(GJ$8&lt;=טבלה2[[#This Row],[מס'' תשלומים נותרים]],טבלה2[[#This Row],[סכום החזר החודש]],0)</f>
        <v>0</v>
      </c>
      <c r="GK27" s="215">
        <f>IF(GK$8&lt;=טבלה2[[#This Row],[מס'' תשלומים נותרים]],טבלה2[[#This Row],[סכום החזר החודש]],0)</f>
        <v>0</v>
      </c>
      <c r="GL27" s="215">
        <f>IF(GL$8&lt;=טבלה2[[#This Row],[מס'' תשלומים נותרים]],טבלה2[[#This Row],[סכום החזר החודש]],0)</f>
        <v>0</v>
      </c>
      <c r="GM27" s="215">
        <f>IF(GM$8&lt;=טבלה2[[#This Row],[מס'' תשלומים נותרים]],טבלה2[[#This Row],[סכום החזר החודש]],0)</f>
        <v>0</v>
      </c>
      <c r="GN27" s="215">
        <f>IF(GN$8&lt;=טבלה2[[#This Row],[מס'' תשלומים נותרים]],טבלה2[[#This Row],[סכום החזר החודש]],0)</f>
        <v>0</v>
      </c>
      <c r="GO27" s="215">
        <f>IF(GO$8&lt;=טבלה2[[#This Row],[מס'' תשלומים נותרים]],טבלה2[[#This Row],[סכום החזר החודש]],0)</f>
        <v>0</v>
      </c>
      <c r="GP27" s="215">
        <f>IF(GP$8&lt;=טבלה2[[#This Row],[מס'' תשלומים נותרים]],טבלה2[[#This Row],[סכום החזר החודש]],0)</f>
        <v>0</v>
      </c>
      <c r="GQ27" s="215">
        <f>IF(GQ$8&lt;=טבלה2[[#This Row],[מס'' תשלומים נותרים]],טבלה2[[#This Row],[סכום החזר החודש]],0)</f>
        <v>0</v>
      </c>
      <c r="GR27" s="215">
        <f>IF(GR$8&lt;=טבלה2[[#This Row],[מס'' תשלומים נותרים]],טבלה2[[#This Row],[סכום החזר החודש]],0)</f>
        <v>0</v>
      </c>
      <c r="GS27" s="215">
        <f>IF(GS$8&lt;=טבלה2[[#This Row],[מס'' תשלומים נותרים]],טבלה2[[#This Row],[סכום החזר החודש]],0)</f>
        <v>0</v>
      </c>
      <c r="GT27" s="215">
        <f>IF(GT$8&lt;=טבלה2[[#This Row],[מס'' תשלומים נותרים]],טבלה2[[#This Row],[סכום החזר החודש]],0)</f>
        <v>0</v>
      </c>
      <c r="GU27" s="215">
        <f>IF(GU$8&lt;=טבלה2[[#This Row],[מס'' תשלומים נותרים]],טבלה2[[#This Row],[סכום החזר החודש]],0)</f>
        <v>0</v>
      </c>
      <c r="GV27" s="215">
        <f>IF(GV$8&lt;=טבלה2[[#This Row],[מס'' תשלומים נותרים]],טבלה2[[#This Row],[סכום החזר החודש]],0)</f>
        <v>0</v>
      </c>
      <c r="GW27" s="215">
        <f>IF(GW$8&lt;=טבלה2[[#This Row],[מס'' תשלומים נותרים]],טבלה2[[#This Row],[סכום החזר החודש]],0)</f>
        <v>0</v>
      </c>
      <c r="GX27" s="215">
        <f>IF(GX$8&lt;=טבלה2[[#This Row],[מס'' תשלומים נותרים]],טבלה2[[#This Row],[סכום החזר החודש]],0)</f>
        <v>0</v>
      </c>
      <c r="GY27" s="215">
        <f>IF(GY$8&lt;=טבלה2[[#This Row],[מס'' תשלומים נותרים]],טבלה2[[#This Row],[סכום החזר החודש]],0)</f>
        <v>0</v>
      </c>
      <c r="GZ27" s="215">
        <f>IF(GZ$8&lt;=טבלה2[[#This Row],[מס'' תשלומים נותרים]],טבלה2[[#This Row],[סכום החזר החודש]],0)</f>
        <v>0</v>
      </c>
      <c r="HA27" s="215">
        <f>IF(HA$8&lt;=טבלה2[[#This Row],[מס'' תשלומים נותרים]],טבלה2[[#This Row],[סכום החזר החודש]],0)</f>
        <v>0</v>
      </c>
      <c r="HB27" s="215">
        <f>IF(HB$8&lt;=טבלה2[[#This Row],[מס'' תשלומים נותרים]],טבלה2[[#This Row],[סכום החזר החודש]],0)</f>
        <v>0</v>
      </c>
      <c r="HC27" s="215">
        <f>IF(HC$8&lt;=טבלה2[[#This Row],[מס'' תשלומים נותרים]],טבלה2[[#This Row],[סכום החזר החודש]],0)</f>
        <v>0</v>
      </c>
      <c r="HD27" s="215">
        <f>IF(HD$8&lt;=טבלה2[[#This Row],[מס'' תשלומים נותרים]],טבלה2[[#This Row],[סכום החזר החודש]],0)</f>
        <v>0</v>
      </c>
      <c r="HE27" s="215">
        <f>IF(HE$8&lt;=טבלה2[[#This Row],[מס'' תשלומים נותרים]],טבלה2[[#This Row],[סכום החזר החודש]],0)</f>
        <v>0</v>
      </c>
      <c r="HF27" s="215">
        <f>IF(HF$8&lt;=טבלה2[[#This Row],[מס'' תשלומים נותרים]],טבלה2[[#This Row],[סכום החזר החודש]],0)</f>
        <v>0</v>
      </c>
      <c r="HG27" s="215">
        <f>IF(HG$8&lt;=טבלה2[[#This Row],[מס'' תשלומים נותרים]],טבלה2[[#This Row],[סכום החזר החודש]],0)</f>
        <v>0</v>
      </c>
      <c r="HH27" s="215">
        <f>IF(HH$8&lt;=טבלה2[[#This Row],[מס'' תשלומים נותרים]],טבלה2[[#This Row],[סכום החזר החודש]],0)</f>
        <v>0</v>
      </c>
      <c r="HI27" s="215">
        <f>IF(HI$8&lt;=טבלה2[[#This Row],[מס'' תשלומים נותרים]],טבלה2[[#This Row],[סכום החזר החודש]],0)</f>
        <v>0</v>
      </c>
      <c r="HJ27" s="215">
        <f>IF(HJ$8&lt;=טבלה2[[#This Row],[מס'' תשלומים נותרים]],טבלה2[[#This Row],[סכום החזר החודש]],0)</f>
        <v>0</v>
      </c>
      <c r="HK27" s="215">
        <f>IF(HK$8&lt;=טבלה2[[#This Row],[מס'' תשלומים נותרים]],טבלה2[[#This Row],[סכום החזר החודש]],0)</f>
        <v>0</v>
      </c>
      <c r="HL27" s="215">
        <f>IF(HL$8&lt;=טבלה2[[#This Row],[מס'' תשלומים נותרים]],טבלה2[[#This Row],[סכום החזר החודש]],0)</f>
        <v>0</v>
      </c>
      <c r="HM27" s="215">
        <f>IF(HM$8&lt;=טבלה2[[#This Row],[מס'' תשלומים נותרים]],טבלה2[[#This Row],[סכום החזר החודש]],0)</f>
        <v>0</v>
      </c>
      <c r="HN27" s="215">
        <f>IF(HN$8&lt;=טבלה2[[#This Row],[מס'' תשלומים נותרים]],טבלה2[[#This Row],[סכום החזר החודש]],0)</f>
        <v>0</v>
      </c>
      <c r="HO27" s="215">
        <f>IF(HO$8&lt;=טבלה2[[#This Row],[מס'' תשלומים נותרים]],טבלה2[[#This Row],[סכום החזר החודש]],0)</f>
        <v>0</v>
      </c>
      <c r="HP27" s="215">
        <f>IF(HP$8&lt;=טבלה2[[#This Row],[מס'' תשלומים נותרים]],טבלה2[[#This Row],[סכום החזר החודש]],0)</f>
        <v>0</v>
      </c>
      <c r="HQ27" s="215">
        <f>IF(HQ$8&lt;=טבלה2[[#This Row],[מס'' תשלומים נותרים]],טבלה2[[#This Row],[סכום החזר החודש]],0)</f>
        <v>0</v>
      </c>
      <c r="HR27" s="215">
        <f>IF(HR$8&lt;=טבלה2[[#This Row],[מס'' תשלומים נותרים]],טבלה2[[#This Row],[סכום החזר החודש]],0)</f>
        <v>0</v>
      </c>
      <c r="HS27" s="215">
        <f>IF(HS$8&lt;=טבלה2[[#This Row],[מס'' תשלומים נותרים]],טבלה2[[#This Row],[סכום החזר החודש]],0)</f>
        <v>0</v>
      </c>
      <c r="HT27" s="215">
        <f>IF(HT$8&lt;=טבלה2[[#This Row],[מס'' תשלומים נותרים]],טבלה2[[#This Row],[סכום החזר החודש]],0)</f>
        <v>0</v>
      </c>
      <c r="HU27" s="215">
        <f>IF(HU$8&lt;=טבלה2[[#This Row],[מס'' תשלומים נותרים]],טבלה2[[#This Row],[סכום החזר החודש]],0)</f>
        <v>0</v>
      </c>
      <c r="HV27" s="215">
        <f>IF(HV$8&lt;=טבלה2[[#This Row],[מס'' תשלומים נותרים]],טבלה2[[#This Row],[סכום החזר החודש]],0)</f>
        <v>0</v>
      </c>
      <c r="HW27" s="215">
        <f>IF(HW$8&lt;=טבלה2[[#This Row],[מס'' תשלומים נותרים]],טבלה2[[#This Row],[סכום החזר החודש]],0)</f>
        <v>0</v>
      </c>
      <c r="HX27" s="215">
        <f>IF(HX$8&lt;=טבלה2[[#This Row],[מס'' תשלומים נותרים]],טבלה2[[#This Row],[סכום החזר החודש]],0)</f>
        <v>0</v>
      </c>
      <c r="HY27" s="215">
        <f>IF(HY$8&lt;=טבלה2[[#This Row],[מס'' תשלומים נותרים]],טבלה2[[#This Row],[סכום החזר החודש]],0)</f>
        <v>0</v>
      </c>
      <c r="HZ27" s="215">
        <f>IF(HZ$8&lt;=טבלה2[[#This Row],[מס'' תשלומים נותרים]],טבלה2[[#This Row],[סכום החזר החודש]],0)</f>
        <v>0</v>
      </c>
      <c r="IA27" s="215">
        <f>IF(IA$8&lt;=טבלה2[[#This Row],[מס'' תשלומים נותרים]],טבלה2[[#This Row],[סכום החזר החודש]],0)</f>
        <v>0</v>
      </c>
      <c r="IB27" s="215">
        <f>IF(IB$8&lt;=טבלה2[[#This Row],[מס'' תשלומים נותרים]],טבלה2[[#This Row],[סכום החזר החודש]],0)</f>
        <v>0</v>
      </c>
      <c r="IC27" s="215">
        <f>IF(IC$8&lt;=טבלה2[[#This Row],[מס'' תשלומים נותרים]],טבלה2[[#This Row],[סכום החזר החודש]],0)</f>
        <v>0</v>
      </c>
      <c r="ID27" s="215">
        <f>IF(ID$8&lt;=טבלה2[[#This Row],[מס'' תשלומים נותרים]],טבלה2[[#This Row],[סכום החזר החודש]],0)</f>
        <v>0</v>
      </c>
      <c r="IE27" s="215">
        <f>IF(IE$8&lt;=טבלה2[[#This Row],[מס'' תשלומים נותרים]],טבלה2[[#This Row],[סכום החזר החודש]],0)</f>
        <v>0</v>
      </c>
      <c r="IF27" s="215">
        <f>IF(IF$8&lt;=טבלה2[[#This Row],[מס'' תשלומים נותרים]],טבלה2[[#This Row],[סכום החזר החודש]],0)</f>
        <v>0</v>
      </c>
      <c r="IG27" s="215">
        <f>IF(IG$8&lt;=טבלה2[[#This Row],[מס'' תשלומים נותרים]],טבלה2[[#This Row],[סכום החזר החודש]],0)</f>
        <v>0</v>
      </c>
      <c r="IH27" s="215">
        <f>IF(IH$8&lt;=טבלה2[[#This Row],[מס'' תשלומים נותרים]],טבלה2[[#This Row],[סכום החזר החודש]],0)</f>
        <v>0</v>
      </c>
      <c r="II27" s="215">
        <f>IF(II$8&lt;=טבלה2[[#This Row],[מס'' תשלומים נותרים]],טבלה2[[#This Row],[סכום החזר החודש]],0)</f>
        <v>0</v>
      </c>
      <c r="IJ27" s="215">
        <f>IF(IJ$8&lt;=טבלה2[[#This Row],[מס'' תשלומים נותרים]],טבלה2[[#This Row],[סכום החזר החודש]],0)</f>
        <v>0</v>
      </c>
      <c r="IK27" s="215">
        <f>IF(IK$8&lt;=טבלה2[[#This Row],[מס'' תשלומים נותרים]],טבלה2[[#This Row],[סכום החזר החודש]],0)</f>
        <v>0</v>
      </c>
      <c r="IL27" s="215">
        <f>IF(IL$8&lt;=טבלה2[[#This Row],[מס'' תשלומים נותרים]],טבלה2[[#This Row],[סכום החזר החודש]],0)</f>
        <v>0</v>
      </c>
      <c r="IM27" s="215">
        <f>IF(IM$8&lt;=טבלה2[[#This Row],[מס'' תשלומים נותרים]],טבלה2[[#This Row],[סכום החזר החודש]],0)</f>
        <v>0</v>
      </c>
      <c r="IN27" s="215">
        <f>IF(IN$8&lt;=טבלה2[[#This Row],[מס'' תשלומים נותרים]],טבלה2[[#This Row],[סכום החזר החודש]],0)</f>
        <v>0</v>
      </c>
      <c r="IO27" s="215">
        <f>IF(IO$8&lt;=טבלה2[[#This Row],[מס'' תשלומים נותרים]],טבלה2[[#This Row],[סכום החזר החודש]],0)</f>
        <v>0</v>
      </c>
      <c r="IP27" s="215">
        <f>IF(IP$8&lt;=טבלה2[[#This Row],[מס'' תשלומים נותרים]],טבלה2[[#This Row],[סכום החזר החודש]],0)</f>
        <v>0</v>
      </c>
      <c r="IQ27" s="215">
        <f>IF(IQ$8&lt;=טבלה2[[#This Row],[מס'' תשלומים נותרים]],טבלה2[[#This Row],[סכום החזר החודש]],0)</f>
        <v>0</v>
      </c>
      <c r="IR27" s="215">
        <f>IF(IR$8&lt;=טבלה2[[#This Row],[מס'' תשלומים נותרים]],טבלה2[[#This Row],[סכום החזר החודש]],0)</f>
        <v>0</v>
      </c>
      <c r="IS27" s="215">
        <f>IF(IS$8&lt;=טבלה2[[#This Row],[מס'' תשלומים נותרים]],טבלה2[[#This Row],[סכום החזר החודש]],0)</f>
        <v>0</v>
      </c>
      <c r="IT27" s="215">
        <f>IF(IT$8&lt;=טבלה2[[#This Row],[מס'' תשלומים נותרים]],טבלה2[[#This Row],[סכום החזר החודש]],0)</f>
        <v>0</v>
      </c>
      <c r="IU27" s="215">
        <f>IF(IU$8&lt;=טבלה2[[#This Row],[מס'' תשלומים נותרים]],טבלה2[[#This Row],[סכום החזר החודש]],0)</f>
        <v>0</v>
      </c>
      <c r="IV27" s="215">
        <f>IF(IV$8&lt;=טבלה2[[#This Row],[מס'' תשלומים נותרים]],טבלה2[[#This Row],[סכום החזר החודש]],0)</f>
        <v>0</v>
      </c>
      <c r="IW27" s="215">
        <f>IF(IW$8&lt;=טבלה2[[#This Row],[מס'' תשלומים נותרים]],טבלה2[[#This Row],[סכום החזר החודש]],0)</f>
        <v>0</v>
      </c>
      <c r="IX27" s="215">
        <f>IF(IX$8&lt;=טבלה2[[#This Row],[מס'' תשלומים נותרים]],טבלה2[[#This Row],[סכום החזר החודש]],0)</f>
        <v>0</v>
      </c>
      <c r="IY27" s="215">
        <f>IF(IY$8&lt;=טבלה2[[#This Row],[מס'' תשלומים נותרים]],טבלה2[[#This Row],[סכום החזר החודש]],0)</f>
        <v>0</v>
      </c>
      <c r="IZ27" s="215">
        <f>IF(IZ$8&lt;=טבלה2[[#This Row],[מס'' תשלומים נותרים]],טבלה2[[#This Row],[סכום החזר החודש]],0)</f>
        <v>0</v>
      </c>
      <c r="JA27" s="215">
        <f>IF(JA$8&lt;=טבלה2[[#This Row],[מס'' תשלומים נותרים]],טבלה2[[#This Row],[סכום החזר החודש]],0)</f>
        <v>0</v>
      </c>
      <c r="JB27" s="215">
        <f>IF(JB$8&lt;=טבלה2[[#This Row],[מס'' תשלומים נותרים]],טבלה2[[#This Row],[סכום החזר החודש]],0)</f>
        <v>0</v>
      </c>
      <c r="JC27" s="215">
        <f>IF(JC$8&lt;=טבלה2[[#This Row],[מס'' תשלומים נותרים]],טבלה2[[#This Row],[סכום החזר החודש]],0)</f>
        <v>0</v>
      </c>
      <c r="JD27" s="215">
        <f>IF(JD$8&lt;=טבלה2[[#This Row],[מס'' תשלומים נותרים]],טבלה2[[#This Row],[סכום החזר החודש]],0)</f>
        <v>0</v>
      </c>
      <c r="JE27" s="215">
        <f>IF(JE$8&lt;=טבלה2[[#This Row],[מס'' תשלומים נותרים]],טבלה2[[#This Row],[סכום החזר החודש]],0)</f>
        <v>0</v>
      </c>
      <c r="JF27" s="215">
        <f>IF(JF$8&lt;=טבלה2[[#This Row],[מס'' תשלומים נותרים]],טבלה2[[#This Row],[סכום החזר החודש]],0)</f>
        <v>0</v>
      </c>
      <c r="JG27" s="215">
        <f>IF(JG$8&lt;=טבלה2[[#This Row],[מס'' תשלומים נותרים]],טבלה2[[#This Row],[סכום החזר החודש]],0)</f>
        <v>0</v>
      </c>
      <c r="JH27" s="215">
        <f>IF(JH$8&lt;=טבלה2[[#This Row],[מס'' תשלומים נותרים]],טבלה2[[#This Row],[סכום החזר החודש]],0)</f>
        <v>0</v>
      </c>
      <c r="JI27" s="215">
        <f>IF(JI$8&lt;=טבלה2[[#This Row],[מס'' תשלומים נותרים]],טבלה2[[#This Row],[סכום החזר החודש]],0)</f>
        <v>0</v>
      </c>
      <c r="JJ27" s="215">
        <f>IF(JJ$8&lt;=טבלה2[[#This Row],[מס'' תשלומים נותרים]],טבלה2[[#This Row],[סכום החזר החודש]],0)</f>
        <v>0</v>
      </c>
      <c r="JK27" s="215">
        <f>IF(JK$8&lt;=טבלה2[[#This Row],[מס'' תשלומים נותרים]],טבלה2[[#This Row],[סכום החזר החודש]],0)</f>
        <v>0</v>
      </c>
      <c r="JL27" s="215">
        <f>IF(JL$8&lt;=טבלה2[[#This Row],[מס'' תשלומים נותרים]],טבלה2[[#This Row],[סכום החזר החודש]],0)</f>
        <v>0</v>
      </c>
      <c r="JM27" s="215">
        <f>IF(JM$8&lt;=טבלה2[[#This Row],[מס'' תשלומים נותרים]],טבלה2[[#This Row],[סכום החזר החודש]],0)</f>
        <v>0</v>
      </c>
      <c r="JN27" s="215">
        <f>IF(JN$8&lt;=טבלה2[[#This Row],[מס'' תשלומים נותרים]],טבלה2[[#This Row],[סכום החזר החודש]],0)</f>
        <v>0</v>
      </c>
      <c r="JO27" s="215">
        <f>IF(JO$8&lt;=טבלה2[[#This Row],[מס'' תשלומים נותרים]],טבלה2[[#This Row],[סכום החזר החודש]],0)</f>
        <v>0</v>
      </c>
      <c r="JP27" s="215">
        <f>IF(JP$8&lt;=טבלה2[[#This Row],[מס'' תשלומים נותרים]],טבלה2[[#This Row],[סכום החזר החודש]],0)</f>
        <v>0</v>
      </c>
      <c r="JQ27" s="215">
        <f>IF(JQ$8&lt;=טבלה2[[#This Row],[מס'' תשלומים נותרים]],טבלה2[[#This Row],[סכום החזר החודש]],0)</f>
        <v>0</v>
      </c>
      <c r="JR27" s="215">
        <f>IF(JR$8&lt;=טבלה2[[#This Row],[מס'' תשלומים נותרים]],טבלה2[[#This Row],[סכום החזר החודש]],0)</f>
        <v>0</v>
      </c>
      <c r="JS27" s="215">
        <f>IF(JS$8&lt;=טבלה2[[#This Row],[מס'' תשלומים נותרים]],טבלה2[[#This Row],[סכום החזר החודש]],0)</f>
        <v>0</v>
      </c>
      <c r="JT27" s="215">
        <f>IF(JT$8&lt;=טבלה2[[#This Row],[מס'' תשלומים נותרים]],טבלה2[[#This Row],[סכום החזר החודש]],0)</f>
        <v>0</v>
      </c>
    </row>
    <row r="28" spans="1:280" ht="15.6" thickBot="1">
      <c r="A28" s="246"/>
      <c r="B28" s="247"/>
      <c r="C28" s="248"/>
      <c r="D28" s="249"/>
      <c r="E28" s="247"/>
      <c r="F28" s="250">
        <f t="shared" si="4"/>
        <v>0</v>
      </c>
      <c r="G28" s="251"/>
      <c r="H28" s="223"/>
      <c r="I28" s="252"/>
      <c r="J28" s="253"/>
      <c r="S28" s="402">
        <f t="shared" si="5"/>
        <v>0</v>
      </c>
      <c r="T28" s="403">
        <f t="shared" si="6"/>
        <v>0</v>
      </c>
      <c r="U28" s="230"/>
      <c r="V28" s="243"/>
      <c r="W28" s="241"/>
      <c r="X28" s="243"/>
      <c r="Y28" s="242"/>
      <c r="Z28" s="243"/>
      <c r="AA28" s="244"/>
      <c r="AB28" s="245"/>
      <c r="AE28" s="215">
        <f>IF(AE$8&lt;=טבלה2[[#This Row],[מס'' תשלומים נותרים]],טבלה2[[#This Row],[סכום החזר החודש]],0)</f>
        <v>0</v>
      </c>
      <c r="AF28" s="215">
        <f>IF(AF$8&lt;=טבלה2[[#This Row],[מס'' תשלומים נותרים]],טבלה2[[#This Row],[סכום החזר החודש]],0)</f>
        <v>0</v>
      </c>
      <c r="AG28" s="215">
        <f>IF(AG$8&lt;=טבלה2[[#This Row],[מס'' תשלומים נותרים]],טבלה2[[#This Row],[סכום החזר החודש]],0)</f>
        <v>0</v>
      </c>
      <c r="AH28" s="215">
        <f>IF(AH$8&lt;=טבלה2[[#This Row],[מס'' תשלומים נותרים]],טבלה2[[#This Row],[סכום החזר החודש]],0)</f>
        <v>0</v>
      </c>
      <c r="AI28" s="215">
        <f>IF(AI$8&lt;=טבלה2[[#This Row],[מס'' תשלומים נותרים]],טבלה2[[#This Row],[סכום החזר החודש]],0)</f>
        <v>0</v>
      </c>
      <c r="AJ28" s="215">
        <f>IF(AJ$8&lt;=טבלה2[[#This Row],[מס'' תשלומים נותרים]],טבלה2[[#This Row],[סכום החזר החודש]],0)</f>
        <v>0</v>
      </c>
      <c r="AK28" s="215">
        <f>IF(AK$8&lt;=טבלה2[[#This Row],[מס'' תשלומים נותרים]],טבלה2[[#This Row],[סכום החזר החודש]],0)</f>
        <v>0</v>
      </c>
      <c r="AL28" s="215">
        <f>IF(AL$8&lt;=טבלה2[[#This Row],[מס'' תשלומים נותרים]],טבלה2[[#This Row],[סכום החזר החודש]],0)</f>
        <v>0</v>
      </c>
      <c r="AM28" s="215">
        <f>IF(AM$8&lt;=טבלה2[[#This Row],[מס'' תשלומים נותרים]],טבלה2[[#This Row],[סכום החזר החודש]],0)</f>
        <v>0</v>
      </c>
      <c r="AN28" s="215">
        <f>IF(AN$8&lt;=טבלה2[[#This Row],[מס'' תשלומים נותרים]],טבלה2[[#This Row],[סכום החזר החודש]],0)</f>
        <v>0</v>
      </c>
      <c r="AO28" s="215">
        <f>IF(AO$8&lt;=טבלה2[[#This Row],[מס'' תשלומים נותרים]],טבלה2[[#This Row],[סכום החזר החודש]],0)</f>
        <v>0</v>
      </c>
      <c r="AP28" s="215">
        <f>IF(AP$8&lt;=טבלה2[[#This Row],[מס'' תשלומים נותרים]],טבלה2[[#This Row],[סכום החזר החודש]],0)</f>
        <v>0</v>
      </c>
      <c r="AQ28" s="215">
        <f>IF(AQ$8&lt;=טבלה2[[#This Row],[מס'' תשלומים נותרים]],טבלה2[[#This Row],[סכום החזר החודש]],0)</f>
        <v>0</v>
      </c>
      <c r="AR28" s="215">
        <f>IF(AR$8&lt;=טבלה2[[#This Row],[מס'' תשלומים נותרים]],טבלה2[[#This Row],[סכום החזר החודש]],0)</f>
        <v>0</v>
      </c>
      <c r="AS28" s="215">
        <f>IF(AS$8&lt;=טבלה2[[#This Row],[מס'' תשלומים נותרים]],טבלה2[[#This Row],[סכום החזר החודש]],0)</f>
        <v>0</v>
      </c>
      <c r="AT28" s="215">
        <f>IF(AT$8&lt;=טבלה2[[#This Row],[מס'' תשלומים נותרים]],טבלה2[[#This Row],[סכום החזר החודש]],0)</f>
        <v>0</v>
      </c>
      <c r="AU28" s="215">
        <f>IF(AU$8&lt;=טבלה2[[#This Row],[מס'' תשלומים נותרים]],טבלה2[[#This Row],[סכום החזר החודש]],0)</f>
        <v>0</v>
      </c>
      <c r="AV28" s="215">
        <f>IF(AV$8&lt;=טבלה2[[#This Row],[מס'' תשלומים נותרים]],טבלה2[[#This Row],[סכום החזר החודש]],0)</f>
        <v>0</v>
      </c>
      <c r="AW28" s="215">
        <f>IF(AW$8&lt;=טבלה2[[#This Row],[מס'' תשלומים נותרים]],טבלה2[[#This Row],[סכום החזר החודש]],0)</f>
        <v>0</v>
      </c>
      <c r="AX28" s="215">
        <f>IF(AX$8&lt;=טבלה2[[#This Row],[מס'' תשלומים נותרים]],טבלה2[[#This Row],[סכום החזר החודש]],0)</f>
        <v>0</v>
      </c>
      <c r="AY28" s="215">
        <f>IF(AY$8&lt;=טבלה2[[#This Row],[מס'' תשלומים נותרים]],טבלה2[[#This Row],[סכום החזר החודש]],0)</f>
        <v>0</v>
      </c>
      <c r="AZ28" s="215">
        <f>IF(AZ$8&lt;=טבלה2[[#This Row],[מס'' תשלומים נותרים]],טבלה2[[#This Row],[סכום החזר החודש]],0)</f>
        <v>0</v>
      </c>
      <c r="BA28" s="215">
        <f>IF(BA$8&lt;=טבלה2[[#This Row],[מס'' תשלומים נותרים]],טבלה2[[#This Row],[סכום החזר החודש]],0)</f>
        <v>0</v>
      </c>
      <c r="BB28" s="215">
        <f>IF(BB$8&lt;=טבלה2[[#This Row],[מס'' תשלומים נותרים]],טבלה2[[#This Row],[סכום החזר החודש]],0)</f>
        <v>0</v>
      </c>
      <c r="BC28" s="215">
        <f>IF(BC$8&lt;=טבלה2[[#This Row],[מס'' תשלומים נותרים]],טבלה2[[#This Row],[סכום החזר החודש]],0)</f>
        <v>0</v>
      </c>
      <c r="BD28" s="215">
        <f>IF(BD$8&lt;=טבלה2[[#This Row],[מס'' תשלומים נותרים]],טבלה2[[#This Row],[סכום החזר החודש]],0)</f>
        <v>0</v>
      </c>
      <c r="BE28" s="215">
        <f>IF(BE$8&lt;=טבלה2[[#This Row],[מס'' תשלומים נותרים]],טבלה2[[#This Row],[סכום החזר החודש]],0)</f>
        <v>0</v>
      </c>
      <c r="BF28" s="215">
        <f>IF(BF$8&lt;=טבלה2[[#This Row],[מס'' תשלומים נותרים]],טבלה2[[#This Row],[סכום החזר החודש]],0)</f>
        <v>0</v>
      </c>
      <c r="BG28" s="215">
        <f>IF(BG$8&lt;=טבלה2[[#This Row],[מס'' תשלומים נותרים]],טבלה2[[#This Row],[סכום החזר החודש]],0)</f>
        <v>0</v>
      </c>
      <c r="BH28" s="215">
        <f>IF(BH$8&lt;=טבלה2[[#This Row],[מס'' תשלומים נותרים]],טבלה2[[#This Row],[סכום החזר החודש]],0)</f>
        <v>0</v>
      </c>
      <c r="BI28" s="215">
        <f>IF(BI$8&lt;=טבלה2[[#This Row],[מס'' תשלומים נותרים]],טבלה2[[#This Row],[סכום החזר החודש]],0)</f>
        <v>0</v>
      </c>
      <c r="BJ28" s="215">
        <f>IF(BJ$8&lt;=טבלה2[[#This Row],[מס'' תשלומים נותרים]],טבלה2[[#This Row],[סכום החזר החודש]],0)</f>
        <v>0</v>
      </c>
      <c r="BK28" s="215">
        <f>IF(BK$8&lt;=טבלה2[[#This Row],[מס'' תשלומים נותרים]],טבלה2[[#This Row],[סכום החזר החודש]],0)</f>
        <v>0</v>
      </c>
      <c r="BL28" s="215">
        <f>IF(BL$8&lt;=טבלה2[[#This Row],[מס'' תשלומים נותרים]],טבלה2[[#This Row],[סכום החזר החודש]],0)</f>
        <v>0</v>
      </c>
      <c r="BM28" s="215">
        <f>IF(BM$8&lt;=טבלה2[[#This Row],[מס'' תשלומים נותרים]],טבלה2[[#This Row],[סכום החזר החודש]],0)</f>
        <v>0</v>
      </c>
      <c r="BN28" s="215">
        <f>IF(BN$8&lt;=טבלה2[[#This Row],[מס'' תשלומים נותרים]],טבלה2[[#This Row],[סכום החזר החודש]],0)</f>
        <v>0</v>
      </c>
      <c r="BO28" s="215">
        <f>IF(BO$8&lt;=טבלה2[[#This Row],[מס'' תשלומים נותרים]],טבלה2[[#This Row],[סכום החזר החודש]],0)</f>
        <v>0</v>
      </c>
      <c r="BP28" s="215">
        <f>IF(BP$8&lt;=טבלה2[[#This Row],[מס'' תשלומים נותרים]],טבלה2[[#This Row],[סכום החזר החודש]],0)</f>
        <v>0</v>
      </c>
      <c r="BQ28" s="215">
        <f>IF(BQ$8&lt;=טבלה2[[#This Row],[מס'' תשלומים נותרים]],טבלה2[[#This Row],[סכום החזר החודש]],0)</f>
        <v>0</v>
      </c>
      <c r="BR28" s="215">
        <f>IF(BR$8&lt;=טבלה2[[#This Row],[מס'' תשלומים נותרים]],טבלה2[[#This Row],[סכום החזר החודש]],0)</f>
        <v>0</v>
      </c>
      <c r="BS28" s="215">
        <f>IF(BS$8&lt;=טבלה2[[#This Row],[מס'' תשלומים נותרים]],טבלה2[[#This Row],[סכום החזר החודש]],0)</f>
        <v>0</v>
      </c>
      <c r="BT28" s="215">
        <f>IF(BT$8&lt;=טבלה2[[#This Row],[מס'' תשלומים נותרים]],טבלה2[[#This Row],[סכום החזר החודש]],0)</f>
        <v>0</v>
      </c>
      <c r="BU28" s="215">
        <f>IF(BU$8&lt;=טבלה2[[#This Row],[מס'' תשלומים נותרים]],טבלה2[[#This Row],[סכום החזר החודש]],0)</f>
        <v>0</v>
      </c>
      <c r="BV28" s="215">
        <f>IF(BV$8&lt;=טבלה2[[#This Row],[מס'' תשלומים נותרים]],טבלה2[[#This Row],[סכום החזר החודש]],0)</f>
        <v>0</v>
      </c>
      <c r="BW28" s="215">
        <f>IF(BW$8&lt;=טבלה2[[#This Row],[מס'' תשלומים נותרים]],טבלה2[[#This Row],[סכום החזר החודש]],0)</f>
        <v>0</v>
      </c>
      <c r="BX28" s="215">
        <f>IF(BX$8&lt;=טבלה2[[#This Row],[מס'' תשלומים נותרים]],טבלה2[[#This Row],[סכום החזר החודש]],0)</f>
        <v>0</v>
      </c>
      <c r="BY28" s="215">
        <f>IF(BY$8&lt;=טבלה2[[#This Row],[מס'' תשלומים נותרים]],טבלה2[[#This Row],[סכום החזר החודש]],0)</f>
        <v>0</v>
      </c>
      <c r="BZ28" s="215">
        <f>IF(BZ$8&lt;=טבלה2[[#This Row],[מס'' תשלומים נותרים]],טבלה2[[#This Row],[סכום החזר החודש]],0)</f>
        <v>0</v>
      </c>
      <c r="CA28" s="215">
        <f>IF(CA$8&lt;=טבלה2[[#This Row],[מס'' תשלומים נותרים]],טבלה2[[#This Row],[סכום החזר החודש]],0)</f>
        <v>0</v>
      </c>
      <c r="CB28" s="215">
        <f>IF(CB$8&lt;=טבלה2[[#This Row],[מס'' תשלומים נותרים]],טבלה2[[#This Row],[סכום החזר החודש]],0)</f>
        <v>0</v>
      </c>
      <c r="CC28" s="215">
        <f>IF(CC$8&lt;=טבלה2[[#This Row],[מס'' תשלומים נותרים]],טבלה2[[#This Row],[סכום החזר החודש]],0)</f>
        <v>0</v>
      </c>
      <c r="CD28" s="215">
        <f>IF(CD$8&lt;=טבלה2[[#This Row],[מס'' תשלומים נותרים]],טבלה2[[#This Row],[סכום החזר החודש]],0)</f>
        <v>0</v>
      </c>
      <c r="CE28" s="215">
        <f>IF(CE$8&lt;=טבלה2[[#This Row],[מס'' תשלומים נותרים]],טבלה2[[#This Row],[סכום החזר החודש]],0)</f>
        <v>0</v>
      </c>
      <c r="CF28" s="215">
        <f>IF(CF$8&lt;=טבלה2[[#This Row],[מס'' תשלומים נותרים]],טבלה2[[#This Row],[סכום החזר החודש]],0)</f>
        <v>0</v>
      </c>
      <c r="CG28" s="215">
        <f>IF(CG$8&lt;=טבלה2[[#This Row],[מס'' תשלומים נותרים]],טבלה2[[#This Row],[סכום החזר החודש]],0)</f>
        <v>0</v>
      </c>
      <c r="CH28" s="215">
        <f>IF(CH$8&lt;=טבלה2[[#This Row],[מס'' תשלומים נותרים]],טבלה2[[#This Row],[סכום החזר החודש]],0)</f>
        <v>0</v>
      </c>
      <c r="CI28" s="215">
        <f>IF(CI$8&lt;=טבלה2[[#This Row],[מס'' תשלומים נותרים]],טבלה2[[#This Row],[סכום החזר החודש]],0)</f>
        <v>0</v>
      </c>
      <c r="CJ28" s="215">
        <f>IF(CJ$8&lt;=טבלה2[[#This Row],[מס'' תשלומים נותרים]],טבלה2[[#This Row],[סכום החזר החודש]],0)</f>
        <v>0</v>
      </c>
      <c r="CK28" s="215">
        <f>IF(CK$8&lt;=טבלה2[[#This Row],[מס'' תשלומים נותרים]],טבלה2[[#This Row],[סכום החזר החודש]],0)</f>
        <v>0</v>
      </c>
      <c r="CL28" s="215">
        <f>IF(CL$8&lt;=טבלה2[[#This Row],[מס'' תשלומים נותרים]],טבלה2[[#This Row],[סכום החזר החודש]],0)</f>
        <v>0</v>
      </c>
      <c r="CM28" s="215">
        <f>IF(CM$8&lt;=טבלה2[[#This Row],[מס'' תשלומים נותרים]],טבלה2[[#This Row],[סכום החזר החודש]],0)</f>
        <v>0</v>
      </c>
      <c r="CN28" s="215">
        <f>IF(CN$8&lt;=טבלה2[[#This Row],[מס'' תשלומים נותרים]],טבלה2[[#This Row],[סכום החזר החודש]],0)</f>
        <v>0</v>
      </c>
      <c r="CO28" s="215">
        <f>IF(CO$8&lt;=טבלה2[[#This Row],[מס'' תשלומים נותרים]],טבלה2[[#This Row],[סכום החזר החודש]],0)</f>
        <v>0</v>
      </c>
      <c r="CP28" s="215">
        <f>IF(CP$8&lt;=טבלה2[[#This Row],[מס'' תשלומים נותרים]],טבלה2[[#This Row],[סכום החזר החודש]],0)</f>
        <v>0</v>
      </c>
      <c r="CQ28" s="215">
        <f>IF(CQ$8&lt;=טבלה2[[#This Row],[מס'' תשלומים נותרים]],טבלה2[[#This Row],[סכום החזר החודש]],0)</f>
        <v>0</v>
      </c>
      <c r="CR28" s="215">
        <f>IF(CR$8&lt;=טבלה2[[#This Row],[מס'' תשלומים נותרים]],טבלה2[[#This Row],[סכום החזר החודש]],0)</f>
        <v>0</v>
      </c>
      <c r="CS28" s="215">
        <f>IF(CS$8&lt;=טבלה2[[#This Row],[מס'' תשלומים נותרים]],טבלה2[[#This Row],[סכום החזר החודש]],0)</f>
        <v>0</v>
      </c>
      <c r="CT28" s="215">
        <f>IF(CT$8&lt;=טבלה2[[#This Row],[מס'' תשלומים נותרים]],טבלה2[[#This Row],[סכום החזר החודש]],0)</f>
        <v>0</v>
      </c>
      <c r="CU28" s="215">
        <f>IF(CU$8&lt;=טבלה2[[#This Row],[מס'' תשלומים נותרים]],טבלה2[[#This Row],[סכום החזר החודש]],0)</f>
        <v>0</v>
      </c>
      <c r="CV28" s="215">
        <f>IF(CV$8&lt;=טבלה2[[#This Row],[מס'' תשלומים נותרים]],טבלה2[[#This Row],[סכום החזר החודש]],0)</f>
        <v>0</v>
      </c>
      <c r="CW28" s="215">
        <f>IF(CW$8&lt;=טבלה2[[#This Row],[מס'' תשלומים נותרים]],טבלה2[[#This Row],[סכום החזר החודש]],0)</f>
        <v>0</v>
      </c>
      <c r="CX28" s="215">
        <f>IF(CX$8&lt;=טבלה2[[#This Row],[מס'' תשלומים נותרים]],טבלה2[[#This Row],[סכום החזר החודש]],0)</f>
        <v>0</v>
      </c>
      <c r="CY28" s="215">
        <f>IF(CY$8&lt;=טבלה2[[#This Row],[מס'' תשלומים נותרים]],טבלה2[[#This Row],[סכום החזר החודש]],0)</f>
        <v>0</v>
      </c>
      <c r="CZ28" s="215">
        <f>IF(CZ$8&lt;=טבלה2[[#This Row],[מס'' תשלומים נותרים]],טבלה2[[#This Row],[סכום החזר החודש]],0)</f>
        <v>0</v>
      </c>
      <c r="DA28" s="215">
        <f>IF(DA$8&lt;=טבלה2[[#This Row],[מס'' תשלומים נותרים]],טבלה2[[#This Row],[סכום החזר החודש]],0)</f>
        <v>0</v>
      </c>
      <c r="DB28" s="215">
        <f>IF(DB$8&lt;=טבלה2[[#This Row],[מס'' תשלומים נותרים]],טבלה2[[#This Row],[סכום החזר החודש]],0)</f>
        <v>0</v>
      </c>
      <c r="DC28" s="215">
        <f>IF(DC$8&lt;=טבלה2[[#This Row],[מס'' תשלומים נותרים]],טבלה2[[#This Row],[סכום החזר החודש]],0)</f>
        <v>0</v>
      </c>
      <c r="DD28" s="215">
        <f>IF(DD$8&lt;=טבלה2[[#This Row],[מס'' תשלומים נותרים]],טבלה2[[#This Row],[סכום החזר החודש]],0)</f>
        <v>0</v>
      </c>
      <c r="DE28" s="215">
        <f>IF(DE$8&lt;=טבלה2[[#This Row],[מס'' תשלומים נותרים]],טבלה2[[#This Row],[סכום החזר החודש]],0)</f>
        <v>0</v>
      </c>
      <c r="DF28" s="215">
        <f>IF(DF$8&lt;=טבלה2[[#This Row],[מס'' תשלומים נותרים]],טבלה2[[#This Row],[סכום החזר החודש]],0)</f>
        <v>0</v>
      </c>
      <c r="DG28" s="215">
        <f>IF(DG$8&lt;=טבלה2[[#This Row],[מס'' תשלומים נותרים]],טבלה2[[#This Row],[סכום החזר החודש]],0)</f>
        <v>0</v>
      </c>
      <c r="DH28" s="215">
        <f>IF(DH$8&lt;=טבלה2[[#This Row],[מס'' תשלומים נותרים]],טבלה2[[#This Row],[סכום החזר החודש]],0)</f>
        <v>0</v>
      </c>
      <c r="DI28" s="215">
        <f>IF(DI$8&lt;=טבלה2[[#This Row],[מס'' תשלומים נותרים]],טבלה2[[#This Row],[סכום החזר החודש]],0)</f>
        <v>0</v>
      </c>
      <c r="DJ28" s="215">
        <f>IF(DJ$8&lt;=טבלה2[[#This Row],[מס'' תשלומים נותרים]],טבלה2[[#This Row],[סכום החזר החודש]],0)</f>
        <v>0</v>
      </c>
      <c r="DK28" s="215">
        <f>IF(DK$8&lt;=טבלה2[[#This Row],[מס'' תשלומים נותרים]],טבלה2[[#This Row],[סכום החזר החודש]],0)</f>
        <v>0</v>
      </c>
      <c r="DL28" s="215">
        <f>IF(DL$8&lt;=טבלה2[[#This Row],[מס'' תשלומים נותרים]],טבלה2[[#This Row],[סכום החזר החודש]],0)</f>
        <v>0</v>
      </c>
      <c r="DM28" s="215">
        <f>IF(DM$8&lt;=טבלה2[[#This Row],[מס'' תשלומים נותרים]],טבלה2[[#This Row],[סכום החזר החודש]],0)</f>
        <v>0</v>
      </c>
      <c r="DN28" s="215">
        <f>IF(DN$8&lt;=טבלה2[[#This Row],[מס'' תשלומים נותרים]],טבלה2[[#This Row],[סכום החזר החודש]],0)</f>
        <v>0</v>
      </c>
      <c r="DO28" s="215">
        <f>IF(DO$8&lt;=טבלה2[[#This Row],[מס'' תשלומים נותרים]],טבלה2[[#This Row],[סכום החזר החודש]],0)</f>
        <v>0</v>
      </c>
      <c r="DP28" s="215">
        <f>IF(DP$8&lt;=טבלה2[[#This Row],[מס'' תשלומים נותרים]],טבלה2[[#This Row],[סכום החזר החודש]],0)</f>
        <v>0</v>
      </c>
      <c r="DQ28" s="215">
        <f>IF(DQ$8&lt;=טבלה2[[#This Row],[מס'' תשלומים נותרים]],טבלה2[[#This Row],[סכום החזר החודש]],0)</f>
        <v>0</v>
      </c>
      <c r="DR28" s="215">
        <f>IF(DR$8&lt;=טבלה2[[#This Row],[מס'' תשלומים נותרים]],טבלה2[[#This Row],[סכום החזר החודש]],0)</f>
        <v>0</v>
      </c>
      <c r="DS28" s="215">
        <f>IF(DS$8&lt;=טבלה2[[#This Row],[מס'' תשלומים נותרים]],טבלה2[[#This Row],[סכום החזר החודש]],0)</f>
        <v>0</v>
      </c>
      <c r="DT28" s="215">
        <f>IF(DT$8&lt;=טבלה2[[#This Row],[מס'' תשלומים נותרים]],טבלה2[[#This Row],[סכום החזר החודש]],0)</f>
        <v>0</v>
      </c>
      <c r="DU28" s="215">
        <f>IF(DU$8&lt;=טבלה2[[#This Row],[מס'' תשלומים נותרים]],טבלה2[[#This Row],[סכום החזר החודש]],0)</f>
        <v>0</v>
      </c>
      <c r="DV28" s="215">
        <f>IF(DV$8&lt;=טבלה2[[#This Row],[מס'' תשלומים נותרים]],טבלה2[[#This Row],[סכום החזר החודש]],0)</f>
        <v>0</v>
      </c>
      <c r="DW28" s="215">
        <f>IF(DW$8&lt;=טבלה2[[#This Row],[מס'' תשלומים נותרים]],טבלה2[[#This Row],[סכום החזר החודש]],0)</f>
        <v>0</v>
      </c>
      <c r="DX28" s="215">
        <f>IF(DX$8&lt;=טבלה2[[#This Row],[מס'' תשלומים נותרים]],טבלה2[[#This Row],[סכום החזר החודש]],0)</f>
        <v>0</v>
      </c>
      <c r="DY28" s="215">
        <f>IF(DY$8&lt;=טבלה2[[#This Row],[מס'' תשלומים נותרים]],טבלה2[[#This Row],[סכום החזר החודש]],0)</f>
        <v>0</v>
      </c>
      <c r="DZ28" s="215">
        <f>IF(DZ$8&lt;=טבלה2[[#This Row],[מס'' תשלומים נותרים]],טבלה2[[#This Row],[סכום החזר החודש]],0)</f>
        <v>0</v>
      </c>
      <c r="EA28" s="215">
        <f>IF(EA$8&lt;=טבלה2[[#This Row],[מס'' תשלומים נותרים]],טבלה2[[#This Row],[סכום החזר החודש]],0)</f>
        <v>0</v>
      </c>
      <c r="EB28" s="215">
        <f>IF(EB$8&lt;=טבלה2[[#This Row],[מס'' תשלומים נותרים]],טבלה2[[#This Row],[סכום החזר החודש]],0)</f>
        <v>0</v>
      </c>
      <c r="EC28" s="215">
        <f>IF(EC$8&lt;=טבלה2[[#This Row],[מס'' תשלומים נותרים]],טבלה2[[#This Row],[סכום החזר החודש]],0)</f>
        <v>0</v>
      </c>
      <c r="ED28" s="215">
        <f>IF(ED$8&lt;=טבלה2[[#This Row],[מס'' תשלומים נותרים]],טבלה2[[#This Row],[סכום החזר החודש]],0)</f>
        <v>0</v>
      </c>
      <c r="EE28" s="215">
        <f>IF(EE$8&lt;=טבלה2[[#This Row],[מס'' תשלומים נותרים]],טבלה2[[#This Row],[סכום החזר החודש]],0)</f>
        <v>0</v>
      </c>
      <c r="EF28" s="215">
        <f>IF(EF$8&lt;=טבלה2[[#This Row],[מס'' תשלומים נותרים]],טבלה2[[#This Row],[סכום החזר החודש]],0)</f>
        <v>0</v>
      </c>
      <c r="EG28" s="215">
        <f>IF(EG$8&lt;=טבלה2[[#This Row],[מס'' תשלומים נותרים]],טבלה2[[#This Row],[סכום החזר החודש]],0)</f>
        <v>0</v>
      </c>
      <c r="EH28" s="215">
        <f>IF(EH$8&lt;=טבלה2[[#This Row],[מס'' תשלומים נותרים]],טבלה2[[#This Row],[סכום החזר החודש]],0)</f>
        <v>0</v>
      </c>
      <c r="EI28" s="215">
        <f>IF(EI$8&lt;=טבלה2[[#This Row],[מס'' תשלומים נותרים]],טבלה2[[#This Row],[סכום החזר החודש]],0)</f>
        <v>0</v>
      </c>
      <c r="EJ28" s="215">
        <f>IF(EJ$8&lt;=טבלה2[[#This Row],[מס'' תשלומים נותרים]],טבלה2[[#This Row],[סכום החזר החודש]],0)</f>
        <v>0</v>
      </c>
      <c r="EK28" s="215">
        <f>IF(EK$8&lt;=טבלה2[[#This Row],[מס'' תשלומים נותרים]],טבלה2[[#This Row],[סכום החזר החודש]],0)</f>
        <v>0</v>
      </c>
      <c r="EL28" s="215">
        <f>IF(EL$8&lt;=טבלה2[[#This Row],[מס'' תשלומים נותרים]],טבלה2[[#This Row],[סכום החזר החודש]],0)</f>
        <v>0</v>
      </c>
      <c r="EM28" s="215">
        <f>IF(EM$8&lt;=טבלה2[[#This Row],[מס'' תשלומים נותרים]],טבלה2[[#This Row],[סכום החזר החודש]],0)</f>
        <v>0</v>
      </c>
      <c r="EN28" s="215">
        <f>IF(EN$8&lt;=טבלה2[[#This Row],[מס'' תשלומים נותרים]],טבלה2[[#This Row],[סכום החזר החודש]],0)</f>
        <v>0</v>
      </c>
      <c r="EO28" s="215">
        <f>IF(EO$8&lt;=טבלה2[[#This Row],[מס'' תשלומים נותרים]],טבלה2[[#This Row],[סכום החזר החודש]],0)</f>
        <v>0</v>
      </c>
      <c r="EP28" s="215">
        <f>IF(EP$8&lt;=טבלה2[[#This Row],[מס'' תשלומים נותרים]],טבלה2[[#This Row],[סכום החזר החודש]],0)</f>
        <v>0</v>
      </c>
      <c r="EQ28" s="215">
        <f>IF(EQ$8&lt;=טבלה2[[#This Row],[מס'' תשלומים נותרים]],טבלה2[[#This Row],[סכום החזר החודש]],0)</f>
        <v>0</v>
      </c>
      <c r="ER28" s="215">
        <f>IF(ER$8&lt;=טבלה2[[#This Row],[מס'' תשלומים נותרים]],טבלה2[[#This Row],[סכום החזר החודש]],0)</f>
        <v>0</v>
      </c>
      <c r="ES28" s="215">
        <f>IF(ES$8&lt;=טבלה2[[#This Row],[מס'' תשלומים נותרים]],טבלה2[[#This Row],[סכום החזר החודש]],0)</f>
        <v>0</v>
      </c>
      <c r="ET28" s="215">
        <f>IF(ET$8&lt;=טבלה2[[#This Row],[מס'' תשלומים נותרים]],טבלה2[[#This Row],[סכום החזר החודש]],0)</f>
        <v>0</v>
      </c>
      <c r="EU28" s="215">
        <f>IF(EU$8&lt;=טבלה2[[#This Row],[מס'' תשלומים נותרים]],טבלה2[[#This Row],[סכום החזר החודש]],0)</f>
        <v>0</v>
      </c>
      <c r="EV28" s="215">
        <f>IF(EV$8&lt;=טבלה2[[#This Row],[מס'' תשלומים נותרים]],טבלה2[[#This Row],[סכום החזר החודש]],0)</f>
        <v>0</v>
      </c>
      <c r="EW28" s="215">
        <f>IF(EW$8&lt;=טבלה2[[#This Row],[מס'' תשלומים נותרים]],טבלה2[[#This Row],[סכום החזר החודש]],0)</f>
        <v>0</v>
      </c>
      <c r="EX28" s="215">
        <f>IF(EX$8&lt;=טבלה2[[#This Row],[מס'' תשלומים נותרים]],טבלה2[[#This Row],[סכום החזר החודש]],0)</f>
        <v>0</v>
      </c>
      <c r="EY28" s="215">
        <f>IF(EY$8&lt;=טבלה2[[#This Row],[מס'' תשלומים נותרים]],טבלה2[[#This Row],[סכום החזר החודש]],0)</f>
        <v>0</v>
      </c>
      <c r="EZ28" s="215">
        <f>IF(EZ$8&lt;=טבלה2[[#This Row],[מס'' תשלומים נותרים]],טבלה2[[#This Row],[סכום החזר החודש]],0)</f>
        <v>0</v>
      </c>
      <c r="FA28" s="215">
        <f>IF(FA$8&lt;=טבלה2[[#This Row],[מס'' תשלומים נותרים]],טבלה2[[#This Row],[סכום החזר החודש]],0)</f>
        <v>0</v>
      </c>
      <c r="FB28" s="215">
        <f>IF(FB$8&lt;=טבלה2[[#This Row],[מס'' תשלומים נותרים]],טבלה2[[#This Row],[סכום החזר החודש]],0)</f>
        <v>0</v>
      </c>
      <c r="FC28" s="215">
        <f>IF(FC$8&lt;=טבלה2[[#This Row],[מס'' תשלומים נותרים]],טבלה2[[#This Row],[סכום החזר החודש]],0)</f>
        <v>0</v>
      </c>
      <c r="FD28" s="215">
        <f>IF(FD$8&lt;=טבלה2[[#This Row],[מס'' תשלומים נותרים]],טבלה2[[#This Row],[סכום החזר החודש]],0)</f>
        <v>0</v>
      </c>
      <c r="FE28" s="215">
        <f>IF(FE$8&lt;=טבלה2[[#This Row],[מס'' תשלומים נותרים]],טבלה2[[#This Row],[סכום החזר החודש]],0)</f>
        <v>0</v>
      </c>
      <c r="FF28" s="215">
        <f>IF(FF$8&lt;=טבלה2[[#This Row],[מס'' תשלומים נותרים]],טבלה2[[#This Row],[סכום החזר החודש]],0)</f>
        <v>0</v>
      </c>
      <c r="FG28" s="215">
        <f>IF(FG$8&lt;=טבלה2[[#This Row],[מס'' תשלומים נותרים]],טבלה2[[#This Row],[סכום החזר החודש]],0)</f>
        <v>0</v>
      </c>
      <c r="FH28" s="215">
        <f>IF(FH$8&lt;=טבלה2[[#This Row],[מס'' תשלומים נותרים]],טבלה2[[#This Row],[סכום החזר החודש]],0)</f>
        <v>0</v>
      </c>
      <c r="FI28" s="215">
        <f>IF(FI$8&lt;=טבלה2[[#This Row],[מס'' תשלומים נותרים]],טבלה2[[#This Row],[סכום החזר החודש]],0)</f>
        <v>0</v>
      </c>
      <c r="FJ28" s="215">
        <f>IF(FJ$8&lt;=טבלה2[[#This Row],[מס'' תשלומים נותרים]],טבלה2[[#This Row],[סכום החזר החודש]],0)</f>
        <v>0</v>
      </c>
      <c r="FK28" s="215">
        <f>IF(FK$8&lt;=טבלה2[[#This Row],[מס'' תשלומים נותרים]],טבלה2[[#This Row],[סכום החזר החודש]],0)</f>
        <v>0</v>
      </c>
      <c r="FL28" s="215">
        <f>IF(FL$8&lt;=טבלה2[[#This Row],[מס'' תשלומים נותרים]],טבלה2[[#This Row],[סכום החזר החודש]],0)</f>
        <v>0</v>
      </c>
      <c r="FM28" s="215">
        <f>IF(FM$8&lt;=טבלה2[[#This Row],[מס'' תשלומים נותרים]],טבלה2[[#This Row],[סכום החזר החודש]],0)</f>
        <v>0</v>
      </c>
      <c r="FN28" s="215">
        <f>IF(FN$8&lt;=טבלה2[[#This Row],[מס'' תשלומים נותרים]],טבלה2[[#This Row],[סכום החזר החודש]],0)</f>
        <v>0</v>
      </c>
      <c r="FO28" s="215">
        <f>IF(FO$8&lt;=טבלה2[[#This Row],[מס'' תשלומים נותרים]],טבלה2[[#This Row],[סכום החזר החודש]],0)</f>
        <v>0</v>
      </c>
      <c r="FP28" s="215">
        <f>IF(FP$8&lt;=טבלה2[[#This Row],[מס'' תשלומים נותרים]],טבלה2[[#This Row],[סכום החזר החודש]],0)</f>
        <v>0</v>
      </c>
      <c r="FQ28" s="215">
        <f>IF(FQ$8&lt;=טבלה2[[#This Row],[מס'' תשלומים נותרים]],טבלה2[[#This Row],[סכום החזר החודש]],0)</f>
        <v>0</v>
      </c>
      <c r="FR28" s="215">
        <f>IF(FR$8&lt;=טבלה2[[#This Row],[מס'' תשלומים נותרים]],טבלה2[[#This Row],[סכום החזר החודש]],0)</f>
        <v>0</v>
      </c>
      <c r="FS28" s="215">
        <f>IF(FS$8&lt;=טבלה2[[#This Row],[מס'' תשלומים נותרים]],טבלה2[[#This Row],[סכום החזר החודש]],0)</f>
        <v>0</v>
      </c>
      <c r="FT28" s="215">
        <f>IF(FT$8&lt;=טבלה2[[#This Row],[מס'' תשלומים נותרים]],טבלה2[[#This Row],[סכום החזר החודש]],0)</f>
        <v>0</v>
      </c>
      <c r="FU28" s="215">
        <f>IF(FU$8&lt;=טבלה2[[#This Row],[מס'' תשלומים נותרים]],טבלה2[[#This Row],[סכום החזר החודש]],0)</f>
        <v>0</v>
      </c>
      <c r="FV28" s="215">
        <f>IF(FV$8&lt;=טבלה2[[#This Row],[מס'' תשלומים נותרים]],טבלה2[[#This Row],[סכום החזר החודש]],0)</f>
        <v>0</v>
      </c>
      <c r="FW28" s="215">
        <f>IF(FW$8&lt;=טבלה2[[#This Row],[מס'' תשלומים נותרים]],טבלה2[[#This Row],[סכום החזר החודש]],0)</f>
        <v>0</v>
      </c>
      <c r="FX28" s="215">
        <f>IF(FX$8&lt;=טבלה2[[#This Row],[מס'' תשלומים נותרים]],טבלה2[[#This Row],[סכום החזר החודש]],0)</f>
        <v>0</v>
      </c>
      <c r="FY28" s="215">
        <f>IF(FY$8&lt;=טבלה2[[#This Row],[מס'' תשלומים נותרים]],טבלה2[[#This Row],[סכום החזר החודש]],0)</f>
        <v>0</v>
      </c>
      <c r="FZ28" s="215">
        <f>IF(FZ$8&lt;=טבלה2[[#This Row],[מס'' תשלומים נותרים]],טבלה2[[#This Row],[סכום החזר החודש]],0)</f>
        <v>0</v>
      </c>
      <c r="GA28" s="215">
        <f>IF(GA$8&lt;=טבלה2[[#This Row],[מס'' תשלומים נותרים]],טבלה2[[#This Row],[סכום החזר החודש]],0)</f>
        <v>0</v>
      </c>
      <c r="GB28" s="215">
        <f>IF(GB$8&lt;=טבלה2[[#This Row],[מס'' תשלומים נותרים]],טבלה2[[#This Row],[סכום החזר החודש]],0)</f>
        <v>0</v>
      </c>
      <c r="GC28" s="215">
        <f>IF(GC$8&lt;=טבלה2[[#This Row],[מס'' תשלומים נותרים]],טבלה2[[#This Row],[סכום החזר החודש]],0)</f>
        <v>0</v>
      </c>
      <c r="GD28" s="215">
        <f>IF(GD$8&lt;=טבלה2[[#This Row],[מס'' תשלומים נותרים]],טבלה2[[#This Row],[סכום החזר החודש]],0)</f>
        <v>0</v>
      </c>
      <c r="GE28" s="215">
        <f>IF(GE$8&lt;=טבלה2[[#This Row],[מס'' תשלומים נותרים]],טבלה2[[#This Row],[סכום החזר החודש]],0)</f>
        <v>0</v>
      </c>
      <c r="GF28" s="215">
        <f>IF(GF$8&lt;=טבלה2[[#This Row],[מס'' תשלומים נותרים]],טבלה2[[#This Row],[סכום החזר החודש]],0)</f>
        <v>0</v>
      </c>
      <c r="GG28" s="215">
        <f>IF(GG$8&lt;=טבלה2[[#This Row],[מס'' תשלומים נותרים]],טבלה2[[#This Row],[סכום החזר החודש]],0)</f>
        <v>0</v>
      </c>
      <c r="GH28" s="215">
        <f>IF(GH$8&lt;=טבלה2[[#This Row],[מס'' תשלומים נותרים]],טבלה2[[#This Row],[סכום החזר החודש]],0)</f>
        <v>0</v>
      </c>
      <c r="GI28" s="215">
        <f>IF(GI$8&lt;=טבלה2[[#This Row],[מס'' תשלומים נותרים]],טבלה2[[#This Row],[סכום החזר החודש]],0)</f>
        <v>0</v>
      </c>
      <c r="GJ28" s="215">
        <f>IF(GJ$8&lt;=טבלה2[[#This Row],[מס'' תשלומים נותרים]],טבלה2[[#This Row],[סכום החזר החודש]],0)</f>
        <v>0</v>
      </c>
      <c r="GK28" s="215">
        <f>IF(GK$8&lt;=טבלה2[[#This Row],[מס'' תשלומים נותרים]],טבלה2[[#This Row],[סכום החזר החודש]],0)</f>
        <v>0</v>
      </c>
      <c r="GL28" s="215">
        <f>IF(GL$8&lt;=טבלה2[[#This Row],[מס'' תשלומים נותרים]],טבלה2[[#This Row],[סכום החזר החודש]],0)</f>
        <v>0</v>
      </c>
      <c r="GM28" s="215">
        <f>IF(GM$8&lt;=טבלה2[[#This Row],[מס'' תשלומים נותרים]],טבלה2[[#This Row],[סכום החזר החודש]],0)</f>
        <v>0</v>
      </c>
      <c r="GN28" s="215">
        <f>IF(GN$8&lt;=טבלה2[[#This Row],[מס'' תשלומים נותרים]],טבלה2[[#This Row],[סכום החזר החודש]],0)</f>
        <v>0</v>
      </c>
      <c r="GO28" s="215">
        <f>IF(GO$8&lt;=טבלה2[[#This Row],[מס'' תשלומים נותרים]],טבלה2[[#This Row],[סכום החזר החודש]],0)</f>
        <v>0</v>
      </c>
      <c r="GP28" s="215">
        <f>IF(GP$8&lt;=טבלה2[[#This Row],[מס'' תשלומים נותרים]],טבלה2[[#This Row],[סכום החזר החודש]],0)</f>
        <v>0</v>
      </c>
      <c r="GQ28" s="215">
        <f>IF(GQ$8&lt;=טבלה2[[#This Row],[מס'' תשלומים נותרים]],טבלה2[[#This Row],[סכום החזר החודש]],0)</f>
        <v>0</v>
      </c>
      <c r="GR28" s="215">
        <f>IF(GR$8&lt;=טבלה2[[#This Row],[מס'' תשלומים נותרים]],טבלה2[[#This Row],[סכום החזר החודש]],0)</f>
        <v>0</v>
      </c>
      <c r="GS28" s="215">
        <f>IF(GS$8&lt;=טבלה2[[#This Row],[מס'' תשלומים נותרים]],טבלה2[[#This Row],[סכום החזר החודש]],0)</f>
        <v>0</v>
      </c>
      <c r="GT28" s="215">
        <f>IF(GT$8&lt;=טבלה2[[#This Row],[מס'' תשלומים נותרים]],טבלה2[[#This Row],[סכום החזר החודש]],0)</f>
        <v>0</v>
      </c>
      <c r="GU28" s="215">
        <f>IF(GU$8&lt;=טבלה2[[#This Row],[מס'' תשלומים נותרים]],טבלה2[[#This Row],[סכום החזר החודש]],0)</f>
        <v>0</v>
      </c>
      <c r="GV28" s="215">
        <f>IF(GV$8&lt;=טבלה2[[#This Row],[מס'' תשלומים נותרים]],טבלה2[[#This Row],[סכום החזר החודש]],0)</f>
        <v>0</v>
      </c>
      <c r="GW28" s="215">
        <f>IF(GW$8&lt;=טבלה2[[#This Row],[מס'' תשלומים נותרים]],טבלה2[[#This Row],[סכום החזר החודש]],0)</f>
        <v>0</v>
      </c>
      <c r="GX28" s="215">
        <f>IF(GX$8&lt;=טבלה2[[#This Row],[מס'' תשלומים נותרים]],טבלה2[[#This Row],[סכום החזר החודש]],0)</f>
        <v>0</v>
      </c>
      <c r="GY28" s="215">
        <f>IF(GY$8&lt;=טבלה2[[#This Row],[מס'' תשלומים נותרים]],טבלה2[[#This Row],[סכום החזר החודש]],0)</f>
        <v>0</v>
      </c>
      <c r="GZ28" s="215">
        <f>IF(GZ$8&lt;=טבלה2[[#This Row],[מס'' תשלומים נותרים]],טבלה2[[#This Row],[סכום החזר החודש]],0)</f>
        <v>0</v>
      </c>
      <c r="HA28" s="215">
        <f>IF(HA$8&lt;=טבלה2[[#This Row],[מס'' תשלומים נותרים]],טבלה2[[#This Row],[סכום החזר החודש]],0)</f>
        <v>0</v>
      </c>
      <c r="HB28" s="215">
        <f>IF(HB$8&lt;=טבלה2[[#This Row],[מס'' תשלומים נותרים]],טבלה2[[#This Row],[סכום החזר החודש]],0)</f>
        <v>0</v>
      </c>
      <c r="HC28" s="215">
        <f>IF(HC$8&lt;=טבלה2[[#This Row],[מס'' תשלומים נותרים]],טבלה2[[#This Row],[סכום החזר החודש]],0)</f>
        <v>0</v>
      </c>
      <c r="HD28" s="215">
        <f>IF(HD$8&lt;=טבלה2[[#This Row],[מס'' תשלומים נותרים]],טבלה2[[#This Row],[סכום החזר החודש]],0)</f>
        <v>0</v>
      </c>
      <c r="HE28" s="215">
        <f>IF(HE$8&lt;=טבלה2[[#This Row],[מס'' תשלומים נותרים]],טבלה2[[#This Row],[סכום החזר החודש]],0)</f>
        <v>0</v>
      </c>
      <c r="HF28" s="215">
        <f>IF(HF$8&lt;=טבלה2[[#This Row],[מס'' תשלומים נותרים]],טבלה2[[#This Row],[סכום החזר החודש]],0)</f>
        <v>0</v>
      </c>
      <c r="HG28" s="215">
        <f>IF(HG$8&lt;=טבלה2[[#This Row],[מס'' תשלומים נותרים]],טבלה2[[#This Row],[סכום החזר החודש]],0)</f>
        <v>0</v>
      </c>
      <c r="HH28" s="215">
        <f>IF(HH$8&lt;=טבלה2[[#This Row],[מס'' תשלומים נותרים]],טבלה2[[#This Row],[סכום החזר החודש]],0)</f>
        <v>0</v>
      </c>
      <c r="HI28" s="215">
        <f>IF(HI$8&lt;=טבלה2[[#This Row],[מס'' תשלומים נותרים]],טבלה2[[#This Row],[סכום החזר החודש]],0)</f>
        <v>0</v>
      </c>
      <c r="HJ28" s="215">
        <f>IF(HJ$8&lt;=טבלה2[[#This Row],[מס'' תשלומים נותרים]],טבלה2[[#This Row],[סכום החזר החודש]],0)</f>
        <v>0</v>
      </c>
      <c r="HK28" s="215">
        <f>IF(HK$8&lt;=טבלה2[[#This Row],[מס'' תשלומים נותרים]],טבלה2[[#This Row],[סכום החזר החודש]],0)</f>
        <v>0</v>
      </c>
      <c r="HL28" s="215">
        <f>IF(HL$8&lt;=טבלה2[[#This Row],[מס'' תשלומים נותרים]],טבלה2[[#This Row],[סכום החזר החודש]],0)</f>
        <v>0</v>
      </c>
      <c r="HM28" s="215">
        <f>IF(HM$8&lt;=טבלה2[[#This Row],[מס'' תשלומים נותרים]],טבלה2[[#This Row],[סכום החזר החודש]],0)</f>
        <v>0</v>
      </c>
      <c r="HN28" s="215">
        <f>IF(HN$8&lt;=טבלה2[[#This Row],[מס'' תשלומים נותרים]],טבלה2[[#This Row],[סכום החזר החודש]],0)</f>
        <v>0</v>
      </c>
      <c r="HO28" s="215">
        <f>IF(HO$8&lt;=טבלה2[[#This Row],[מס'' תשלומים נותרים]],טבלה2[[#This Row],[סכום החזר החודש]],0)</f>
        <v>0</v>
      </c>
      <c r="HP28" s="215">
        <f>IF(HP$8&lt;=טבלה2[[#This Row],[מס'' תשלומים נותרים]],טבלה2[[#This Row],[סכום החזר החודש]],0)</f>
        <v>0</v>
      </c>
      <c r="HQ28" s="215">
        <f>IF(HQ$8&lt;=טבלה2[[#This Row],[מס'' תשלומים נותרים]],טבלה2[[#This Row],[סכום החזר החודש]],0)</f>
        <v>0</v>
      </c>
      <c r="HR28" s="215">
        <f>IF(HR$8&lt;=טבלה2[[#This Row],[מס'' תשלומים נותרים]],טבלה2[[#This Row],[סכום החזר החודש]],0)</f>
        <v>0</v>
      </c>
      <c r="HS28" s="215">
        <f>IF(HS$8&lt;=טבלה2[[#This Row],[מס'' תשלומים נותרים]],טבלה2[[#This Row],[סכום החזר החודש]],0)</f>
        <v>0</v>
      </c>
      <c r="HT28" s="215">
        <f>IF(HT$8&lt;=טבלה2[[#This Row],[מס'' תשלומים נותרים]],טבלה2[[#This Row],[סכום החזר החודש]],0)</f>
        <v>0</v>
      </c>
      <c r="HU28" s="215">
        <f>IF(HU$8&lt;=טבלה2[[#This Row],[מס'' תשלומים נותרים]],טבלה2[[#This Row],[סכום החזר החודש]],0)</f>
        <v>0</v>
      </c>
      <c r="HV28" s="215">
        <f>IF(HV$8&lt;=טבלה2[[#This Row],[מס'' תשלומים נותרים]],טבלה2[[#This Row],[סכום החזר החודש]],0)</f>
        <v>0</v>
      </c>
      <c r="HW28" s="215">
        <f>IF(HW$8&lt;=טבלה2[[#This Row],[מס'' תשלומים נותרים]],טבלה2[[#This Row],[סכום החזר החודש]],0)</f>
        <v>0</v>
      </c>
      <c r="HX28" s="215">
        <f>IF(HX$8&lt;=טבלה2[[#This Row],[מס'' תשלומים נותרים]],טבלה2[[#This Row],[סכום החזר החודש]],0)</f>
        <v>0</v>
      </c>
      <c r="HY28" s="215">
        <f>IF(HY$8&lt;=טבלה2[[#This Row],[מס'' תשלומים נותרים]],טבלה2[[#This Row],[סכום החזר החודש]],0)</f>
        <v>0</v>
      </c>
      <c r="HZ28" s="215">
        <f>IF(HZ$8&lt;=טבלה2[[#This Row],[מס'' תשלומים נותרים]],טבלה2[[#This Row],[סכום החזר החודש]],0)</f>
        <v>0</v>
      </c>
      <c r="IA28" s="215">
        <f>IF(IA$8&lt;=טבלה2[[#This Row],[מס'' תשלומים נותרים]],טבלה2[[#This Row],[סכום החזר החודש]],0)</f>
        <v>0</v>
      </c>
      <c r="IB28" s="215">
        <f>IF(IB$8&lt;=טבלה2[[#This Row],[מס'' תשלומים נותרים]],טבלה2[[#This Row],[סכום החזר החודש]],0)</f>
        <v>0</v>
      </c>
      <c r="IC28" s="215">
        <f>IF(IC$8&lt;=טבלה2[[#This Row],[מס'' תשלומים נותרים]],טבלה2[[#This Row],[סכום החזר החודש]],0)</f>
        <v>0</v>
      </c>
      <c r="ID28" s="215">
        <f>IF(ID$8&lt;=טבלה2[[#This Row],[מס'' תשלומים נותרים]],טבלה2[[#This Row],[סכום החזר החודש]],0)</f>
        <v>0</v>
      </c>
      <c r="IE28" s="215">
        <f>IF(IE$8&lt;=טבלה2[[#This Row],[מס'' תשלומים נותרים]],טבלה2[[#This Row],[סכום החזר החודש]],0)</f>
        <v>0</v>
      </c>
      <c r="IF28" s="215">
        <f>IF(IF$8&lt;=טבלה2[[#This Row],[מס'' תשלומים נותרים]],טבלה2[[#This Row],[סכום החזר החודש]],0)</f>
        <v>0</v>
      </c>
      <c r="IG28" s="215">
        <f>IF(IG$8&lt;=טבלה2[[#This Row],[מס'' תשלומים נותרים]],טבלה2[[#This Row],[סכום החזר החודש]],0)</f>
        <v>0</v>
      </c>
      <c r="IH28" s="215">
        <f>IF(IH$8&lt;=טבלה2[[#This Row],[מס'' תשלומים נותרים]],טבלה2[[#This Row],[סכום החזר החודש]],0)</f>
        <v>0</v>
      </c>
      <c r="II28" s="215">
        <f>IF(II$8&lt;=טבלה2[[#This Row],[מס'' תשלומים נותרים]],טבלה2[[#This Row],[סכום החזר החודש]],0)</f>
        <v>0</v>
      </c>
      <c r="IJ28" s="215">
        <f>IF(IJ$8&lt;=טבלה2[[#This Row],[מס'' תשלומים נותרים]],טבלה2[[#This Row],[סכום החזר החודש]],0)</f>
        <v>0</v>
      </c>
      <c r="IK28" s="215">
        <f>IF(IK$8&lt;=טבלה2[[#This Row],[מס'' תשלומים נותרים]],טבלה2[[#This Row],[סכום החזר החודש]],0)</f>
        <v>0</v>
      </c>
      <c r="IL28" s="215">
        <f>IF(IL$8&lt;=טבלה2[[#This Row],[מס'' תשלומים נותרים]],טבלה2[[#This Row],[סכום החזר החודש]],0)</f>
        <v>0</v>
      </c>
      <c r="IM28" s="215">
        <f>IF(IM$8&lt;=טבלה2[[#This Row],[מס'' תשלומים נותרים]],טבלה2[[#This Row],[סכום החזר החודש]],0)</f>
        <v>0</v>
      </c>
      <c r="IN28" s="215">
        <f>IF(IN$8&lt;=טבלה2[[#This Row],[מס'' תשלומים נותרים]],טבלה2[[#This Row],[סכום החזר החודש]],0)</f>
        <v>0</v>
      </c>
      <c r="IO28" s="215">
        <f>IF(IO$8&lt;=טבלה2[[#This Row],[מס'' תשלומים נותרים]],טבלה2[[#This Row],[סכום החזר החודש]],0)</f>
        <v>0</v>
      </c>
      <c r="IP28" s="215">
        <f>IF(IP$8&lt;=טבלה2[[#This Row],[מס'' תשלומים נותרים]],טבלה2[[#This Row],[סכום החזר החודש]],0)</f>
        <v>0</v>
      </c>
      <c r="IQ28" s="215">
        <f>IF(IQ$8&lt;=טבלה2[[#This Row],[מס'' תשלומים נותרים]],טבלה2[[#This Row],[סכום החזר החודש]],0)</f>
        <v>0</v>
      </c>
      <c r="IR28" s="215">
        <f>IF(IR$8&lt;=טבלה2[[#This Row],[מס'' תשלומים נותרים]],טבלה2[[#This Row],[סכום החזר החודש]],0)</f>
        <v>0</v>
      </c>
      <c r="IS28" s="215">
        <f>IF(IS$8&lt;=טבלה2[[#This Row],[מס'' תשלומים נותרים]],טבלה2[[#This Row],[סכום החזר החודש]],0)</f>
        <v>0</v>
      </c>
      <c r="IT28" s="215">
        <f>IF(IT$8&lt;=טבלה2[[#This Row],[מס'' תשלומים נותרים]],טבלה2[[#This Row],[סכום החזר החודש]],0)</f>
        <v>0</v>
      </c>
      <c r="IU28" s="215">
        <f>IF(IU$8&lt;=טבלה2[[#This Row],[מס'' תשלומים נותרים]],טבלה2[[#This Row],[סכום החזר החודש]],0)</f>
        <v>0</v>
      </c>
      <c r="IV28" s="215">
        <f>IF(IV$8&lt;=טבלה2[[#This Row],[מס'' תשלומים נותרים]],טבלה2[[#This Row],[סכום החזר החודש]],0)</f>
        <v>0</v>
      </c>
      <c r="IW28" s="215">
        <f>IF(IW$8&lt;=טבלה2[[#This Row],[מס'' תשלומים נותרים]],טבלה2[[#This Row],[סכום החזר החודש]],0)</f>
        <v>0</v>
      </c>
      <c r="IX28" s="215">
        <f>IF(IX$8&lt;=טבלה2[[#This Row],[מס'' תשלומים נותרים]],טבלה2[[#This Row],[סכום החזר החודש]],0)</f>
        <v>0</v>
      </c>
      <c r="IY28" s="215">
        <f>IF(IY$8&lt;=טבלה2[[#This Row],[מס'' תשלומים נותרים]],טבלה2[[#This Row],[סכום החזר החודש]],0)</f>
        <v>0</v>
      </c>
      <c r="IZ28" s="215">
        <f>IF(IZ$8&lt;=טבלה2[[#This Row],[מס'' תשלומים נותרים]],טבלה2[[#This Row],[סכום החזר החודש]],0)</f>
        <v>0</v>
      </c>
      <c r="JA28" s="215">
        <f>IF(JA$8&lt;=טבלה2[[#This Row],[מס'' תשלומים נותרים]],טבלה2[[#This Row],[סכום החזר החודש]],0)</f>
        <v>0</v>
      </c>
      <c r="JB28" s="215">
        <f>IF(JB$8&lt;=טבלה2[[#This Row],[מס'' תשלומים נותרים]],טבלה2[[#This Row],[סכום החזר החודש]],0)</f>
        <v>0</v>
      </c>
      <c r="JC28" s="215">
        <f>IF(JC$8&lt;=טבלה2[[#This Row],[מס'' תשלומים נותרים]],טבלה2[[#This Row],[סכום החזר החודש]],0)</f>
        <v>0</v>
      </c>
      <c r="JD28" s="215">
        <f>IF(JD$8&lt;=טבלה2[[#This Row],[מס'' תשלומים נותרים]],טבלה2[[#This Row],[סכום החזר החודש]],0)</f>
        <v>0</v>
      </c>
      <c r="JE28" s="215">
        <f>IF(JE$8&lt;=טבלה2[[#This Row],[מס'' תשלומים נותרים]],טבלה2[[#This Row],[סכום החזר החודש]],0)</f>
        <v>0</v>
      </c>
      <c r="JF28" s="215">
        <f>IF(JF$8&lt;=טבלה2[[#This Row],[מס'' תשלומים נותרים]],טבלה2[[#This Row],[סכום החזר החודש]],0)</f>
        <v>0</v>
      </c>
      <c r="JG28" s="215">
        <f>IF(JG$8&lt;=טבלה2[[#This Row],[מס'' תשלומים נותרים]],טבלה2[[#This Row],[סכום החזר החודש]],0)</f>
        <v>0</v>
      </c>
      <c r="JH28" s="215">
        <f>IF(JH$8&lt;=טבלה2[[#This Row],[מס'' תשלומים נותרים]],טבלה2[[#This Row],[סכום החזר החודש]],0)</f>
        <v>0</v>
      </c>
      <c r="JI28" s="215">
        <f>IF(JI$8&lt;=טבלה2[[#This Row],[מס'' תשלומים נותרים]],טבלה2[[#This Row],[סכום החזר החודש]],0)</f>
        <v>0</v>
      </c>
      <c r="JJ28" s="215">
        <f>IF(JJ$8&lt;=טבלה2[[#This Row],[מס'' תשלומים נותרים]],טבלה2[[#This Row],[סכום החזר החודש]],0)</f>
        <v>0</v>
      </c>
      <c r="JK28" s="215">
        <f>IF(JK$8&lt;=טבלה2[[#This Row],[מס'' תשלומים נותרים]],טבלה2[[#This Row],[סכום החזר החודש]],0)</f>
        <v>0</v>
      </c>
      <c r="JL28" s="215">
        <f>IF(JL$8&lt;=טבלה2[[#This Row],[מס'' תשלומים נותרים]],טבלה2[[#This Row],[סכום החזר החודש]],0)</f>
        <v>0</v>
      </c>
      <c r="JM28" s="215">
        <f>IF(JM$8&lt;=טבלה2[[#This Row],[מס'' תשלומים נותרים]],טבלה2[[#This Row],[סכום החזר החודש]],0)</f>
        <v>0</v>
      </c>
      <c r="JN28" s="215">
        <f>IF(JN$8&lt;=טבלה2[[#This Row],[מס'' תשלומים נותרים]],טבלה2[[#This Row],[סכום החזר החודש]],0)</f>
        <v>0</v>
      </c>
      <c r="JO28" s="215">
        <f>IF(JO$8&lt;=טבלה2[[#This Row],[מס'' תשלומים נותרים]],טבלה2[[#This Row],[סכום החזר החודש]],0)</f>
        <v>0</v>
      </c>
      <c r="JP28" s="215">
        <f>IF(JP$8&lt;=טבלה2[[#This Row],[מס'' תשלומים נותרים]],טבלה2[[#This Row],[סכום החזר החודש]],0)</f>
        <v>0</v>
      </c>
      <c r="JQ28" s="215">
        <f>IF(JQ$8&lt;=טבלה2[[#This Row],[מס'' תשלומים נותרים]],טבלה2[[#This Row],[סכום החזר החודש]],0)</f>
        <v>0</v>
      </c>
      <c r="JR28" s="215">
        <f>IF(JR$8&lt;=טבלה2[[#This Row],[מס'' תשלומים נותרים]],טבלה2[[#This Row],[סכום החזר החודש]],0)</f>
        <v>0</v>
      </c>
      <c r="JS28" s="215">
        <f>IF(JS$8&lt;=טבלה2[[#This Row],[מס'' תשלומים נותרים]],טבלה2[[#This Row],[סכום החזר החודש]],0)</f>
        <v>0</v>
      </c>
      <c r="JT28" s="215">
        <f>IF(JT$8&lt;=טבלה2[[#This Row],[מס'' תשלומים נותרים]],טבלה2[[#This Row],[סכום החזר החודש]],0)</f>
        <v>0</v>
      </c>
    </row>
    <row r="29" spans="1:280" ht="15.6" thickBot="1">
      <c r="A29" s="256" t="s">
        <v>183</v>
      </c>
      <c r="B29" s="257">
        <f>SUM(B9:B28)</f>
        <v>0</v>
      </c>
      <c r="D29" s="258"/>
      <c r="E29" s="257">
        <f>SUM(E9:E28)</f>
        <v>0</v>
      </c>
      <c r="F29" s="257">
        <f>SUM(F9:F28)</f>
        <v>0</v>
      </c>
      <c r="G29" s="252"/>
      <c r="H29" s="259"/>
      <c r="I29" s="252"/>
      <c r="J29" s="253"/>
      <c r="S29" s="404">
        <f>SUM(S9:S28)</f>
        <v>0</v>
      </c>
      <c r="T29" s="405">
        <f>SUM(T9:T28)</f>
        <v>0</v>
      </c>
      <c r="U29" s="230"/>
      <c r="V29" s="243"/>
      <c r="W29" s="241"/>
      <c r="X29" s="243"/>
      <c r="Y29" s="242"/>
      <c r="Z29" s="243"/>
      <c r="AA29" s="244"/>
      <c r="AB29" s="245"/>
      <c r="AD29" s="215" t="s">
        <v>183</v>
      </c>
      <c r="AE29" s="215">
        <f t="shared" ref="AE29:CP29" si="7">SUM(AE9:AE28)</f>
        <v>0</v>
      </c>
      <c r="AF29" s="215">
        <f t="shared" si="7"/>
        <v>0</v>
      </c>
      <c r="AG29" s="215">
        <f t="shared" si="7"/>
        <v>0</v>
      </c>
      <c r="AH29" s="215">
        <f t="shared" si="7"/>
        <v>0</v>
      </c>
      <c r="AI29" s="215">
        <f t="shared" si="7"/>
        <v>0</v>
      </c>
      <c r="AJ29" s="215">
        <f t="shared" si="7"/>
        <v>0</v>
      </c>
      <c r="AK29" s="215">
        <f t="shared" si="7"/>
        <v>0</v>
      </c>
      <c r="AL29" s="215">
        <f t="shared" si="7"/>
        <v>0</v>
      </c>
      <c r="AM29" s="215">
        <f t="shared" si="7"/>
        <v>0</v>
      </c>
      <c r="AN29" s="215">
        <f t="shared" si="7"/>
        <v>0</v>
      </c>
      <c r="AO29" s="215">
        <f t="shared" si="7"/>
        <v>0</v>
      </c>
      <c r="AP29" s="215">
        <f t="shared" si="7"/>
        <v>0</v>
      </c>
      <c r="AQ29" s="215">
        <f t="shared" si="7"/>
        <v>0</v>
      </c>
      <c r="AR29" s="215">
        <f t="shared" si="7"/>
        <v>0</v>
      </c>
      <c r="AS29" s="215">
        <f t="shared" si="7"/>
        <v>0</v>
      </c>
      <c r="AT29" s="215">
        <f t="shared" si="7"/>
        <v>0</v>
      </c>
      <c r="AU29" s="215">
        <f t="shared" si="7"/>
        <v>0</v>
      </c>
      <c r="AV29" s="215">
        <f t="shared" si="7"/>
        <v>0</v>
      </c>
      <c r="AW29" s="215">
        <f t="shared" si="7"/>
        <v>0</v>
      </c>
      <c r="AX29" s="215">
        <f t="shared" si="7"/>
        <v>0</v>
      </c>
      <c r="AY29" s="215">
        <f t="shared" si="7"/>
        <v>0</v>
      </c>
      <c r="AZ29" s="215">
        <f t="shared" si="7"/>
        <v>0</v>
      </c>
      <c r="BA29" s="215">
        <f t="shared" si="7"/>
        <v>0</v>
      </c>
      <c r="BB29" s="215">
        <f t="shared" si="7"/>
        <v>0</v>
      </c>
      <c r="BC29" s="215">
        <f t="shared" si="7"/>
        <v>0</v>
      </c>
      <c r="BD29" s="215">
        <f t="shared" si="7"/>
        <v>0</v>
      </c>
      <c r="BE29" s="215">
        <f t="shared" si="7"/>
        <v>0</v>
      </c>
      <c r="BF29" s="215">
        <f t="shared" si="7"/>
        <v>0</v>
      </c>
      <c r="BG29" s="215">
        <f t="shared" si="7"/>
        <v>0</v>
      </c>
      <c r="BH29" s="215">
        <f t="shared" si="7"/>
        <v>0</v>
      </c>
      <c r="BI29" s="215">
        <f t="shared" si="7"/>
        <v>0</v>
      </c>
      <c r="BJ29" s="215">
        <f t="shared" si="7"/>
        <v>0</v>
      </c>
      <c r="BK29" s="215">
        <f t="shared" si="7"/>
        <v>0</v>
      </c>
      <c r="BL29" s="215">
        <f t="shared" si="7"/>
        <v>0</v>
      </c>
      <c r="BM29" s="215">
        <f t="shared" si="7"/>
        <v>0</v>
      </c>
      <c r="BN29" s="215">
        <f t="shared" si="7"/>
        <v>0</v>
      </c>
      <c r="BO29" s="215">
        <f t="shared" si="7"/>
        <v>0</v>
      </c>
      <c r="BP29" s="215">
        <f t="shared" si="7"/>
        <v>0</v>
      </c>
      <c r="BQ29" s="215">
        <f t="shared" si="7"/>
        <v>0</v>
      </c>
      <c r="BR29" s="215">
        <f t="shared" si="7"/>
        <v>0</v>
      </c>
      <c r="BS29" s="215">
        <f t="shared" si="7"/>
        <v>0</v>
      </c>
      <c r="BT29" s="215">
        <f t="shared" si="7"/>
        <v>0</v>
      </c>
      <c r="BU29" s="215">
        <f t="shared" si="7"/>
        <v>0</v>
      </c>
      <c r="BV29" s="215">
        <f t="shared" si="7"/>
        <v>0</v>
      </c>
      <c r="BW29" s="215">
        <f t="shared" si="7"/>
        <v>0</v>
      </c>
      <c r="BX29" s="215">
        <f t="shared" si="7"/>
        <v>0</v>
      </c>
      <c r="BY29" s="215">
        <f t="shared" si="7"/>
        <v>0</v>
      </c>
      <c r="BZ29" s="215">
        <f t="shared" si="7"/>
        <v>0</v>
      </c>
      <c r="CA29" s="215">
        <f t="shared" si="7"/>
        <v>0</v>
      </c>
      <c r="CB29" s="215">
        <f t="shared" si="7"/>
        <v>0</v>
      </c>
      <c r="CC29" s="215">
        <f t="shared" si="7"/>
        <v>0</v>
      </c>
      <c r="CD29" s="215">
        <f t="shared" si="7"/>
        <v>0</v>
      </c>
      <c r="CE29" s="215">
        <f t="shared" si="7"/>
        <v>0</v>
      </c>
      <c r="CF29" s="215">
        <f t="shared" si="7"/>
        <v>0</v>
      </c>
      <c r="CG29" s="215">
        <f t="shared" si="7"/>
        <v>0</v>
      </c>
      <c r="CH29" s="215">
        <f t="shared" si="7"/>
        <v>0</v>
      </c>
      <c r="CI29" s="215">
        <f t="shared" si="7"/>
        <v>0</v>
      </c>
      <c r="CJ29" s="215">
        <f t="shared" si="7"/>
        <v>0</v>
      </c>
      <c r="CK29" s="215">
        <f t="shared" si="7"/>
        <v>0</v>
      </c>
      <c r="CL29" s="215">
        <f t="shared" si="7"/>
        <v>0</v>
      </c>
      <c r="CM29" s="215">
        <f t="shared" si="7"/>
        <v>0</v>
      </c>
      <c r="CN29" s="215">
        <f t="shared" si="7"/>
        <v>0</v>
      </c>
      <c r="CO29" s="215">
        <f t="shared" si="7"/>
        <v>0</v>
      </c>
      <c r="CP29" s="215">
        <f t="shared" si="7"/>
        <v>0</v>
      </c>
      <c r="CQ29" s="215">
        <f t="shared" ref="CQ29:FB29" si="8">SUM(CQ9:CQ28)</f>
        <v>0</v>
      </c>
      <c r="CR29" s="215">
        <f t="shared" si="8"/>
        <v>0</v>
      </c>
      <c r="CS29" s="215">
        <f t="shared" si="8"/>
        <v>0</v>
      </c>
      <c r="CT29" s="215">
        <f t="shared" si="8"/>
        <v>0</v>
      </c>
      <c r="CU29" s="215">
        <f t="shared" si="8"/>
        <v>0</v>
      </c>
      <c r="CV29" s="215">
        <f t="shared" si="8"/>
        <v>0</v>
      </c>
      <c r="CW29" s="215">
        <f t="shared" si="8"/>
        <v>0</v>
      </c>
      <c r="CX29" s="215">
        <f t="shared" si="8"/>
        <v>0</v>
      </c>
      <c r="CY29" s="215">
        <f t="shared" si="8"/>
        <v>0</v>
      </c>
      <c r="CZ29" s="215">
        <f t="shared" si="8"/>
        <v>0</v>
      </c>
      <c r="DA29" s="215">
        <f t="shared" si="8"/>
        <v>0</v>
      </c>
      <c r="DB29" s="215">
        <f t="shared" si="8"/>
        <v>0</v>
      </c>
      <c r="DC29" s="215">
        <f t="shared" si="8"/>
        <v>0</v>
      </c>
      <c r="DD29" s="215">
        <f t="shared" si="8"/>
        <v>0</v>
      </c>
      <c r="DE29" s="215">
        <f t="shared" si="8"/>
        <v>0</v>
      </c>
      <c r="DF29" s="215">
        <f t="shared" si="8"/>
        <v>0</v>
      </c>
      <c r="DG29" s="215">
        <f t="shared" si="8"/>
        <v>0</v>
      </c>
      <c r="DH29" s="215">
        <f t="shared" si="8"/>
        <v>0</v>
      </c>
      <c r="DI29" s="215">
        <f t="shared" si="8"/>
        <v>0</v>
      </c>
      <c r="DJ29" s="215">
        <f t="shared" si="8"/>
        <v>0</v>
      </c>
      <c r="DK29" s="215">
        <f t="shared" si="8"/>
        <v>0</v>
      </c>
      <c r="DL29" s="215">
        <f t="shared" si="8"/>
        <v>0</v>
      </c>
      <c r="DM29" s="215">
        <f t="shared" si="8"/>
        <v>0</v>
      </c>
      <c r="DN29" s="215">
        <f t="shared" si="8"/>
        <v>0</v>
      </c>
      <c r="DO29" s="215">
        <f t="shared" si="8"/>
        <v>0</v>
      </c>
      <c r="DP29" s="215">
        <f t="shared" si="8"/>
        <v>0</v>
      </c>
      <c r="DQ29" s="215">
        <f t="shared" si="8"/>
        <v>0</v>
      </c>
      <c r="DR29" s="215">
        <f t="shared" si="8"/>
        <v>0</v>
      </c>
      <c r="DS29" s="215">
        <f t="shared" si="8"/>
        <v>0</v>
      </c>
      <c r="DT29" s="215">
        <f t="shared" si="8"/>
        <v>0</v>
      </c>
      <c r="DU29" s="215">
        <f t="shared" si="8"/>
        <v>0</v>
      </c>
      <c r="DV29" s="215">
        <f t="shared" si="8"/>
        <v>0</v>
      </c>
      <c r="DW29" s="215">
        <f t="shared" si="8"/>
        <v>0</v>
      </c>
      <c r="DX29" s="215">
        <f t="shared" si="8"/>
        <v>0</v>
      </c>
      <c r="DY29" s="215">
        <f t="shared" si="8"/>
        <v>0</v>
      </c>
      <c r="DZ29" s="215">
        <f t="shared" si="8"/>
        <v>0</v>
      </c>
      <c r="EA29" s="215">
        <f t="shared" si="8"/>
        <v>0</v>
      </c>
      <c r="EB29" s="215">
        <f t="shared" si="8"/>
        <v>0</v>
      </c>
      <c r="EC29" s="215">
        <f t="shared" si="8"/>
        <v>0</v>
      </c>
      <c r="ED29" s="215">
        <f t="shared" si="8"/>
        <v>0</v>
      </c>
      <c r="EE29" s="215">
        <f t="shared" si="8"/>
        <v>0</v>
      </c>
      <c r="EF29" s="215">
        <f t="shared" si="8"/>
        <v>0</v>
      </c>
      <c r="EG29" s="215">
        <f t="shared" si="8"/>
        <v>0</v>
      </c>
      <c r="EH29" s="215">
        <f t="shared" si="8"/>
        <v>0</v>
      </c>
      <c r="EI29" s="215">
        <f t="shared" si="8"/>
        <v>0</v>
      </c>
      <c r="EJ29" s="215">
        <f t="shared" si="8"/>
        <v>0</v>
      </c>
      <c r="EK29" s="215">
        <f t="shared" si="8"/>
        <v>0</v>
      </c>
      <c r="EL29" s="215">
        <f t="shared" si="8"/>
        <v>0</v>
      </c>
      <c r="EM29" s="215">
        <f t="shared" si="8"/>
        <v>0</v>
      </c>
      <c r="EN29" s="215">
        <f t="shared" si="8"/>
        <v>0</v>
      </c>
      <c r="EO29" s="215">
        <f t="shared" si="8"/>
        <v>0</v>
      </c>
      <c r="EP29" s="215">
        <f t="shared" si="8"/>
        <v>0</v>
      </c>
      <c r="EQ29" s="215">
        <f t="shared" si="8"/>
        <v>0</v>
      </c>
      <c r="ER29" s="215">
        <f t="shared" si="8"/>
        <v>0</v>
      </c>
      <c r="ES29" s="215">
        <f t="shared" si="8"/>
        <v>0</v>
      </c>
      <c r="ET29" s="215">
        <f t="shared" si="8"/>
        <v>0</v>
      </c>
      <c r="EU29" s="215">
        <f t="shared" si="8"/>
        <v>0</v>
      </c>
      <c r="EV29" s="215">
        <f t="shared" si="8"/>
        <v>0</v>
      </c>
      <c r="EW29" s="215">
        <f t="shared" si="8"/>
        <v>0</v>
      </c>
      <c r="EX29" s="215">
        <f t="shared" si="8"/>
        <v>0</v>
      </c>
      <c r="EY29" s="215">
        <f t="shared" si="8"/>
        <v>0</v>
      </c>
      <c r="EZ29" s="215">
        <f t="shared" si="8"/>
        <v>0</v>
      </c>
      <c r="FA29" s="215">
        <f t="shared" si="8"/>
        <v>0</v>
      </c>
      <c r="FB29" s="215">
        <f t="shared" si="8"/>
        <v>0</v>
      </c>
      <c r="FC29" s="215">
        <f t="shared" ref="FC29:HN29" si="9">SUM(FC9:FC28)</f>
        <v>0</v>
      </c>
      <c r="FD29" s="215">
        <f t="shared" si="9"/>
        <v>0</v>
      </c>
      <c r="FE29" s="215">
        <f t="shared" si="9"/>
        <v>0</v>
      </c>
      <c r="FF29" s="215">
        <f t="shared" si="9"/>
        <v>0</v>
      </c>
      <c r="FG29" s="215">
        <f t="shared" si="9"/>
        <v>0</v>
      </c>
      <c r="FH29" s="215">
        <f t="shared" si="9"/>
        <v>0</v>
      </c>
      <c r="FI29" s="215">
        <f t="shared" si="9"/>
        <v>0</v>
      </c>
      <c r="FJ29" s="215">
        <f t="shared" si="9"/>
        <v>0</v>
      </c>
      <c r="FK29" s="215">
        <f t="shared" si="9"/>
        <v>0</v>
      </c>
      <c r="FL29" s="215">
        <f t="shared" si="9"/>
        <v>0</v>
      </c>
      <c r="FM29" s="215">
        <f t="shared" si="9"/>
        <v>0</v>
      </c>
      <c r="FN29" s="215">
        <f t="shared" si="9"/>
        <v>0</v>
      </c>
      <c r="FO29" s="215">
        <f t="shared" si="9"/>
        <v>0</v>
      </c>
      <c r="FP29" s="215">
        <f t="shared" si="9"/>
        <v>0</v>
      </c>
      <c r="FQ29" s="215">
        <f t="shared" si="9"/>
        <v>0</v>
      </c>
      <c r="FR29" s="215">
        <f t="shared" si="9"/>
        <v>0</v>
      </c>
      <c r="FS29" s="215">
        <f t="shared" si="9"/>
        <v>0</v>
      </c>
      <c r="FT29" s="215">
        <f t="shared" si="9"/>
        <v>0</v>
      </c>
      <c r="FU29" s="215">
        <f t="shared" si="9"/>
        <v>0</v>
      </c>
      <c r="FV29" s="215">
        <f t="shared" si="9"/>
        <v>0</v>
      </c>
      <c r="FW29" s="215">
        <f t="shared" si="9"/>
        <v>0</v>
      </c>
      <c r="FX29" s="215">
        <f t="shared" si="9"/>
        <v>0</v>
      </c>
      <c r="FY29" s="215">
        <f t="shared" si="9"/>
        <v>0</v>
      </c>
      <c r="FZ29" s="215">
        <f t="shared" si="9"/>
        <v>0</v>
      </c>
      <c r="GA29" s="215">
        <f t="shared" si="9"/>
        <v>0</v>
      </c>
      <c r="GB29" s="215">
        <f t="shared" si="9"/>
        <v>0</v>
      </c>
      <c r="GC29" s="215">
        <f t="shared" si="9"/>
        <v>0</v>
      </c>
      <c r="GD29" s="215">
        <f t="shared" si="9"/>
        <v>0</v>
      </c>
      <c r="GE29" s="215">
        <f t="shared" si="9"/>
        <v>0</v>
      </c>
      <c r="GF29" s="215">
        <f t="shared" si="9"/>
        <v>0</v>
      </c>
      <c r="GG29" s="215">
        <f t="shared" si="9"/>
        <v>0</v>
      </c>
      <c r="GH29" s="215">
        <f t="shared" si="9"/>
        <v>0</v>
      </c>
      <c r="GI29" s="215">
        <f t="shared" si="9"/>
        <v>0</v>
      </c>
      <c r="GJ29" s="215">
        <f t="shared" si="9"/>
        <v>0</v>
      </c>
      <c r="GK29" s="215">
        <f t="shared" si="9"/>
        <v>0</v>
      </c>
      <c r="GL29" s="215">
        <f t="shared" si="9"/>
        <v>0</v>
      </c>
      <c r="GM29" s="215">
        <f t="shared" si="9"/>
        <v>0</v>
      </c>
      <c r="GN29" s="215">
        <f t="shared" si="9"/>
        <v>0</v>
      </c>
      <c r="GO29" s="215">
        <f t="shared" si="9"/>
        <v>0</v>
      </c>
      <c r="GP29" s="215">
        <f t="shared" si="9"/>
        <v>0</v>
      </c>
      <c r="GQ29" s="215">
        <f t="shared" si="9"/>
        <v>0</v>
      </c>
      <c r="GR29" s="215">
        <f t="shared" si="9"/>
        <v>0</v>
      </c>
      <c r="GS29" s="215">
        <f t="shared" si="9"/>
        <v>0</v>
      </c>
      <c r="GT29" s="215">
        <f t="shared" si="9"/>
        <v>0</v>
      </c>
      <c r="GU29" s="215">
        <f t="shared" si="9"/>
        <v>0</v>
      </c>
      <c r="GV29" s="215">
        <f t="shared" si="9"/>
        <v>0</v>
      </c>
      <c r="GW29" s="215">
        <f t="shared" si="9"/>
        <v>0</v>
      </c>
      <c r="GX29" s="215">
        <f t="shared" si="9"/>
        <v>0</v>
      </c>
      <c r="GY29" s="215">
        <f t="shared" si="9"/>
        <v>0</v>
      </c>
      <c r="GZ29" s="215">
        <f t="shared" si="9"/>
        <v>0</v>
      </c>
      <c r="HA29" s="215">
        <f t="shared" si="9"/>
        <v>0</v>
      </c>
      <c r="HB29" s="215">
        <f t="shared" si="9"/>
        <v>0</v>
      </c>
      <c r="HC29" s="215">
        <f t="shared" si="9"/>
        <v>0</v>
      </c>
      <c r="HD29" s="215">
        <f t="shared" si="9"/>
        <v>0</v>
      </c>
      <c r="HE29" s="215">
        <f t="shared" si="9"/>
        <v>0</v>
      </c>
      <c r="HF29" s="215">
        <f t="shared" si="9"/>
        <v>0</v>
      </c>
      <c r="HG29" s="215">
        <f t="shared" si="9"/>
        <v>0</v>
      </c>
      <c r="HH29" s="215">
        <f t="shared" si="9"/>
        <v>0</v>
      </c>
      <c r="HI29" s="215">
        <f t="shared" si="9"/>
        <v>0</v>
      </c>
      <c r="HJ29" s="215">
        <f t="shared" si="9"/>
        <v>0</v>
      </c>
      <c r="HK29" s="215">
        <f t="shared" si="9"/>
        <v>0</v>
      </c>
      <c r="HL29" s="215">
        <f t="shared" si="9"/>
        <v>0</v>
      </c>
      <c r="HM29" s="215">
        <f t="shared" si="9"/>
        <v>0</v>
      </c>
      <c r="HN29" s="215">
        <f t="shared" si="9"/>
        <v>0</v>
      </c>
      <c r="HO29" s="215">
        <f t="shared" ref="HO29:JT29" si="10">SUM(HO9:HO28)</f>
        <v>0</v>
      </c>
      <c r="HP29" s="215">
        <f t="shared" si="10"/>
        <v>0</v>
      </c>
      <c r="HQ29" s="215">
        <f t="shared" si="10"/>
        <v>0</v>
      </c>
      <c r="HR29" s="215">
        <f t="shared" si="10"/>
        <v>0</v>
      </c>
      <c r="HS29" s="215">
        <f t="shared" si="10"/>
        <v>0</v>
      </c>
      <c r="HT29" s="215">
        <f t="shared" si="10"/>
        <v>0</v>
      </c>
      <c r="HU29" s="215">
        <f t="shared" si="10"/>
        <v>0</v>
      </c>
      <c r="HV29" s="215">
        <f t="shared" si="10"/>
        <v>0</v>
      </c>
      <c r="HW29" s="215">
        <f t="shared" si="10"/>
        <v>0</v>
      </c>
      <c r="HX29" s="215">
        <f t="shared" si="10"/>
        <v>0</v>
      </c>
      <c r="HY29" s="215">
        <f t="shared" si="10"/>
        <v>0</v>
      </c>
      <c r="HZ29" s="215">
        <f t="shared" si="10"/>
        <v>0</v>
      </c>
      <c r="IA29" s="215">
        <f t="shared" si="10"/>
        <v>0</v>
      </c>
      <c r="IB29" s="215">
        <f t="shared" si="10"/>
        <v>0</v>
      </c>
      <c r="IC29" s="215">
        <f t="shared" si="10"/>
        <v>0</v>
      </c>
      <c r="ID29" s="215">
        <f t="shared" si="10"/>
        <v>0</v>
      </c>
      <c r="IE29" s="215">
        <f t="shared" si="10"/>
        <v>0</v>
      </c>
      <c r="IF29" s="215">
        <f t="shared" si="10"/>
        <v>0</v>
      </c>
      <c r="IG29" s="215">
        <f t="shared" si="10"/>
        <v>0</v>
      </c>
      <c r="IH29" s="215">
        <f t="shared" si="10"/>
        <v>0</v>
      </c>
      <c r="II29" s="215">
        <f t="shared" si="10"/>
        <v>0</v>
      </c>
      <c r="IJ29" s="215">
        <f t="shared" si="10"/>
        <v>0</v>
      </c>
      <c r="IK29" s="215">
        <f t="shared" si="10"/>
        <v>0</v>
      </c>
      <c r="IL29" s="215">
        <f t="shared" si="10"/>
        <v>0</v>
      </c>
      <c r="IM29" s="215">
        <f t="shared" si="10"/>
        <v>0</v>
      </c>
      <c r="IN29" s="215">
        <f t="shared" si="10"/>
        <v>0</v>
      </c>
      <c r="IO29" s="215">
        <f t="shared" si="10"/>
        <v>0</v>
      </c>
      <c r="IP29" s="215">
        <f t="shared" si="10"/>
        <v>0</v>
      </c>
      <c r="IQ29" s="215">
        <f t="shared" si="10"/>
        <v>0</v>
      </c>
      <c r="IR29" s="215">
        <f t="shared" si="10"/>
        <v>0</v>
      </c>
      <c r="IS29" s="215">
        <f t="shared" si="10"/>
        <v>0</v>
      </c>
      <c r="IT29" s="215">
        <f t="shared" si="10"/>
        <v>0</v>
      </c>
      <c r="IU29" s="215">
        <f t="shared" si="10"/>
        <v>0</v>
      </c>
      <c r="IV29" s="215">
        <f t="shared" si="10"/>
        <v>0</v>
      </c>
      <c r="IW29" s="215">
        <f t="shared" si="10"/>
        <v>0</v>
      </c>
      <c r="IX29" s="215">
        <f t="shared" si="10"/>
        <v>0</v>
      </c>
      <c r="IY29" s="215">
        <f t="shared" si="10"/>
        <v>0</v>
      </c>
      <c r="IZ29" s="215">
        <f t="shared" si="10"/>
        <v>0</v>
      </c>
      <c r="JA29" s="215">
        <f t="shared" si="10"/>
        <v>0</v>
      </c>
      <c r="JB29" s="215">
        <f t="shared" si="10"/>
        <v>0</v>
      </c>
      <c r="JC29" s="215">
        <f t="shared" si="10"/>
        <v>0</v>
      </c>
      <c r="JD29" s="215">
        <f t="shared" si="10"/>
        <v>0</v>
      </c>
      <c r="JE29" s="215">
        <f t="shared" si="10"/>
        <v>0</v>
      </c>
      <c r="JF29" s="215">
        <f t="shared" si="10"/>
        <v>0</v>
      </c>
      <c r="JG29" s="215">
        <f t="shared" si="10"/>
        <v>0</v>
      </c>
      <c r="JH29" s="215">
        <f t="shared" si="10"/>
        <v>0</v>
      </c>
      <c r="JI29" s="215">
        <f t="shared" si="10"/>
        <v>0</v>
      </c>
      <c r="JJ29" s="215">
        <f t="shared" si="10"/>
        <v>0</v>
      </c>
      <c r="JK29" s="215">
        <f t="shared" si="10"/>
        <v>0</v>
      </c>
      <c r="JL29" s="215">
        <f t="shared" si="10"/>
        <v>0</v>
      </c>
      <c r="JM29" s="215">
        <f t="shared" si="10"/>
        <v>0</v>
      </c>
      <c r="JN29" s="215">
        <f t="shared" si="10"/>
        <v>0</v>
      </c>
      <c r="JO29" s="215">
        <f t="shared" si="10"/>
        <v>0</v>
      </c>
      <c r="JP29" s="215">
        <f t="shared" si="10"/>
        <v>0</v>
      </c>
      <c r="JQ29" s="215">
        <f t="shared" si="10"/>
        <v>0</v>
      </c>
      <c r="JR29" s="215">
        <f t="shared" si="10"/>
        <v>0</v>
      </c>
      <c r="JS29" s="215">
        <f t="shared" si="10"/>
        <v>0</v>
      </c>
      <c r="JT29" s="215">
        <f t="shared" si="10"/>
        <v>0</v>
      </c>
    </row>
    <row r="30" spans="1:280" ht="12" customHeight="1" thickBot="1">
      <c r="A30" s="259"/>
      <c r="B30" s="259"/>
      <c r="C30" s="259"/>
      <c r="D30" s="259"/>
      <c r="E30" s="259"/>
      <c r="F30" s="259"/>
      <c r="G30" s="259"/>
      <c r="H30" s="259"/>
      <c r="I30" s="252"/>
      <c r="J30" s="253"/>
      <c r="K30" s="223"/>
      <c r="L30" s="260"/>
      <c r="M30" s="261"/>
      <c r="N30" s="260"/>
      <c r="O30" s="262"/>
      <c r="P30" s="260"/>
      <c r="Q30" s="263"/>
      <c r="R30" s="264"/>
    </row>
    <row r="31" spans="1:280" ht="15.6">
      <c r="A31" s="265" t="s">
        <v>248</v>
      </c>
      <c r="B31" s="266" t="s">
        <v>16</v>
      </c>
      <c r="C31" s="266" t="s">
        <v>249</v>
      </c>
      <c r="D31" s="267"/>
      <c r="H31" s="223"/>
      <c r="I31" s="223"/>
      <c r="J31" s="223"/>
      <c r="K31" s="223"/>
      <c r="L31" s="223"/>
      <c r="M31" s="223"/>
      <c r="N31" s="223"/>
      <c r="O31" s="223"/>
      <c r="P31" s="223"/>
      <c r="Q31" s="215"/>
      <c r="R31" s="215"/>
      <c r="JS31" s="66"/>
      <c r="JT31" s="66"/>
    </row>
    <row r="32" spans="1:280" ht="15.6" thickBot="1">
      <c r="A32" s="268">
        <f>S29</f>
        <v>0</v>
      </c>
      <c r="B32" s="269">
        <f>E29</f>
        <v>0</v>
      </c>
      <c r="C32" s="417">
        <f>T29</f>
        <v>0</v>
      </c>
      <c r="D32" s="418"/>
      <c r="H32" s="223"/>
      <c r="I32" s="223"/>
      <c r="J32" s="223"/>
      <c r="K32" s="223"/>
      <c r="L32" s="223"/>
      <c r="M32" s="223"/>
      <c r="N32" s="223"/>
      <c r="O32" s="223"/>
      <c r="P32" s="223"/>
      <c r="Q32" s="215"/>
      <c r="R32" s="215"/>
      <c r="JS32" s="66"/>
      <c r="JT32" s="66"/>
    </row>
    <row r="33" spans="1:280" ht="15">
      <c r="H33" s="223"/>
      <c r="I33" s="223"/>
      <c r="J33" s="223"/>
      <c r="K33" s="223"/>
      <c r="L33" s="223"/>
      <c r="M33" s="223"/>
      <c r="N33" s="223"/>
      <c r="O33" s="223"/>
      <c r="P33" s="223"/>
      <c r="Q33" s="215"/>
      <c r="R33" s="215"/>
      <c r="JS33" s="66"/>
      <c r="JT33" s="66"/>
    </row>
    <row r="34" spans="1:280" ht="15.6" thickBot="1">
      <c r="B34" s="270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30"/>
      <c r="T34" s="230"/>
    </row>
    <row r="35" spans="1:280" ht="15.6" thickBot="1">
      <c r="A35" s="410" t="s">
        <v>250</v>
      </c>
      <c r="B35" s="410"/>
      <c r="C35" s="410"/>
      <c r="D35" s="410"/>
      <c r="E35" s="410"/>
      <c r="F35" s="410"/>
      <c r="G35" s="410"/>
      <c r="I35" s="271"/>
      <c r="S35" s="276" t="s">
        <v>113</v>
      </c>
    </row>
    <row r="36" spans="1:280" ht="27.6">
      <c r="A36" s="421" t="s">
        <v>251</v>
      </c>
      <c r="B36" s="422"/>
      <c r="C36" s="272" t="s">
        <v>252</v>
      </c>
      <c r="D36" s="273" t="s">
        <v>253</v>
      </c>
      <c r="E36" s="274" t="s">
        <v>254</v>
      </c>
      <c r="F36" s="275" t="s">
        <v>255</v>
      </c>
      <c r="G36" s="276" t="s">
        <v>256</v>
      </c>
      <c r="I36" s="271"/>
      <c r="S36" s="320" t="s">
        <v>261</v>
      </c>
    </row>
    <row r="37" spans="1:280" ht="15">
      <c r="A37" s="419"/>
      <c r="B37" s="420"/>
      <c r="C37" s="277"/>
      <c r="D37" s="278"/>
      <c r="E37" s="279"/>
      <c r="F37" s="280"/>
      <c r="G37" s="281"/>
      <c r="I37" s="271"/>
      <c r="S37" s="320" t="s">
        <v>272</v>
      </c>
    </row>
    <row r="38" spans="1:280" ht="15">
      <c r="A38" s="419"/>
      <c r="B38" s="420"/>
      <c r="C38" s="277"/>
      <c r="D38" s="278"/>
      <c r="E38" s="279"/>
      <c r="F38" s="280"/>
      <c r="G38" s="281"/>
      <c r="I38" s="271"/>
      <c r="S38" s="320" t="s">
        <v>279</v>
      </c>
    </row>
    <row r="39" spans="1:280" ht="15">
      <c r="A39" s="419"/>
      <c r="B39" s="420"/>
      <c r="C39" s="277"/>
      <c r="D39" s="278"/>
      <c r="E39" s="279"/>
      <c r="F39" s="280"/>
      <c r="G39" s="281"/>
      <c r="I39" s="271"/>
      <c r="S39" s="320" t="s">
        <v>303</v>
      </c>
    </row>
    <row r="40" spans="1:280" ht="15">
      <c r="A40" s="419"/>
      <c r="B40" s="420"/>
      <c r="C40" s="277"/>
      <c r="D40" s="278"/>
      <c r="E40" s="279"/>
      <c r="F40" s="280"/>
      <c r="G40" s="281"/>
      <c r="I40" s="271"/>
      <c r="S40" s="320" t="s">
        <v>283</v>
      </c>
    </row>
    <row r="41" spans="1:280" ht="15">
      <c r="A41" s="419"/>
      <c r="B41" s="420"/>
      <c r="C41" s="277"/>
      <c r="D41" s="278"/>
      <c r="E41" s="279"/>
      <c r="F41" s="280"/>
      <c r="G41" s="281"/>
      <c r="I41" s="271"/>
      <c r="S41" s="320" t="s">
        <v>287</v>
      </c>
    </row>
    <row r="42" spans="1:280" ht="15">
      <c r="A42" s="419"/>
      <c r="B42" s="420"/>
      <c r="C42" s="277"/>
      <c r="D42" s="278"/>
      <c r="E42" s="279"/>
      <c r="F42" s="280"/>
      <c r="G42" s="281"/>
      <c r="I42" s="271"/>
      <c r="S42" s="320" t="s">
        <v>294</v>
      </c>
    </row>
    <row r="43" spans="1:280" ht="15">
      <c r="A43" s="419"/>
      <c r="B43" s="420"/>
      <c r="C43" s="277"/>
      <c r="D43" s="278"/>
      <c r="E43" s="279"/>
      <c r="F43" s="280"/>
      <c r="G43" s="281"/>
      <c r="I43" s="271"/>
      <c r="S43" s="320" t="s">
        <v>264</v>
      </c>
    </row>
    <row r="44" spans="1:280" ht="15">
      <c r="A44" s="419"/>
      <c r="B44" s="420"/>
      <c r="C44" s="277"/>
      <c r="D44" s="278"/>
      <c r="E44" s="279"/>
      <c r="F44" s="280"/>
      <c r="G44" s="281"/>
      <c r="I44" s="271"/>
      <c r="S44" s="320" t="s">
        <v>269</v>
      </c>
    </row>
    <row r="45" spans="1:280" ht="15">
      <c r="A45" s="419"/>
      <c r="B45" s="420"/>
      <c r="C45" s="277"/>
      <c r="D45" s="278"/>
      <c r="E45" s="279"/>
      <c r="F45" s="280"/>
      <c r="G45" s="281"/>
      <c r="I45" s="271"/>
      <c r="S45" s="320" t="s">
        <v>274</v>
      </c>
    </row>
    <row r="46" spans="1:280" ht="15">
      <c r="A46" s="419"/>
      <c r="B46" s="420"/>
      <c r="C46" s="277"/>
      <c r="D46" s="278"/>
      <c r="E46" s="279"/>
      <c r="F46" s="280"/>
      <c r="G46" s="281"/>
      <c r="I46" s="271"/>
      <c r="S46" s="320" t="s">
        <v>277</v>
      </c>
    </row>
    <row r="47" spans="1:280" ht="15">
      <c r="A47" s="419"/>
      <c r="B47" s="420"/>
      <c r="C47" s="277"/>
      <c r="D47" s="278"/>
      <c r="E47" s="279"/>
      <c r="F47" s="280"/>
      <c r="G47" s="281"/>
      <c r="I47" s="271"/>
      <c r="S47" s="320" t="s">
        <v>281</v>
      </c>
    </row>
    <row r="48" spans="1:280" ht="15">
      <c r="A48" s="419"/>
      <c r="B48" s="420"/>
      <c r="C48" s="277"/>
      <c r="D48" s="278"/>
      <c r="E48" s="279"/>
      <c r="F48" s="280"/>
      <c r="G48" s="281"/>
      <c r="I48" s="271"/>
      <c r="S48" s="320" t="s">
        <v>285</v>
      </c>
    </row>
    <row r="49" spans="1:19" ht="15.6" thickBot="1">
      <c r="A49" s="419"/>
      <c r="B49" s="420"/>
      <c r="C49" s="282"/>
      <c r="D49" s="283"/>
      <c r="E49" s="284"/>
      <c r="F49" s="285"/>
      <c r="G49" s="286"/>
      <c r="I49" s="271"/>
      <c r="S49" s="320" t="s">
        <v>290</v>
      </c>
    </row>
    <row r="50" spans="1:19" ht="15" customHeight="1" thickBot="1">
      <c r="A50" s="287"/>
      <c r="B50" s="287"/>
      <c r="C50" s="287" t="s">
        <v>183</v>
      </c>
      <c r="D50" s="288">
        <f>SUM(D37:D49)</f>
        <v>0</v>
      </c>
      <c r="E50" s="289">
        <f>SUM(E37:E49)</f>
        <v>0</v>
      </c>
      <c r="F50" s="290"/>
      <c r="G50" s="290"/>
      <c r="I50" s="271"/>
      <c r="S50" s="320" t="s">
        <v>292</v>
      </c>
    </row>
    <row r="51" spans="1:19" ht="15" customHeight="1">
      <c r="I51" s="291"/>
      <c r="S51" s="320" t="s">
        <v>296</v>
      </c>
    </row>
    <row r="52" spans="1:19" ht="15">
      <c r="I52" s="291"/>
    </row>
    <row r="53" spans="1:19" ht="15.6" thickBot="1"/>
    <row r="54" spans="1:19" ht="16.8" thickTop="1" thickBot="1">
      <c r="A54" s="423" t="s">
        <v>257</v>
      </c>
      <c r="B54" s="424"/>
      <c r="C54" s="424"/>
      <c r="D54" s="424"/>
      <c r="E54" s="424"/>
      <c r="F54" s="424"/>
      <c r="G54" s="425"/>
      <c r="H54" s="292"/>
      <c r="I54" s="292"/>
      <c r="J54" s="292"/>
    </row>
    <row r="55" spans="1:19" ht="34.200000000000003" customHeight="1">
      <c r="A55" s="426" t="s">
        <v>258</v>
      </c>
      <c r="B55" s="427"/>
      <c r="C55" s="293" t="s">
        <v>259</v>
      </c>
      <c r="D55" s="294" t="s">
        <v>260</v>
      </c>
      <c r="E55" s="293" t="s">
        <v>258</v>
      </c>
      <c r="F55" s="293" t="s">
        <v>259</v>
      </c>
      <c r="G55" s="295" t="s">
        <v>260</v>
      </c>
      <c r="H55" s="223"/>
      <c r="I55" s="271"/>
      <c r="J55" s="296"/>
    </row>
    <row r="56" spans="1:19" ht="34.200000000000003">
      <c r="A56" s="428" t="s">
        <v>261</v>
      </c>
      <c r="B56" s="429"/>
      <c r="C56" s="434" t="s">
        <v>262</v>
      </c>
      <c r="D56" s="297" t="s">
        <v>263</v>
      </c>
      <c r="E56" s="434" t="s">
        <v>264</v>
      </c>
      <c r="F56" s="298" t="s">
        <v>265</v>
      </c>
      <c r="G56" s="438" t="s">
        <v>266</v>
      </c>
      <c r="H56" s="223"/>
      <c r="I56" s="271"/>
      <c r="J56" s="299"/>
    </row>
    <row r="57" spans="1:19" ht="15">
      <c r="A57" s="430"/>
      <c r="B57" s="431"/>
      <c r="C57" s="435"/>
      <c r="D57" s="300" t="s">
        <v>267</v>
      </c>
      <c r="E57" s="437"/>
      <c r="F57" s="301"/>
      <c r="G57" s="439"/>
      <c r="H57" s="223"/>
      <c r="I57" s="271"/>
      <c r="J57" s="299"/>
    </row>
    <row r="58" spans="1:19" ht="25.95" customHeight="1" thickBot="1">
      <c r="A58" s="432"/>
      <c r="B58" s="433"/>
      <c r="C58" s="436"/>
      <c r="D58" s="302" t="s">
        <v>268</v>
      </c>
      <c r="E58" s="303" t="s">
        <v>269</v>
      </c>
      <c r="F58" s="304" t="s">
        <v>270</v>
      </c>
      <c r="G58" s="305" t="s">
        <v>271</v>
      </c>
      <c r="H58" s="223"/>
      <c r="I58" s="271"/>
      <c r="J58" s="299"/>
    </row>
    <row r="59" spans="1:19" ht="22.8">
      <c r="A59" s="442" t="s">
        <v>272</v>
      </c>
      <c r="B59" s="443"/>
      <c r="C59" s="444" t="s">
        <v>273</v>
      </c>
      <c r="D59" s="306" t="s">
        <v>263</v>
      </c>
      <c r="E59" s="307" t="s">
        <v>274</v>
      </c>
      <c r="F59" s="307" t="s">
        <v>275</v>
      </c>
      <c r="G59" s="308"/>
      <c r="H59" s="223"/>
      <c r="I59" s="271"/>
      <c r="J59" s="299"/>
    </row>
    <row r="60" spans="1:19" ht="23.7" customHeight="1" thickBot="1">
      <c r="A60" s="432"/>
      <c r="B60" s="433"/>
      <c r="C60" s="436"/>
      <c r="D60" s="309" t="s">
        <v>276</v>
      </c>
      <c r="E60" s="304" t="s">
        <v>277</v>
      </c>
      <c r="F60" s="304" t="s">
        <v>278</v>
      </c>
      <c r="G60" s="305"/>
      <c r="H60" s="223"/>
      <c r="I60" s="271"/>
      <c r="J60" s="299"/>
    </row>
    <row r="61" spans="1:19" ht="27.9" customHeight="1">
      <c r="A61" s="445" t="s">
        <v>279</v>
      </c>
      <c r="B61" s="446"/>
      <c r="C61" s="310" t="s">
        <v>273</v>
      </c>
      <c r="D61" s="301" t="s">
        <v>280</v>
      </c>
      <c r="E61" s="310" t="s">
        <v>281</v>
      </c>
      <c r="F61" s="310" t="s">
        <v>282</v>
      </c>
      <c r="G61" s="311"/>
      <c r="H61" s="223"/>
      <c r="I61" s="271"/>
      <c r="J61" s="299"/>
    </row>
    <row r="62" spans="1:19" ht="27.45" customHeight="1" thickBot="1">
      <c r="A62" s="447" t="s">
        <v>283</v>
      </c>
      <c r="B62" s="448"/>
      <c r="C62" s="304" t="s">
        <v>284</v>
      </c>
      <c r="D62" s="304" t="s">
        <v>260</v>
      </c>
      <c r="E62" s="312" t="s">
        <v>285</v>
      </c>
      <c r="F62" s="312" t="s">
        <v>286</v>
      </c>
      <c r="G62" s="305" t="s">
        <v>266</v>
      </c>
      <c r="H62" s="223"/>
      <c r="I62" s="313"/>
      <c r="J62" s="299"/>
    </row>
    <row r="63" spans="1:19" ht="68.400000000000006">
      <c r="A63" s="442" t="s">
        <v>287</v>
      </c>
      <c r="B63" s="443"/>
      <c r="C63" s="444" t="s">
        <v>288</v>
      </c>
      <c r="D63" s="306" t="s">
        <v>289</v>
      </c>
      <c r="E63" s="307" t="s">
        <v>290</v>
      </c>
      <c r="F63" s="307" t="s">
        <v>291</v>
      </c>
      <c r="G63" s="308"/>
      <c r="H63" s="223"/>
      <c r="I63" s="271"/>
      <c r="J63" s="299"/>
    </row>
    <row r="64" spans="1:19" ht="36.9" customHeight="1" thickBot="1">
      <c r="A64" s="432"/>
      <c r="B64" s="433"/>
      <c r="C64" s="436"/>
      <c r="D64" s="314"/>
      <c r="E64" s="304" t="s">
        <v>292</v>
      </c>
      <c r="F64" s="304" t="s">
        <v>293</v>
      </c>
      <c r="G64" s="305" t="s">
        <v>280</v>
      </c>
      <c r="H64" s="223"/>
      <c r="I64" s="271"/>
      <c r="J64" s="299"/>
    </row>
    <row r="65" spans="1:20" ht="40.200000000000003" customHeight="1" thickBot="1">
      <c r="A65" s="440" t="s">
        <v>294</v>
      </c>
      <c r="B65" s="441"/>
      <c r="C65" s="315" t="s">
        <v>295</v>
      </c>
      <c r="D65" s="316" t="s">
        <v>266</v>
      </c>
      <c r="E65" s="315" t="s">
        <v>296</v>
      </c>
      <c r="F65" s="315" t="s">
        <v>297</v>
      </c>
      <c r="G65" s="317" t="s">
        <v>298</v>
      </c>
      <c r="H65" s="223"/>
      <c r="I65" s="271"/>
      <c r="J65" s="299"/>
    </row>
    <row r="66" spans="1:20" ht="15.6" thickTop="1">
      <c r="H66" s="223"/>
    </row>
    <row r="67" spans="1:20" ht="15">
      <c r="K67" s="223"/>
      <c r="L67" s="223"/>
      <c r="M67" s="223"/>
      <c r="N67" s="223"/>
      <c r="O67" s="223"/>
      <c r="P67" s="223"/>
      <c r="Q67" s="223"/>
      <c r="R67" s="223"/>
      <c r="T67" s="230"/>
    </row>
    <row r="68" spans="1:20" ht="15">
      <c r="K68" s="223"/>
      <c r="L68" s="223"/>
      <c r="M68" s="223"/>
      <c r="N68" s="223"/>
      <c r="O68" s="223"/>
      <c r="P68" s="223"/>
      <c r="Q68" s="223"/>
      <c r="R68" s="223"/>
      <c r="S68" s="230"/>
      <c r="T68" s="230"/>
    </row>
    <row r="69" spans="1:20" ht="15">
      <c r="K69" s="223"/>
      <c r="L69" s="223"/>
      <c r="M69" s="223"/>
      <c r="N69" s="223"/>
      <c r="O69" s="223"/>
      <c r="P69" s="223"/>
      <c r="Q69" s="223"/>
      <c r="R69" s="223"/>
      <c r="S69" s="230"/>
      <c r="T69" s="230"/>
    </row>
    <row r="70" spans="1:20" ht="20.100000000000001" customHeight="1">
      <c r="S70" s="230"/>
    </row>
    <row r="71" spans="1:20" ht="20.100000000000001" customHeight="1"/>
    <row r="72" spans="1:20" ht="20.100000000000001" customHeight="1"/>
    <row r="73" spans="1:20" ht="20.100000000000001" customHeight="1"/>
    <row r="74" spans="1:20" ht="20.100000000000001" customHeight="1"/>
    <row r="75" spans="1:20" ht="20.100000000000001" customHeight="1"/>
    <row r="76" spans="1:20" ht="20.100000000000001" customHeight="1"/>
    <row r="77" spans="1:20" ht="20.100000000000001" customHeight="1"/>
    <row r="78" spans="1:20" ht="15"/>
    <row r="79" spans="1:20" ht="15"/>
    <row r="80" spans="1:20" ht="15" hidden="1"/>
    <row r="81" ht="15"/>
    <row r="82" ht="15"/>
    <row r="83" ht="15"/>
    <row r="84" ht="15"/>
    <row r="85" ht="15"/>
    <row r="86" ht="15"/>
    <row r="87" ht="15"/>
    <row r="88" ht="15"/>
    <row r="89" ht="15"/>
    <row r="90" ht="15"/>
    <row r="91" ht="15"/>
    <row r="92" ht="15"/>
    <row r="93" ht="15"/>
    <row r="94" ht="15"/>
    <row r="95" ht="15"/>
    <row r="96" ht="15"/>
    <row r="97" ht="15"/>
    <row r="98" ht="15"/>
    <row r="99" ht="15"/>
    <row r="100" ht="15"/>
    <row r="101" ht="15"/>
    <row r="102" ht="15"/>
    <row r="103" ht="15"/>
    <row r="104" ht="15"/>
    <row r="105" ht="15"/>
    <row r="106" ht="15"/>
    <row r="107" ht="15"/>
    <row r="108" ht="15"/>
    <row r="109" ht="15"/>
    <row r="110" ht="15"/>
    <row r="111" ht="15"/>
    <row r="112" ht="15"/>
    <row r="113" ht="15"/>
    <row r="114" ht="15"/>
    <row r="115" ht="15"/>
    <row r="116" ht="15"/>
    <row r="117" ht="15"/>
    <row r="118" ht="15"/>
    <row r="119" ht="15"/>
    <row r="120" ht="15"/>
    <row r="121" ht="15"/>
    <row r="122" ht="15"/>
    <row r="123" ht="15"/>
    <row r="124" ht="15"/>
    <row r="125" ht="15"/>
    <row r="126" ht="15"/>
    <row r="127" ht="15"/>
    <row r="128" ht="15"/>
    <row r="129" ht="15"/>
    <row r="130" ht="15"/>
    <row r="131" ht="15"/>
    <row r="132" ht="15" hidden="1" customHeight="1"/>
  </sheetData>
  <sheetProtection algorithmName="SHA-512" hashValue="c269ztc8qm26ADMEpc3zHQNvYFY8sQa0c6kBcagS6GLez987OyB869fkQpTL9kcky0UIwzFOnZGIRnxYkcyAjg==" saltValue="gqswRBqM6v6ivnciV4n8bQ==" spinCount="100000" sheet="1" scenarios="1" formatCells="0" formatColumns="0" formatRows="0" sort="0" autoFilter="0"/>
  <mergeCells count="33">
    <mergeCell ref="A65:B65"/>
    <mergeCell ref="A59:B60"/>
    <mergeCell ref="C59:C60"/>
    <mergeCell ref="A61:B61"/>
    <mergeCell ref="A62:B62"/>
    <mergeCell ref="A63:B64"/>
    <mergeCell ref="C63:C64"/>
    <mergeCell ref="A48:B48"/>
    <mergeCell ref="A49:B49"/>
    <mergeCell ref="A54:G54"/>
    <mergeCell ref="A55:B55"/>
    <mergeCell ref="A56:B58"/>
    <mergeCell ref="C56:C58"/>
    <mergeCell ref="E56:E57"/>
    <mergeCell ref="G56:G57"/>
    <mergeCell ref="A47:B47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35:G35"/>
    <mergeCell ref="I2:K2"/>
    <mergeCell ref="B3:G5"/>
    <mergeCell ref="A7:G7"/>
    <mergeCell ref="I7:M9"/>
    <mergeCell ref="C32:D32"/>
  </mergeCells>
  <conditionalFormatting sqref="B30 N30:P30 L30 B9:B28 D9:E28 X9:Z29 V9:V29 D30:E30 D29">
    <cfRule type="cellIs" dxfId="85" priority="2" operator="lessThan">
      <formula>0</formula>
    </cfRule>
  </conditionalFormatting>
  <conditionalFormatting sqref="K4">
    <cfRule type="cellIs" dxfId="84" priority="1" stopIfTrue="1" operator="lessThan">
      <formula>0</formula>
    </cfRule>
  </conditionalFormatting>
  <dataValidations count="10">
    <dataValidation type="custom" showInputMessage="1" showErrorMessage="1" error="חובה לתת שם לחוב ולהכניס את השורות ברצף" sqref="E10:E28 E30">
      <formula1>ISTEXT(A10)</formula1>
    </dataValidation>
    <dataValidation type="custom" showInputMessage="1" showErrorMessage="1" error="לא מילאת את השורות ברצף ו/או שם הנושה בשורה הקודמת לא מכיל אותיות (חובה אות אחת לפחות)._x000a_נא לתקן בהתאם" sqref="A10:A28">
      <formula1>ISTEXT(A9)</formula1>
    </dataValidation>
    <dataValidation type="custom" showInputMessage="1" showErrorMessage="1" error="חובה לתת שם לחוב ולהכניס את השורות ברצף" sqref="D10:D28">
      <formula1>ISTEXT(A10)</formula1>
    </dataValidation>
    <dataValidation type="custom" showInputMessage="1" showErrorMessage="1" error="לא מילאת את השורות ברצף ו/או שם הנושה בשורה הקודמת לא מכיל אותיות (חובה אות אחת לפחות)._x000a_נא לתקן בהתאם" sqref="A30">
      <formula1>ISTEXT(#REF!)</formula1>
    </dataValidation>
    <dataValidation type="custom" showInputMessage="1" showErrorMessage="1" error="חובה לתת שם לחוב ולהכניס את השורות ברצף" sqref="G30 G10:G28">
      <formula1>ISTEXT(A10)</formula1>
    </dataValidation>
    <dataValidation type="list" allowBlank="1" showInputMessage="1" showErrorMessage="1" sqref="C37:C49">
      <formula1>נכסים</formula1>
    </dataValidation>
    <dataValidation type="custom" showInputMessage="1" showErrorMessage="1" error="אין אפשרות להכניס חוב בהסדר בשורה האחרונה. במידת הצורך, החליפו שורות עם חוב אחר שלא בהסדר" sqref="D29:D30">
      <formula1>"&gt;0"</formula1>
    </dataValidation>
    <dataValidation type="custom" showInputMessage="1" showErrorMessage="1" error="חובה לתת שם לחוב ולהכניס את השורות ברצף" sqref="C30 C10:C28">
      <formula1>ISTEXT(A10)</formula1>
    </dataValidation>
    <dataValidation type="custom" showInputMessage="1" showErrorMessage="1" error="חובה לתת שם לחוב ולהכניס את השורות ברצף" sqref="B30 B10:B28">
      <formula1>ISTEXT(A10)</formula1>
    </dataValidation>
    <dataValidation type="decimal" allowBlank="1" showInputMessage="1" showErrorMessage="1" error="רק ערכים מספריים מותרים !" sqref="E9 B9 P30 N30 Z10:Z29 X10:X29">
      <formula1>-1000000000</formula1>
      <formula2>1000000000</formula2>
    </dataValidation>
  </dataValidations>
  <hyperlinks>
    <hyperlink ref="D57" r:id="rId1"/>
    <hyperlink ref="D58" r:id="rId2" location="/main/landing"/>
    <hyperlink ref="D60" r:id="rId3"/>
  </hyperlinks>
  <pageMargins left="0.7" right="0.7" top="0.75" bottom="0.75" header="0.3" footer="0.3"/>
  <pageSetup orientation="portrait" r:id="rId4"/>
  <drawing r:id="rId5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2">
    <tabColor theme="7" tint="0.59999389629810485"/>
  </sheetPr>
  <dimension ref="A1:Q1579"/>
  <sheetViews>
    <sheetView showZeros="0" rightToLeft="1" workbookViewId="0">
      <pane ySplit="5" topLeftCell="A6" activePane="bottomLeft" state="frozen"/>
      <selection activeCell="I2" sqref="I2:K2"/>
      <selection pane="bottomLeft" sqref="A1:C1"/>
    </sheetView>
  </sheetViews>
  <sheetFormatPr defaultColWidth="0" defaultRowHeight="15" zeroHeight="1"/>
  <cols>
    <col min="1" max="1" width="7.5" style="107" customWidth="1"/>
    <col min="2" max="2" width="7.69921875" style="107" customWidth="1"/>
    <col min="3" max="3" width="22.19921875" style="107" bestFit="1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" style="107" customWidth="1"/>
    <col min="11" max="11" width="1.19921875" style="109" customWidth="1"/>
    <col min="12" max="12" width="18.59765625" style="107" customWidth="1"/>
    <col min="13" max="13" width="11.69921875" style="107" customWidth="1"/>
    <col min="14" max="14" width="11.69921875" style="167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4" t="s">
        <v>188</v>
      </c>
      <c r="B1" s="454"/>
      <c r="C1" s="454"/>
      <c r="D1" s="324"/>
      <c r="E1" s="106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 t="s">
        <v>304</v>
      </c>
      <c r="H2" s="109"/>
      <c r="I2" s="110" t="s">
        <v>184</v>
      </c>
      <c r="J2" s="109"/>
      <c r="L2" s="120" t="s">
        <v>139</v>
      </c>
      <c r="M2" s="121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16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37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334" t="s">
        <v>190</v>
      </c>
      <c r="N6" s="335" t="s">
        <v>191</v>
      </c>
      <c r="O6" s="334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87" t="str">
        <f ca="1">'רשימת הסעיפים'!AD4</f>
        <v>שכר עבודה 1</v>
      </c>
      <c r="M7" s="331">
        <f>IFERROR(IF($I$2="כן",VLOOKUP(L7,'שיקוף הוצאות והכנסות'!$D$8:$E$69,2,0),0),0)</f>
        <v>0</v>
      </c>
      <c r="N7" s="332">
        <f ca="1">SUMPRODUCT(($E$6:$E$1503)*($D$6:$D$1503=L7)*($B$6:$B$1503='רשימת הסעיפים'!$AL$4))</f>
        <v>0</v>
      </c>
      <c r="O7" s="333">
        <f t="shared" ref="O7:O38" ca="1" si="0">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88" t="str">
        <f ca="1">'רשימת הסעיפים'!AD5</f>
        <v>שכר עבודה 2</v>
      </c>
      <c r="M8" s="327">
        <f>IFERROR(IF($I$2="כן",VLOOKUP(L8,'שיקוף הוצאות והכנסות'!$D$8:$E$69,2,0),0),0)</f>
        <v>0</v>
      </c>
      <c r="N8" s="329">
        <f ca="1">SUMPRODUCT(($E$6:$E$1503)*($D$6:$D$1503=L8)*($B$6:$B$1503='רשימת הסעיפים'!$AL$4))</f>
        <v>0</v>
      </c>
      <c r="O8" s="330">
        <f t="shared" ca="1" si="0"/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88" t="str">
        <f ca="1">'רשימת הסעיפים'!AD6</f>
        <v>שכר עבודה 3</v>
      </c>
      <c r="M9" s="327">
        <f>IFERROR(IF($I$2="כן",VLOOKUP(L9,'שיקוף הוצאות והכנסות'!$D$8:$E$69,2,0),0),0)</f>
        <v>0</v>
      </c>
      <c r="N9" s="329">
        <f ca="1">SUMPRODUCT(($E$6:$E$1503)*($D$6:$D$1503=L9)*($B$6:$B$1503='רשימת הסעיפים'!$AL$4))</f>
        <v>0</v>
      </c>
      <c r="O9" s="330">
        <f t="shared" ca="1" si="0"/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88" t="str">
        <f ca="1">'רשימת הסעיפים'!AD7</f>
        <v>שכר עבודה 4</v>
      </c>
      <c r="M10" s="327">
        <f>IFERROR(IF($I$2="כן",VLOOKUP(L10,'שיקוף הוצאות והכנסות'!$D$8:$E$69,2,0),0),0)</f>
        <v>0</v>
      </c>
      <c r="N10" s="329">
        <f ca="1">SUMPRODUCT(($E$6:$E$1503)*($D$6:$D$1503=L10)*($B$6:$B$1503='רשימת הסעיפים'!$AL$4))</f>
        <v>0</v>
      </c>
      <c r="O10" s="330">
        <f t="shared" ca="1" si="0"/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88" t="str">
        <f ca="1">'רשימת הסעיפים'!AD8</f>
        <v>קצבת נכות</v>
      </c>
      <c r="M11" s="327">
        <f>IFERROR(IF($I$2="כן",VLOOKUP(L11,'שיקוף הוצאות והכנסות'!$D$8:$E$69,2,0),0),0)</f>
        <v>0</v>
      </c>
      <c r="N11" s="329">
        <f ca="1">SUMPRODUCT(($E$6:$E$1503)*($D$6:$D$1503=L11)*($B$6:$B$1503='רשימת הסעיפים'!$AL$4))</f>
        <v>0</v>
      </c>
      <c r="O11" s="330">
        <f t="shared" ca="1" si="0"/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88" t="str">
        <f ca="1">'רשימת הסעיפים'!AD9</f>
        <v>שכר - כללי</v>
      </c>
      <c r="M12" s="327">
        <f>IFERROR(IF($I$2="כן",VLOOKUP(L12,'שיקוף הוצאות והכנסות'!$D$8:$E$69,2,0),0),0)</f>
        <v>0</v>
      </c>
      <c r="N12" s="329">
        <f ca="1">SUMPRODUCT(($E$6:$E$1503)*($D$6:$D$1503=L12)*($B$6:$B$1503='רשימת הסעיפים'!$AL$4))</f>
        <v>0</v>
      </c>
      <c r="O12" s="330">
        <f t="shared" ca="1" si="0"/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88" t="str">
        <f ca="1">'רשימת הסעיפים'!AD10</f>
        <v>קצבת ילדים</v>
      </c>
      <c r="M13" s="327">
        <f>IFERROR(IF($I$2="כן",VLOOKUP(L13,'שיקוף הוצאות והכנסות'!$D$8:$E$69,2,0),0),0)</f>
        <v>0</v>
      </c>
      <c r="N13" s="329">
        <f ca="1">SUMPRODUCT(($E$6:$E$1503)*($D$6:$D$1503=L13)*($B$6:$B$1503='רשימת הסעיפים'!$AL$4))</f>
        <v>0</v>
      </c>
      <c r="O13" s="330">
        <f t="shared" ca="1" si="0"/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88" t="str">
        <f ca="1">'רשימת הסעיפים'!AD11</f>
        <v>סיוע בשכר דירה</v>
      </c>
      <c r="M14" s="327">
        <f>IFERROR(IF($I$2="כן",VLOOKUP(L14,'שיקוף הוצאות והכנסות'!$D$8:$E$69,2,0),0),0)</f>
        <v>0</v>
      </c>
      <c r="N14" s="329">
        <f ca="1">SUMPRODUCT(($E$6:$E$1503)*($D$6:$D$1503=L14)*($B$6:$B$1503='רשימת הסעיפים'!$AL$4))</f>
        <v>0</v>
      </c>
      <c r="O14" s="330">
        <f t="shared" ca="1" si="0"/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88" t="str">
        <f ca="1">'רשימת הסעיפים'!AD12</f>
        <v>קצבת זיקנה</v>
      </c>
      <c r="M15" s="327">
        <f>IFERROR(IF($I$2="כן",VLOOKUP(L15,'שיקוף הוצאות והכנסות'!$D$8:$E$69,2,0),0),0)</f>
        <v>0</v>
      </c>
      <c r="N15" s="329">
        <f ca="1">SUMPRODUCT(($E$6:$E$1503)*($D$6:$D$1503=L15)*($B$6:$B$1503='רשימת הסעיפים'!$AL$4))</f>
        <v>0</v>
      </c>
      <c r="O15" s="330">
        <f t="shared" ca="1" si="0"/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88" t="str">
        <f ca="1">'רשימת הסעיפים'!AD13</f>
        <v>קצבאות - כללי</v>
      </c>
      <c r="M16" s="327">
        <f>IFERROR(IF($I$2="כן",VLOOKUP(L16,'שיקוף הוצאות והכנסות'!$D$8:$E$69,2,0),0),0)</f>
        <v>0</v>
      </c>
      <c r="N16" s="329">
        <f ca="1">SUMPRODUCT(($E$6:$E$1503)*($D$6:$D$1503=L16)*($B$6:$B$1503='רשימת הסעיפים'!$AL$4))</f>
        <v>0</v>
      </c>
      <c r="O16" s="330">
        <f t="shared" ca="1" si="0"/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88" t="str">
        <f ca="1">'רשימת הסעיפים'!AD14</f>
        <v>קבלת מזונות</v>
      </c>
      <c r="M17" s="327">
        <f>IFERROR(IF($I$2="כן",VLOOKUP(L17,'שיקוף הוצאות והכנסות'!$D$8:$E$69,2,0),0),0)</f>
        <v>0</v>
      </c>
      <c r="N17" s="329">
        <f ca="1">SUMPRODUCT(($E$6:$E$1503)*($D$6:$D$1503=L17)*($B$6:$B$1503='רשימת הסעיפים'!$AL$4))</f>
        <v>0</v>
      </c>
      <c r="O17" s="330">
        <f t="shared" ca="1" si="0"/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88" t="str">
        <f ca="1">'רשימת הסעיפים'!AD15</f>
        <v>הכנסה מנכס</v>
      </c>
      <c r="M18" s="327">
        <f>IFERROR(IF($I$2="כן",VLOOKUP(L18,'שיקוף הוצאות והכנסות'!$D$8:$E$69,2,0),0),0)</f>
        <v>0</v>
      </c>
      <c r="N18" s="329">
        <f ca="1">SUMPRODUCT(($E$6:$E$1503)*($D$6:$D$1503=L18)*($B$6:$B$1503='רשימת הסעיפים'!$AL$4))</f>
        <v>0</v>
      </c>
      <c r="O18" s="330">
        <f t="shared" ca="1" si="0"/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88" t="str">
        <f ca="1">'רשימת הסעיפים'!AD16</f>
        <v>עזרה מההורים</v>
      </c>
      <c r="M19" s="327">
        <f>IFERROR(IF($I$2="כן",VLOOKUP(L19,'שיקוף הוצאות והכנסות'!$D$8:$E$69,2,0),0),0)</f>
        <v>0</v>
      </c>
      <c r="N19" s="329">
        <f ca="1">SUMPRODUCT(($E$6:$E$1503)*($D$6:$D$1503=L19)*($B$6:$B$1503='רשימת הסעיפים'!$AL$4))</f>
        <v>0</v>
      </c>
      <c r="O19" s="330">
        <f t="shared" ca="1" si="0"/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88" t="str">
        <f ca="1">'רשימת הסעיפים'!AD17</f>
        <v>הכנסות שונות - כללי</v>
      </c>
      <c r="M20" s="327">
        <f>IFERROR(IF($I$2="כן",VLOOKUP(L20,'שיקוף הוצאות והכנסות'!$D$8:$E$69,2,0),0),0)</f>
        <v>0</v>
      </c>
      <c r="N20" s="329">
        <f ca="1">SUMPRODUCT(($E$6:$E$1503)*($D$6:$D$1503=L20)*($B$6:$B$1503='רשימת הסעיפים'!$AL$4))</f>
        <v>0</v>
      </c>
      <c r="O20" s="330">
        <f t="shared" ca="1" si="0"/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88" t="str">
        <f ca="1">'רשימת הסעיפים'!AD18</f>
        <v/>
      </c>
      <c r="M21" s="327">
        <f>IFERROR(IF($I$2="כן",VLOOKUP(L21,'שיקוף הוצאות והכנסות'!$D$8:$E$69,2,0),0),0)</f>
        <v>0</v>
      </c>
      <c r="N21" s="329">
        <f ca="1">SUMPRODUCT(($E$6:$E$1503)*($D$6:$D$1503=L21)*($B$6:$B$1503='רשימת הסעיפים'!$AL$4))</f>
        <v>0</v>
      </c>
      <c r="O21" s="330">
        <f t="shared" ca="1" si="0"/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88" t="str">
        <f ca="1">'רשימת הסעיפים'!AD19</f>
        <v/>
      </c>
      <c r="M22" s="327">
        <f>IFERROR(IF($I$2="כן",VLOOKUP(L22,'שיקוף הוצאות והכנסות'!$D$8:$E$69,2,0),0),0)</f>
        <v>0</v>
      </c>
      <c r="N22" s="329">
        <f ca="1">SUMPRODUCT(($E$6:$E$1503)*($D$6:$D$1503=L22)*($B$6:$B$1503='רשימת הסעיפים'!$AL$4))</f>
        <v>0</v>
      </c>
      <c r="O22" s="330">
        <f t="shared" ca="1" si="0"/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88" t="str">
        <f ca="1">'רשימת הסעיפים'!AD20</f>
        <v/>
      </c>
      <c r="M23" s="327">
        <f>IFERROR(IF($I$2="כן",VLOOKUP(L23,'שיקוף הוצאות והכנסות'!$D$8:$E$69,2,0),0),0)</f>
        <v>0</v>
      </c>
      <c r="N23" s="329">
        <f ca="1">SUMPRODUCT(($E$6:$E$1503)*($D$6:$D$1503=L23)*($B$6:$B$1503='רשימת הסעיפים'!$AL$4))</f>
        <v>0</v>
      </c>
      <c r="O23" s="330">
        <f t="shared" ca="1" si="0"/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88" t="str">
        <f ca="1">'רשימת הסעיפים'!AD21</f>
        <v/>
      </c>
      <c r="M24" s="327">
        <f>IFERROR(IF($I$2="כן",VLOOKUP(L24,'שיקוף הוצאות והכנסות'!$D$8:$E$69,2,0),0),0)</f>
        <v>0</v>
      </c>
      <c r="N24" s="329">
        <f ca="1">SUMPRODUCT(($E$6:$E$1503)*($D$6:$D$1503=L24)*($B$6:$B$1503='רשימת הסעיפים'!$AL$4))</f>
        <v>0</v>
      </c>
      <c r="O24" s="330">
        <f t="shared" ca="1" si="0"/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88" t="str">
        <f ca="1">'רשימת הסעיפים'!AD22</f>
        <v/>
      </c>
      <c r="M25" s="327">
        <f>IFERROR(IF($I$2="כן",VLOOKUP(L25,'שיקוף הוצאות והכנסות'!$D$8:$E$69,2,0),0),0)</f>
        <v>0</v>
      </c>
      <c r="N25" s="329">
        <f ca="1">SUMPRODUCT(($E$6:$E$1503)*($D$6:$D$1503=L25)*($B$6:$B$1503='רשימת הסעיפים'!$AL$4))</f>
        <v>0</v>
      </c>
      <c r="O25" s="330">
        <f t="shared" ca="1" si="0"/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88" t="str">
        <f ca="1">'רשימת הסעיפים'!AD23</f>
        <v/>
      </c>
      <c r="M26" s="327">
        <f>IFERROR(IF($I$2="כן",VLOOKUP(L26,'שיקוף הוצאות והכנסות'!$D$8:$E$69,2,0),0),0)</f>
        <v>0</v>
      </c>
      <c r="N26" s="329">
        <f ca="1">SUMPRODUCT(($E$6:$E$1503)*($D$6:$D$1503=L26)*($B$6:$B$1503='רשימת הסעיפים'!$AL$4))</f>
        <v>0</v>
      </c>
      <c r="O26" s="330">
        <f t="shared" ca="1" si="0"/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88" t="str">
        <f ca="1">'רשימת הסעיפים'!AD24</f>
        <v/>
      </c>
      <c r="M27" s="327">
        <f>IFERROR(IF($I$2="כן",VLOOKUP(L27,'שיקוף הוצאות והכנסות'!$D$8:$E$69,2,0),0),0)</f>
        <v>0</v>
      </c>
      <c r="N27" s="329">
        <f ca="1">SUMPRODUCT(($E$6:$E$1503)*($D$6:$D$1503=L27)*($B$6:$B$1503='רשימת הסעיפים'!$AL$4))</f>
        <v>0</v>
      </c>
      <c r="O27" s="330">
        <f t="shared" ca="1" si="0"/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88" t="str">
        <f ca="1">'רשימת הסעיפים'!AD25</f>
        <v/>
      </c>
      <c r="M28" s="327">
        <f>IFERROR(IF($I$2="כן",VLOOKUP(L28,'שיקוף הוצאות והכנסות'!$D$8:$E$69,2,0),0),0)</f>
        <v>0</v>
      </c>
      <c r="N28" s="329">
        <f ca="1">SUMPRODUCT(($E$6:$E$1503)*($D$6:$D$1503=L28)*($B$6:$B$1503='רשימת הסעיפים'!$AL$4))</f>
        <v>0</v>
      </c>
      <c r="O28" s="330">
        <f t="shared" ca="1" si="0"/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88" t="str">
        <f ca="1">'רשימת הסעיפים'!AD26</f>
        <v/>
      </c>
      <c r="M29" s="327">
        <f>IFERROR(IF($I$2="כן",VLOOKUP(L29,'שיקוף הוצאות והכנסות'!$D$8:$E$69,2,0),0),0)</f>
        <v>0</v>
      </c>
      <c r="N29" s="329">
        <f ca="1">SUMPRODUCT(($E$6:$E$1503)*($D$6:$D$1503=L29)*($B$6:$B$1503='רשימת הסעיפים'!$AL$4))</f>
        <v>0</v>
      </c>
      <c r="O29" s="330">
        <f t="shared" ca="1" si="0"/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88" t="str">
        <f ca="1">'רשימת הסעיפים'!AD27</f>
        <v/>
      </c>
      <c r="M30" s="327">
        <f>IFERROR(IF($I$2="כן",VLOOKUP(L30,'שיקוף הוצאות והכנסות'!$D$8:$E$69,2,0),0),0)</f>
        <v>0</v>
      </c>
      <c r="N30" s="329">
        <f ca="1">SUMPRODUCT(($E$6:$E$1503)*($D$6:$D$1503=L30)*($B$6:$B$1503='רשימת הסעיפים'!$AL$4))</f>
        <v>0</v>
      </c>
      <c r="O30" s="330">
        <f t="shared" ca="1" si="0"/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88" t="str">
        <f ca="1">'רשימת הסעיפים'!AD28</f>
        <v/>
      </c>
      <c r="M31" s="327">
        <f>IFERROR(IF($I$2="כן",VLOOKUP(L31,'שיקוף הוצאות והכנסות'!$D$8:$E$69,2,0),0),0)</f>
        <v>0</v>
      </c>
      <c r="N31" s="329">
        <f ca="1">SUMPRODUCT(($E$6:$E$1503)*($D$6:$D$1503=L31)*($B$6:$B$1503='רשימת הסעיפים'!$AL$4))</f>
        <v>0</v>
      </c>
      <c r="O31" s="330">
        <f t="shared" ca="1" si="0"/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88" t="str">
        <f ca="1">'רשימת הסעיפים'!AD29</f>
        <v/>
      </c>
      <c r="M32" s="327">
        <f>IFERROR(IF($I$2="כן",VLOOKUP(L32,'שיקוף הוצאות והכנסות'!$D$8:$E$69,2,0),0),0)</f>
        <v>0</v>
      </c>
      <c r="N32" s="329">
        <f ca="1">SUMPRODUCT(($E$6:$E$1503)*($D$6:$D$1503=L32)*($B$6:$B$1503='רשימת הסעיפים'!$AL$4))</f>
        <v>0</v>
      </c>
      <c r="O32" s="330">
        <f t="shared" ca="1" si="0"/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88" t="str">
        <f ca="1">'רשימת הסעיפים'!AD30</f>
        <v/>
      </c>
      <c r="M33" s="327">
        <f>IFERROR(IF($I$2="כן",VLOOKUP(L33,'שיקוף הוצאות והכנסות'!$D$8:$E$69,2,0),0),0)</f>
        <v>0</v>
      </c>
      <c r="N33" s="329">
        <f ca="1">SUMPRODUCT(($E$6:$E$1503)*($D$6:$D$1503=L33)*($B$6:$B$1503='רשימת הסעיפים'!$AL$4))</f>
        <v>0</v>
      </c>
      <c r="O33" s="330">
        <f t="shared" ca="1" si="0"/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88" t="str">
        <f ca="1">'רשימת הסעיפים'!AD31</f>
        <v/>
      </c>
      <c r="M34" s="327">
        <f>IFERROR(IF($I$2="כן",VLOOKUP(L34,'שיקוף הוצאות והכנסות'!$D$8:$E$69,2,0),0),0)</f>
        <v>0</v>
      </c>
      <c r="N34" s="329">
        <f ca="1">SUMPRODUCT(($E$6:$E$1503)*($D$6:$D$1503=L34)*($B$6:$B$1503='רשימת הסעיפים'!$AL$4))</f>
        <v>0</v>
      </c>
      <c r="O34" s="330">
        <f t="shared" ca="1" si="0"/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88" t="str">
        <f ca="1">'רשימת הסעיפים'!AD32</f>
        <v/>
      </c>
      <c r="M35" s="327">
        <f>IFERROR(IF($I$2="כן",VLOOKUP(L35,'שיקוף הוצאות והכנסות'!$D$8:$E$69,2,0),0),0)</f>
        <v>0</v>
      </c>
      <c r="N35" s="329">
        <f ca="1">SUMPRODUCT(($E$6:$E$1503)*($D$6:$D$1503=L35)*($B$6:$B$1503='רשימת הסעיפים'!$AL$4))</f>
        <v>0</v>
      </c>
      <c r="O35" s="330">
        <f t="shared" ca="1" si="0"/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88" t="str">
        <f ca="1">'רשימת הסעיפים'!AD33</f>
        <v/>
      </c>
      <c r="M36" s="327">
        <f>IFERROR(IF($I$2="כן",VLOOKUP(L36,'שיקוף הוצאות והכנסות'!$D$8:$E$69,2,0),0),0)</f>
        <v>0</v>
      </c>
      <c r="N36" s="329">
        <f ca="1">SUMPRODUCT(($E$6:$E$1503)*($D$6:$D$1503=L36)*($B$6:$B$1503='רשימת הסעיפים'!$AL$4))</f>
        <v>0</v>
      </c>
      <c r="O36" s="330">
        <f t="shared" ca="1" si="0"/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88" t="str">
        <f ca="1">'רשימת הסעיפים'!AD34</f>
        <v/>
      </c>
      <c r="M37" s="327">
        <f>IFERROR(IF($I$2="כן",VLOOKUP(L37,'שיקוף הוצאות והכנסות'!$D$8:$E$69,2,0),0),0)</f>
        <v>0</v>
      </c>
      <c r="N37" s="329">
        <f ca="1">SUMPRODUCT(($E$6:$E$1503)*($D$6:$D$1503=L37)*($B$6:$B$1503='רשימת הסעיפים'!$AL$4))</f>
        <v>0</v>
      </c>
      <c r="O37" s="330">
        <f t="shared" ca="1" si="0"/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88" t="str">
        <f ca="1">'רשימת הסעיפים'!AD35</f>
        <v/>
      </c>
      <c r="M38" s="327">
        <f>IFERROR(IF($I$2="כן",VLOOKUP(L38,'שיקוף הוצאות והכנסות'!$D$8:$E$69,2,0),0),0)</f>
        <v>0</v>
      </c>
      <c r="N38" s="329">
        <f ca="1">SUMPRODUCT(($E$6:$E$1503)*($D$6:$D$1503=L38)*($B$6:$B$1503='רשימת הסעיפים'!$AL$4))</f>
        <v>0</v>
      </c>
      <c r="O38" s="330">
        <f t="shared" ca="1" si="0"/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88" t="str">
        <f ca="1">'רשימת הסעיפים'!AD36</f>
        <v/>
      </c>
      <c r="M39" s="327">
        <f>IFERROR(IF($I$2="כן",VLOOKUP(L39,'שיקוף הוצאות והכנסות'!$D$8:$E$69,2,0),0),0)</f>
        <v>0</v>
      </c>
      <c r="N39" s="329">
        <f ca="1">SUMPRODUCT(($E$6:$E$1503)*($D$6:$D$1503=L39)*($B$6:$B$1503='רשימת הסעיפים'!$AL$4))</f>
        <v>0</v>
      </c>
      <c r="O39" s="330">
        <f t="shared" ref="O39:O66" ca="1" si="1">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88" t="str">
        <f ca="1">'רשימת הסעיפים'!AD37</f>
        <v/>
      </c>
      <c r="M40" s="327">
        <f>IFERROR(IF($I$2="כן",VLOOKUP(L40,'שיקוף הוצאות והכנסות'!$D$8:$E$69,2,0),0),0)</f>
        <v>0</v>
      </c>
      <c r="N40" s="329">
        <f ca="1">SUMPRODUCT(($E$6:$E$1503)*($D$6:$D$1503=L40)*($B$6:$B$1503='רשימת הסעיפים'!$AL$4))</f>
        <v>0</v>
      </c>
      <c r="O40" s="330">
        <f t="shared" ca="1" si="1"/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88" t="str">
        <f ca="1">'רשימת הסעיפים'!AD38</f>
        <v/>
      </c>
      <c r="M41" s="327">
        <f>IFERROR(IF($I$2="כן",VLOOKUP(L41,'שיקוף הוצאות והכנסות'!$D$8:$E$69,2,0),0),0)</f>
        <v>0</v>
      </c>
      <c r="N41" s="329">
        <f ca="1">SUMPRODUCT(($E$6:$E$1503)*($D$6:$D$1503=L41)*($B$6:$B$1503='רשימת הסעיפים'!$AL$4))</f>
        <v>0</v>
      </c>
      <c r="O41" s="330">
        <f t="shared" ca="1" si="1"/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88" t="str">
        <f ca="1">'רשימת הסעיפים'!AD39</f>
        <v/>
      </c>
      <c r="M42" s="327">
        <f>IFERROR(IF($I$2="כן",VLOOKUP(L42,'שיקוף הוצאות והכנסות'!$D$8:$E$69,2,0),0),0)</f>
        <v>0</v>
      </c>
      <c r="N42" s="329">
        <f ca="1">SUMPRODUCT(($E$6:$E$1503)*($D$6:$D$1503=L42)*($B$6:$B$1503='רשימת הסעיפים'!$AL$4))</f>
        <v>0</v>
      </c>
      <c r="O42" s="330">
        <f t="shared" ca="1" si="1"/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88" t="str">
        <f ca="1">'רשימת הסעיפים'!AD40</f>
        <v/>
      </c>
      <c r="M43" s="327">
        <f>IFERROR(IF($I$2="כן",VLOOKUP(L43,'שיקוף הוצאות והכנסות'!$D$8:$E$69,2,0),0),0)</f>
        <v>0</v>
      </c>
      <c r="N43" s="329">
        <f ca="1">SUMPRODUCT(($E$6:$E$1503)*($D$6:$D$1503=L43)*($B$6:$B$1503='רשימת הסעיפים'!$AL$4))</f>
        <v>0</v>
      </c>
      <c r="O43" s="330">
        <f t="shared" ca="1" si="1"/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88" t="str">
        <f ca="1">'רשימת הסעיפים'!AD41</f>
        <v/>
      </c>
      <c r="M44" s="327">
        <f>IFERROR(IF($I$2="כן",VLOOKUP(L44,'שיקוף הוצאות והכנסות'!$D$8:$E$69,2,0),0),0)</f>
        <v>0</v>
      </c>
      <c r="N44" s="329">
        <f ca="1">SUMPRODUCT(($E$6:$E$1503)*($D$6:$D$1503=L44)*($B$6:$B$1503='רשימת הסעיפים'!$AL$4))</f>
        <v>0</v>
      </c>
      <c r="O44" s="330">
        <f t="shared" ca="1" si="1"/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88" t="str">
        <f ca="1">'רשימת הסעיפים'!AD42</f>
        <v/>
      </c>
      <c r="M45" s="327">
        <f>IFERROR(IF($I$2="כן",VLOOKUP(L45,'שיקוף הוצאות והכנסות'!$D$8:$E$69,2,0),0),0)</f>
        <v>0</v>
      </c>
      <c r="N45" s="329">
        <f ca="1">SUMPRODUCT(($E$6:$E$1503)*($D$6:$D$1503=L45)*($B$6:$B$1503='רשימת הסעיפים'!$AL$4))</f>
        <v>0</v>
      </c>
      <c r="O45" s="330">
        <f t="shared" ca="1" si="1"/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88" t="str">
        <f ca="1">'רשימת הסעיפים'!AD43</f>
        <v/>
      </c>
      <c r="M46" s="327">
        <f>IFERROR(IF($I$2="כן",VLOOKUP(L46,'שיקוף הוצאות והכנסות'!$D$8:$E$69,2,0),0),0)</f>
        <v>0</v>
      </c>
      <c r="N46" s="329">
        <f ca="1">SUMPRODUCT(($E$6:$E$1503)*($D$6:$D$1503=L46)*($B$6:$B$1503='רשימת הסעיפים'!$AL$4))</f>
        <v>0</v>
      </c>
      <c r="O46" s="330">
        <f t="shared" ca="1" si="1"/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88" t="str">
        <f ca="1">'רשימת הסעיפים'!AD44</f>
        <v/>
      </c>
      <c r="M47" s="327">
        <f>IFERROR(IF($I$2="כן",VLOOKUP(L47,'שיקוף הוצאות והכנסות'!$D$8:$E$69,2,0),0),0)</f>
        <v>0</v>
      </c>
      <c r="N47" s="329">
        <f ca="1">SUMPRODUCT(($E$6:$E$1503)*($D$6:$D$1503=L47)*($B$6:$B$1503='רשימת הסעיפים'!$AL$4))</f>
        <v>0</v>
      </c>
      <c r="O47" s="330">
        <f t="shared" ca="1" si="1"/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88" t="str">
        <f ca="1">'רשימת הסעיפים'!AD45</f>
        <v/>
      </c>
      <c r="M48" s="327">
        <f>IFERROR(IF($I$2="כן",VLOOKUP(L48,'שיקוף הוצאות והכנסות'!$D$8:$E$69,2,0),0),0)</f>
        <v>0</v>
      </c>
      <c r="N48" s="329">
        <f ca="1">SUMPRODUCT(($E$6:$E$1503)*($D$6:$D$1503=L48)*($B$6:$B$1503='רשימת הסעיפים'!$AL$4))</f>
        <v>0</v>
      </c>
      <c r="O48" s="330">
        <f t="shared" ca="1" si="1"/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88" t="str">
        <f ca="1">'רשימת הסעיפים'!AD46</f>
        <v/>
      </c>
      <c r="M49" s="327">
        <f>IFERROR(IF($I$2="כן",VLOOKUP(L49,'שיקוף הוצאות והכנסות'!$D$8:$E$69,2,0),0),0)</f>
        <v>0</v>
      </c>
      <c r="N49" s="329">
        <f ca="1">SUMPRODUCT(($E$6:$E$1503)*($D$6:$D$1503=L49)*($B$6:$B$1503='רשימת הסעיפים'!$AL$4))</f>
        <v>0</v>
      </c>
      <c r="O49" s="330">
        <f t="shared" ca="1" si="1"/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88" t="str">
        <f ca="1">'רשימת הסעיפים'!AD47</f>
        <v/>
      </c>
      <c r="M50" s="327">
        <f>IFERROR(IF($I$2="כן",VLOOKUP(L50,'שיקוף הוצאות והכנסות'!$D$8:$E$69,2,0),0),0)</f>
        <v>0</v>
      </c>
      <c r="N50" s="329">
        <f ca="1">SUMPRODUCT(($E$6:$E$1503)*($D$6:$D$1503=L50)*($B$6:$B$1503='רשימת הסעיפים'!$AL$4))</f>
        <v>0</v>
      </c>
      <c r="O50" s="330">
        <f t="shared" ca="1" si="1"/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88" t="str">
        <f ca="1">'רשימת הסעיפים'!AD48</f>
        <v/>
      </c>
      <c r="M51" s="327">
        <f>IFERROR(IF($I$2="כן",VLOOKUP(L51,'שיקוף הוצאות והכנסות'!$D$8:$E$69,2,0),0),0)</f>
        <v>0</v>
      </c>
      <c r="N51" s="329">
        <f ca="1">SUMPRODUCT(($E$6:$E$1503)*($D$6:$D$1503=L51)*($B$6:$B$1503='רשימת הסעיפים'!$AL$4))</f>
        <v>0</v>
      </c>
      <c r="O51" s="330">
        <f t="shared" ca="1" si="1"/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88" t="str">
        <f ca="1">'רשימת הסעיפים'!AD49</f>
        <v/>
      </c>
      <c r="M52" s="327">
        <f>IFERROR(IF($I$2="כן",VLOOKUP(L52,'שיקוף הוצאות והכנסות'!$D$8:$E$69,2,0),0),0)</f>
        <v>0</v>
      </c>
      <c r="N52" s="329">
        <f ca="1">SUMPRODUCT(($E$6:$E$1503)*($D$6:$D$1503=L52)*($B$6:$B$1503='רשימת הסעיפים'!$AL$4))</f>
        <v>0</v>
      </c>
      <c r="O52" s="330">
        <f t="shared" ca="1" si="1"/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88" t="str">
        <f ca="1">'רשימת הסעיפים'!AD50</f>
        <v/>
      </c>
      <c r="M53" s="327">
        <f>IFERROR(IF($I$2="כן",VLOOKUP(L53,'שיקוף הוצאות והכנסות'!$D$8:$E$69,2,0),0),0)</f>
        <v>0</v>
      </c>
      <c r="N53" s="329">
        <f ca="1">SUMPRODUCT(($E$6:$E$1503)*($D$6:$D$1503=L53)*($B$6:$B$1503='רשימת הסעיפים'!$AL$4))</f>
        <v>0</v>
      </c>
      <c r="O53" s="330">
        <f t="shared" ca="1" si="1"/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88" t="str">
        <f ca="1">'רשימת הסעיפים'!AD51</f>
        <v/>
      </c>
      <c r="M54" s="327">
        <f>IFERROR(IF($I$2="כן",VLOOKUP(L54,'שיקוף הוצאות והכנסות'!$D$8:$E$69,2,0),0),0)</f>
        <v>0</v>
      </c>
      <c r="N54" s="329">
        <f ca="1">SUMPRODUCT(($E$6:$E$1503)*($D$6:$D$1503=L54)*($B$6:$B$1503='רשימת הסעיפים'!$AL$4))</f>
        <v>0</v>
      </c>
      <c r="O54" s="330">
        <f t="shared" ca="1" si="1"/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88" t="str">
        <f ca="1">'רשימת הסעיפים'!AD52</f>
        <v/>
      </c>
      <c r="M55" s="327">
        <f>IFERROR(IF($I$2="כן",VLOOKUP(L55,'שיקוף הוצאות והכנסות'!$D$8:$E$69,2,0),0),0)</f>
        <v>0</v>
      </c>
      <c r="N55" s="329">
        <f ca="1">SUMPRODUCT(($E$6:$E$1503)*($D$6:$D$1503=L55)*($B$6:$B$1503='רשימת הסעיפים'!$AL$4))</f>
        <v>0</v>
      </c>
      <c r="O55" s="330">
        <f t="shared" ca="1" si="1"/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88" t="str">
        <f ca="1">'רשימת הסעיפים'!AD53</f>
        <v/>
      </c>
      <c r="M56" s="327">
        <f>IFERROR(IF($I$2="כן",VLOOKUP(L56,'שיקוף הוצאות והכנסות'!$D$8:$E$69,2,0),0),0)</f>
        <v>0</v>
      </c>
      <c r="N56" s="329">
        <f ca="1">SUMPRODUCT(($E$6:$E$1503)*($D$6:$D$1503=L56)*($B$6:$B$1503='רשימת הסעיפים'!$AL$4))</f>
        <v>0</v>
      </c>
      <c r="O56" s="330">
        <f t="shared" ca="1" si="1"/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88" t="str">
        <f ca="1">'רשימת הסעיפים'!AD54</f>
        <v/>
      </c>
      <c r="M57" s="327">
        <f>IFERROR(IF($I$2="כן",VLOOKUP(L57,'שיקוף הוצאות והכנסות'!$D$8:$E$69,2,0),0),0)</f>
        <v>0</v>
      </c>
      <c r="N57" s="329">
        <f ca="1">SUMPRODUCT(($E$6:$E$1503)*($D$6:$D$1503=L57)*($B$6:$B$1503='רשימת הסעיפים'!$AL$4))</f>
        <v>0</v>
      </c>
      <c r="O57" s="330">
        <f t="shared" ca="1" si="1"/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88" t="str">
        <f ca="1">'רשימת הסעיפים'!AD55</f>
        <v/>
      </c>
      <c r="M58" s="327">
        <f>IFERROR(IF($I$2="כן",VLOOKUP(L58,'שיקוף הוצאות והכנסות'!$D$8:$E$69,2,0),0),0)</f>
        <v>0</v>
      </c>
      <c r="N58" s="329">
        <f ca="1">SUMPRODUCT(($E$6:$E$1503)*($D$6:$D$1503=L58)*($B$6:$B$1503='רשימת הסעיפים'!$AL$4))</f>
        <v>0</v>
      </c>
      <c r="O58" s="330">
        <f t="shared" ca="1" si="1"/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88" t="str">
        <f ca="1">'רשימת הסעיפים'!AD56</f>
        <v/>
      </c>
      <c r="M59" s="327">
        <f>IFERROR(IF($I$2="כן",VLOOKUP(L59,'שיקוף הוצאות והכנסות'!$D$8:$E$69,2,0),0),0)</f>
        <v>0</v>
      </c>
      <c r="N59" s="329">
        <f ca="1">SUMPRODUCT(($E$6:$E$1503)*($D$6:$D$1503=L59)*($B$6:$B$1503='רשימת הסעיפים'!$AL$4))</f>
        <v>0</v>
      </c>
      <c r="O59" s="330">
        <f t="shared" ca="1" si="1"/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88" t="str">
        <f ca="1">'רשימת הסעיפים'!AD57</f>
        <v/>
      </c>
      <c r="M60" s="327">
        <f>IFERROR(IF($I$2="כן",VLOOKUP(L60,'שיקוף הוצאות והכנסות'!$D$8:$E$69,2,0),0),0)</f>
        <v>0</v>
      </c>
      <c r="N60" s="329">
        <f ca="1">SUMPRODUCT(($E$6:$E$1503)*($D$6:$D$1503=L60)*($B$6:$B$1503='רשימת הסעיפים'!$AL$4))</f>
        <v>0</v>
      </c>
      <c r="O60" s="330">
        <f t="shared" ca="1" si="1"/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88" t="str">
        <f ca="1">'רשימת הסעיפים'!AD58</f>
        <v/>
      </c>
      <c r="M61" s="327">
        <f>IFERROR(IF($I$2="כן",VLOOKUP(L61,'שיקוף הוצאות והכנסות'!$D$8:$E$69,2,0),0),0)</f>
        <v>0</v>
      </c>
      <c r="N61" s="329">
        <f ca="1">SUMPRODUCT(($E$6:$E$1503)*($D$6:$D$1503=L61)*($B$6:$B$1503='רשימת הסעיפים'!$AL$4))</f>
        <v>0</v>
      </c>
      <c r="O61" s="330">
        <f t="shared" ca="1" si="1"/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88" t="str">
        <f ca="1">'רשימת הסעיפים'!AD59</f>
        <v/>
      </c>
      <c r="M62" s="327">
        <f>IFERROR(IF($I$2="כן",VLOOKUP(L62,'שיקוף הוצאות והכנסות'!$D$8:$E$69,2,0),0),0)</f>
        <v>0</v>
      </c>
      <c r="N62" s="329">
        <f ca="1">SUMPRODUCT(($E$6:$E$1503)*($D$6:$D$1503=L62)*($B$6:$B$1503='רשימת הסעיפים'!$AL$4))</f>
        <v>0</v>
      </c>
      <c r="O62" s="330">
        <f t="shared" ca="1" si="1"/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88" t="str">
        <f ca="1">'רשימת הסעיפים'!AD60</f>
        <v/>
      </c>
      <c r="M63" s="327">
        <f>IFERROR(IF($I$2="כן",VLOOKUP(L63,'שיקוף הוצאות והכנסות'!$D$8:$E$69,2,0),0),0)</f>
        <v>0</v>
      </c>
      <c r="N63" s="329">
        <f ca="1">SUMPRODUCT(($E$6:$E$1503)*($D$6:$D$1503=L63)*($B$6:$B$1503='רשימת הסעיפים'!$AL$4))</f>
        <v>0</v>
      </c>
      <c r="O63" s="330">
        <f t="shared" ca="1" si="1"/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88" t="str">
        <f ca="1">'רשימת הסעיפים'!AD61</f>
        <v/>
      </c>
      <c r="M64" s="327">
        <f>IFERROR(IF($I$2="כן",VLOOKUP(L64,'שיקוף הוצאות והכנסות'!$D$8:$E$69,2,0),0),0)</f>
        <v>0</v>
      </c>
      <c r="N64" s="329">
        <f ca="1">SUMPRODUCT(($E$6:$E$1503)*($D$6:$D$1503=L64)*($B$6:$B$1503='רשימת הסעיפים'!$AL$4))</f>
        <v>0</v>
      </c>
      <c r="O64" s="330">
        <f t="shared" ca="1" si="1"/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88" t="str">
        <f ca="1">'רשימת הסעיפים'!AD62</f>
        <v/>
      </c>
      <c r="M65" s="327">
        <f>IFERROR(IF($I$2="כן",VLOOKUP(L65,'שיקוף הוצאות והכנסות'!$D$8:$E$69,2,0),0),0)</f>
        <v>0</v>
      </c>
      <c r="N65" s="329">
        <f ca="1">SUMPRODUCT(($E$6:$E$1503)*($D$6:$D$1503=L65)*($B$6:$B$1503='רשימת הסעיפים'!$AL$4))</f>
        <v>0</v>
      </c>
      <c r="O65" s="330">
        <f t="shared" ca="1" si="1"/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26" t="str">
        <f ca="1">'רשימת הסעיפים'!AD63</f>
        <v/>
      </c>
      <c r="M66" s="386">
        <f>IFERROR(IF($I$2="כן",VLOOKUP(L66,'שיקוף הוצאות והכנסות'!$D$8:$E$69,2,0),0),0)</f>
        <v>0</v>
      </c>
      <c r="N66" s="326">
        <f ca="1">SUMPRODUCT(($E$6:$E$1503)*($D$6:$D$1503=L66)*($B$6:$B$1503='רשימת הסעיפים'!$AL$4))</f>
        <v>0</v>
      </c>
      <c r="O66" s="328">
        <f t="shared" ca="1" si="1"/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171"/>
      <c r="M67" s="325"/>
      <c r="N67" s="171"/>
      <c r="O67" s="32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'רשימת הסעיפים'!AC4</f>
        <v>מזון</v>
      </c>
      <c r="M69" s="150">
        <f>IFERROR(IF($I$2="כן",VLOOKUP(L69,'שיקוף הוצאות והכנסות'!$A$8:$B$342,2,0),0),0)</f>
        <v>0</v>
      </c>
      <c r="N69" s="151">
        <f ca="1">SUMPRODUCT(($E$6:$E$1503)*($D$6:$D$1503=L69)*($B$6:$B$1503&lt;&gt;'רשימת הסעיפים'!$AL$4))</f>
        <v>0</v>
      </c>
      <c r="O69" s="152">
        <f t="shared" ref="O69:O132" ca="1" si="2">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'רשימת הסעיפים'!AC5</f>
        <v>פארמה וטואלטיקה</v>
      </c>
      <c r="M70" s="153">
        <f>IFERROR(IF($I$2="כן",VLOOKUP(L70,'שיקוף הוצאות והכנסות'!$A$8:$B$342,2,0),0),0)</f>
        <v>0</v>
      </c>
      <c r="N70" s="154">
        <f ca="1">SUMPRODUCT(($E$6:$E$1503)*($D$6:$D$1503=L70)*($B$6:$B$1503&lt;&gt;'רשימת הסעיפים'!$AL$4))</f>
        <v>0</v>
      </c>
      <c r="O70" s="155">
        <f t="shared" ca="1" si="2"/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'רשימת הסעיפים'!AC6</f>
        <v>בר מים</v>
      </c>
      <c r="M71" s="153">
        <f>IFERROR(IF($I$2="כן",VLOOKUP(L71,'שיקוף הוצאות והכנסות'!$A$8:$B$342,2,0),0),0)</f>
        <v>0</v>
      </c>
      <c r="N71" s="154">
        <f ca="1">SUMPRODUCT(($E$6:$E$1503)*($D$6:$D$1503=L71)*($B$6:$B$1503&lt;&gt;'רשימת הסעיפים'!$AL$4))</f>
        <v>0</v>
      </c>
      <c r="O71" s="155">
        <f t="shared" ca="1" si="2"/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'רשימת הסעיפים'!AC7</f>
        <v>אוכל מוכן / בעבודה</v>
      </c>
      <c r="M72" s="153">
        <f>IFERROR(IF($I$2="כן",VLOOKUP(L72,'שיקוף הוצאות והכנסות'!$A$8:$B$342,2,0),0),0)</f>
        <v>0</v>
      </c>
      <c r="N72" s="154">
        <f ca="1">SUMPRODUCT(($E$6:$E$1503)*($D$6:$D$1503=L72)*($B$6:$B$1503&lt;&gt;'רשימת הסעיפים'!$AL$4))</f>
        <v>0</v>
      </c>
      <c r="O72" s="155">
        <f t="shared" ca="1" si="2"/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'רשימת הסעיפים'!AC8</f>
        <v>עישון</v>
      </c>
      <c r="M73" s="153">
        <f>IFERROR(IF($I$2="כן",VLOOKUP(L73,'שיקוף הוצאות והכנסות'!$A$8:$B$342,2,0),0),0)</f>
        <v>0</v>
      </c>
      <c r="N73" s="154">
        <f ca="1">SUMPRODUCT(($E$6:$E$1503)*($D$6:$D$1503=L73)*($B$6:$B$1503&lt;&gt;'רשימת הסעיפים'!$AL$4))</f>
        <v>0</v>
      </c>
      <c r="O73" s="155">
        <f t="shared" ca="1" si="2"/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'רשימת הסעיפים'!AC9</f>
        <v>מזון ופארמה - כללי</v>
      </c>
      <c r="M74" s="153">
        <f>IFERROR(IF($I$2="כן",VLOOKUP(L74,'שיקוף הוצאות והכנסות'!$A$8:$B$342,2,0),0),0)</f>
        <v>0</v>
      </c>
      <c r="N74" s="154">
        <f ca="1">SUMPRODUCT(($E$6:$E$1503)*($D$6:$D$1503=L74)*($B$6:$B$1503&lt;&gt;'רשימת הסעיפים'!$AL$4))</f>
        <v>0</v>
      </c>
      <c r="O74" s="155">
        <f t="shared" ca="1" si="2"/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'רשימת הסעיפים'!AC10</f>
        <v>מסעדה ואוכל בחוץ</v>
      </c>
      <c r="M75" s="153">
        <f>IFERROR(IF($I$2="כן",VLOOKUP(L75,'שיקוף הוצאות והכנסות'!$A$8:$B$342,2,0),0),0)</f>
        <v>0</v>
      </c>
      <c r="N75" s="154">
        <f ca="1">SUMPRODUCT(($E$6:$E$1503)*($D$6:$D$1503=L75)*($B$6:$B$1503&lt;&gt;'רשימת הסעיפים'!$AL$4))</f>
        <v>0</v>
      </c>
      <c r="O75" s="155">
        <f t="shared" ca="1" si="2"/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'רשימת הסעיפים'!AC11</f>
        <v>ספורט</v>
      </c>
      <c r="M76" s="153">
        <f>IFERROR(IF($I$2="כן",VLOOKUP(L76,'שיקוף הוצאות והכנסות'!$A$8:$B$342,2,0),0),0)</f>
        <v>0</v>
      </c>
      <c r="N76" s="154">
        <f ca="1">SUMPRODUCT(($E$6:$E$1503)*($D$6:$D$1503=L76)*($B$6:$B$1503&lt;&gt;'רשימת הסעיפים'!$AL$4))</f>
        <v>0</v>
      </c>
      <c r="O76" s="155">
        <f t="shared" ca="1" si="2"/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'רשימת הסעיפים'!AC12</f>
        <v>חופשות</v>
      </c>
      <c r="M77" s="153">
        <f>IFERROR(IF($I$2="כן",VLOOKUP(L77,'שיקוף הוצאות והכנסות'!$A$8:$B$342,2,0),0),0)</f>
        <v>0</v>
      </c>
      <c r="N77" s="154">
        <f ca="1">SUMPRODUCT(($E$6:$E$1503)*($D$6:$D$1503=L77)*($B$6:$B$1503&lt;&gt;'רשימת הסעיפים'!$AL$4))</f>
        <v>0</v>
      </c>
      <c r="O77" s="155">
        <f t="shared" ca="1" si="2"/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'רשימת הסעיפים'!AC13</f>
        <v>בילויים ומופעים</v>
      </c>
      <c r="M78" s="153">
        <f>IFERROR(IF($I$2="כן",VLOOKUP(L78,'שיקוף הוצאות והכנסות'!$A$8:$B$342,2,0),0),0)</f>
        <v>0</v>
      </c>
      <c r="N78" s="154">
        <f ca="1">SUMPRODUCT(($E$6:$E$1503)*($D$6:$D$1503=L78)*($B$6:$B$1503&lt;&gt;'רשימת הסעיפים'!$AL$4))</f>
        <v>0</v>
      </c>
      <c r="O78" s="155">
        <f t="shared" ca="1" si="2"/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'רשימת הסעיפים'!AC14</f>
        <v>חיות מחמד</v>
      </c>
      <c r="M79" s="153">
        <f>IFERROR(IF($I$2="כן",VLOOKUP(L79,'שיקוף הוצאות והכנסות'!$A$8:$B$342,2,0),0),0)</f>
        <v>0</v>
      </c>
      <c r="N79" s="154">
        <f ca="1">SUMPRODUCT(($E$6:$E$1503)*($D$6:$D$1503=L79)*($B$6:$B$1503&lt;&gt;'רשימת הסעיפים'!$AL$4))</f>
        <v>0</v>
      </c>
      <c r="O79" s="155">
        <f t="shared" ca="1" si="2"/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'רשימת הסעיפים'!AC15</f>
        <v>חוגי מבוגרים</v>
      </c>
      <c r="M80" s="153">
        <f>IFERROR(IF($I$2="כן",VLOOKUP(L80,'שיקוף הוצאות והכנסות'!$A$8:$B$342,2,0),0),0)</f>
        <v>0</v>
      </c>
      <c r="N80" s="154">
        <f ca="1">SUMPRODUCT(($E$6:$E$1503)*($D$6:$D$1503=L80)*($B$6:$B$1503&lt;&gt;'רשימת הסעיפים'!$AL$4))</f>
        <v>0</v>
      </c>
      <c r="O80" s="155">
        <f t="shared" ca="1" si="2"/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'רשימת הסעיפים'!AC16</f>
        <v>בייביסיטר</v>
      </c>
      <c r="M81" s="153">
        <f>IFERROR(IF($I$2="כן",VLOOKUP(L81,'שיקוף הוצאות והכנסות'!$A$8:$B$342,2,0),0),0)</f>
        <v>0</v>
      </c>
      <c r="N81" s="154">
        <f ca="1">SUMPRODUCT(($E$6:$E$1503)*($D$6:$D$1503=L81)*($B$6:$B$1503&lt;&gt;'רשימת הסעיפים'!$AL$4))</f>
        <v>0</v>
      </c>
      <c r="O81" s="155">
        <f t="shared" ca="1" si="2"/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'רשימת הסעיפים'!AC17</f>
        <v>הגרלות</v>
      </c>
      <c r="M82" s="153">
        <f>IFERROR(IF($I$2="כן",VLOOKUP(L82,'שיקוף הוצאות והכנסות'!$A$8:$B$342,2,0),0),0)</f>
        <v>0</v>
      </c>
      <c r="N82" s="154">
        <f ca="1">SUMPRODUCT(($E$6:$E$1503)*($D$6:$D$1503=L82)*($B$6:$B$1503&lt;&gt;'רשימת הסעיפים'!$AL$4))</f>
        <v>0</v>
      </c>
      <c r="O82" s="155">
        <f t="shared" ca="1" si="2"/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'רשימת הסעיפים'!AC18</f>
        <v>פנאי - כללי</v>
      </c>
      <c r="M83" s="153">
        <f>IFERROR(IF($I$2="כן",VLOOKUP(L83,'שיקוף הוצאות והכנסות'!$A$8:$B$342,2,0),0),0)</f>
        <v>0</v>
      </c>
      <c r="N83" s="154">
        <f ca="1">SUMPRODUCT(($E$6:$E$1503)*($D$6:$D$1503=L83)*($B$6:$B$1503&lt;&gt;'רשימת הסעיפים'!$AL$4))</f>
        <v>0</v>
      </c>
      <c r="O83" s="155">
        <f t="shared" ca="1" si="2"/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'רשימת הסעיפים'!AC19</f>
        <v>ביגוד הורים</v>
      </c>
      <c r="M84" s="153">
        <f>IFERROR(IF($I$2="כן",VLOOKUP(L84,'שיקוף הוצאות והכנסות'!$A$8:$B$342,2,0),0),0)</f>
        <v>0</v>
      </c>
      <c r="N84" s="154">
        <f ca="1">SUMPRODUCT(($E$6:$E$1503)*($D$6:$D$1503=L84)*($B$6:$B$1503&lt;&gt;'רשימת הסעיפים'!$AL$4))</f>
        <v>0</v>
      </c>
      <c r="O84" s="155">
        <f t="shared" ca="1" si="2"/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'רשימת הסעיפים'!AC20</f>
        <v>ביגוד ילדים</v>
      </c>
      <c r="M85" s="153">
        <f>IFERROR(IF($I$2="כן",VLOOKUP(L85,'שיקוף הוצאות והכנסות'!$A$8:$B$342,2,0),0),0)</f>
        <v>0</v>
      </c>
      <c r="N85" s="154">
        <f ca="1">SUMPRODUCT(($E$6:$E$1503)*($D$6:$D$1503=L85)*($B$6:$B$1503&lt;&gt;'רשימת הסעיפים'!$AL$4))</f>
        <v>0</v>
      </c>
      <c r="O85" s="155">
        <f t="shared" ca="1" si="2"/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'רשימת הסעיפים'!AC21</f>
        <v>נעליים</v>
      </c>
      <c r="M86" s="153">
        <f>IFERROR(IF($I$2="כן",VLOOKUP(L86,'שיקוף הוצאות והכנסות'!$A$8:$B$342,2,0),0),0)</f>
        <v>0</v>
      </c>
      <c r="N86" s="154">
        <f ca="1">SUMPRODUCT(($E$6:$E$1503)*($D$6:$D$1503=L86)*($B$6:$B$1503&lt;&gt;'רשימת הסעיפים'!$AL$4))</f>
        <v>0</v>
      </c>
      <c r="O86" s="155">
        <f t="shared" ca="1" si="2"/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'רשימת הסעיפים'!AC22</f>
        <v>ביגוד והנעלה - כללי</v>
      </c>
      <c r="M87" s="153">
        <f>IFERROR(IF($I$2="כן",VLOOKUP(L87,'שיקוף הוצאות והכנסות'!$A$8:$B$342,2,0),0),0)</f>
        <v>0</v>
      </c>
      <c r="N87" s="154">
        <f ca="1">SUMPRODUCT(($E$6:$E$1503)*($D$6:$D$1503=L87)*($B$6:$B$1503&lt;&gt;'רשימת הסעיפים'!$AL$4))</f>
        <v>0</v>
      </c>
      <c r="O87" s="155">
        <f t="shared" ca="1" si="2"/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'רשימת הסעיפים'!AC23</f>
        <v>ריהוט</v>
      </c>
      <c r="M88" s="153">
        <f>IFERROR(IF($I$2="כן",VLOOKUP(L88,'שיקוף הוצאות והכנסות'!$A$8:$B$342,2,0),0),0)</f>
        <v>0</v>
      </c>
      <c r="N88" s="154">
        <f ca="1">SUMPRODUCT(($E$6:$E$1503)*($D$6:$D$1503=L88)*($B$6:$B$1503&lt;&gt;'רשימת הסעיפים'!$AL$4))</f>
        <v>0</v>
      </c>
      <c r="O88" s="155">
        <f t="shared" ca="1" si="2"/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'רשימת הסעיפים'!AC24</f>
        <v>מוצרי חשמל ואלקטרוניקה</v>
      </c>
      <c r="M89" s="153">
        <f>IFERROR(IF($I$2="כן",VLOOKUP(L89,'שיקוף הוצאות והכנסות'!$A$8:$B$342,2,0),0),0)</f>
        <v>0</v>
      </c>
      <c r="N89" s="154">
        <f ca="1">SUMPRODUCT(($E$6:$E$1503)*($D$6:$D$1503=L89)*($B$6:$B$1503&lt;&gt;'רשימת הסעיפים'!$AL$4))</f>
        <v>0</v>
      </c>
      <c r="O89" s="155">
        <f t="shared" ca="1" si="2"/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'רשימת הסעיפים'!AC25</f>
        <v>משחקים, צעצועים וספרים</v>
      </c>
      <c r="M90" s="153">
        <f>IFERROR(IF($I$2="כן",VLOOKUP(L90,'שיקוף הוצאות והכנסות'!$A$8:$B$342,2,0),0),0)</f>
        <v>0</v>
      </c>
      <c r="N90" s="154">
        <f ca="1">SUMPRODUCT(($E$6:$E$1503)*($D$6:$D$1503=L90)*($B$6:$B$1503&lt;&gt;'רשימת הסעיפים'!$AL$4))</f>
        <v>0</v>
      </c>
      <c r="O90" s="155">
        <f t="shared" ca="1" si="2"/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'רשימת הסעיפים'!AC26</f>
        <v>כלי בית</v>
      </c>
      <c r="M91" s="153">
        <f>IFERROR(IF($I$2="כן",VLOOKUP(L91,'שיקוף הוצאות והכנסות'!$A$8:$B$342,2,0),0),0)</f>
        <v>0</v>
      </c>
      <c r="N91" s="154">
        <f ca="1">SUMPRODUCT(($E$6:$E$1503)*($D$6:$D$1503=L91)*($B$6:$B$1503&lt;&gt;'רשימת הסעיפים'!$AL$4))</f>
        <v>0</v>
      </c>
      <c r="O91" s="155">
        <f t="shared" ca="1" si="2"/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'רשימת הסעיפים'!AC27</f>
        <v>תכולת בית - כללי</v>
      </c>
      <c r="M92" s="153">
        <f>IFERROR(IF($I$2="כן",VLOOKUP(L92,'שיקוף הוצאות והכנסות'!$A$8:$B$342,2,0),0),0)</f>
        <v>0</v>
      </c>
      <c r="N92" s="154">
        <f ca="1">SUMPRODUCT(($E$6:$E$1503)*($D$6:$D$1503=L92)*($B$6:$B$1503&lt;&gt;'רשימת הסעיפים'!$AL$4))</f>
        <v>0</v>
      </c>
      <c r="O92" s="155">
        <f t="shared" ca="1" si="2"/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'רשימת הסעיפים'!AC28</f>
        <v>חשמל</v>
      </c>
      <c r="M93" s="153">
        <f>IFERROR(IF($I$2="כן",VLOOKUP(L93,'שיקוף הוצאות והכנסות'!$A$8:$B$342,2,0),0),0)</f>
        <v>0</v>
      </c>
      <c r="N93" s="154">
        <f ca="1">SUMPRODUCT(($E$6:$E$1503)*($D$6:$D$1503=L93)*($B$6:$B$1503&lt;&gt;'רשימת הסעיפים'!$AL$4))</f>
        <v>0</v>
      </c>
      <c r="O93" s="155">
        <f t="shared" ca="1" si="2"/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'רשימת הסעיפים'!AC29</f>
        <v>מים וביוב</v>
      </c>
      <c r="M94" s="153">
        <f>IFERROR(IF($I$2="כן",VLOOKUP(L94,'שיקוף הוצאות והכנסות'!$A$8:$B$342,2,0),0),0)</f>
        <v>0</v>
      </c>
      <c r="N94" s="154">
        <f ca="1">SUMPRODUCT(($E$6:$E$1503)*($D$6:$D$1503=L94)*($B$6:$B$1503&lt;&gt;'רשימת הסעיפים'!$AL$4))</f>
        <v>0</v>
      </c>
      <c r="O94" s="155">
        <f t="shared" ca="1" si="2"/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'רשימת הסעיפים'!AC30</f>
        <v>גז</v>
      </c>
      <c r="M95" s="153">
        <f>IFERROR(IF($I$2="כן",VLOOKUP(L95,'שיקוף הוצאות והכנסות'!$A$8:$B$342,2,0),0),0)</f>
        <v>0</v>
      </c>
      <c r="N95" s="154">
        <f ca="1">SUMPRODUCT(($E$6:$E$1503)*($D$6:$D$1503=L95)*($B$6:$B$1503&lt;&gt;'רשימת הסעיפים'!$AL$4))</f>
        <v>0</v>
      </c>
      <c r="O95" s="155">
        <f t="shared" ca="1" si="2"/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'רשימת הסעיפים'!AC31</f>
        <v>ניקיון</v>
      </c>
      <c r="M96" s="153">
        <f>IFERROR(IF($I$2="כן",VLOOKUP(L96,'שיקוף הוצאות והכנסות'!$A$8:$B$342,2,0),0),0)</f>
        <v>0</v>
      </c>
      <c r="N96" s="154">
        <f ca="1">SUMPRODUCT(($E$6:$E$1503)*($D$6:$D$1503=L96)*($B$6:$B$1503&lt;&gt;'רשימת הסעיפים'!$AL$4))</f>
        <v>0</v>
      </c>
      <c r="O96" s="155">
        <f t="shared" ca="1" si="2"/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'רשימת הסעיפים'!AC32</f>
        <v>תיקונים בבית / במכשירים</v>
      </c>
      <c r="M97" s="153">
        <f>IFERROR(IF($I$2="כן",VLOOKUP(L97,'שיקוף הוצאות והכנסות'!$A$8:$B$342,2,0),0),0)</f>
        <v>0</v>
      </c>
      <c r="N97" s="154">
        <f ca="1">SUMPRODUCT(($E$6:$E$1503)*($D$6:$D$1503=L97)*($B$6:$B$1503&lt;&gt;'רשימת הסעיפים'!$AL$4))</f>
        <v>0</v>
      </c>
      <c r="O97" s="155">
        <f t="shared" ca="1" si="2"/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'רשימת הסעיפים'!AC33</f>
        <v>גינה</v>
      </c>
      <c r="M98" s="153">
        <f>IFERROR(IF($I$2="כן",VLOOKUP(L98,'שיקוף הוצאות והכנסות'!$A$8:$B$342,2,0),0),0)</f>
        <v>0</v>
      </c>
      <c r="N98" s="154">
        <f ca="1">SUMPRODUCT(($E$6:$E$1503)*($D$6:$D$1503=L98)*($B$6:$B$1503&lt;&gt;'רשימת הסעיפים'!$AL$4))</f>
        <v>0</v>
      </c>
      <c r="O98" s="155">
        <f t="shared" ca="1" si="2"/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'רשימת הסעיפים'!AC34</f>
        <v>אחזקת בית - כללי</v>
      </c>
      <c r="M99" s="153">
        <f>IFERROR(IF($I$2="כן",VLOOKUP(L99,'שיקוף הוצאות והכנסות'!$A$8:$B$342,2,0),0),0)</f>
        <v>0</v>
      </c>
      <c r="N99" s="154">
        <f ca="1">SUMPRODUCT(($E$6:$E$1503)*($D$6:$D$1503=L99)*($B$6:$B$1503&lt;&gt;'רשימת הסעיפים'!$AL$4))</f>
        <v>0</v>
      </c>
      <c r="O99" s="155">
        <f t="shared" ca="1" si="2"/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'רשימת הסעיפים'!AC35</f>
        <v>מספרה</v>
      </c>
      <c r="M100" s="153">
        <f>IFERROR(IF($I$2="כן",VLOOKUP(L100,'שיקוף הוצאות והכנסות'!$A$8:$B$342,2,0),0),0)</f>
        <v>0</v>
      </c>
      <c r="N100" s="154">
        <f ca="1">SUMPRODUCT(($E$6:$E$1503)*($D$6:$D$1503=L100)*($B$6:$B$1503&lt;&gt;'רשימת הסעיפים'!$AL$4))</f>
        <v>0</v>
      </c>
      <c r="O100" s="155">
        <f t="shared" ca="1" si="2"/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'רשימת הסעיפים'!AC36</f>
        <v>קוסמטיקה</v>
      </c>
      <c r="M101" s="153">
        <f>IFERROR(IF($I$2="כן",VLOOKUP(L101,'שיקוף הוצאות והכנסות'!$A$8:$B$342,2,0),0),0)</f>
        <v>0</v>
      </c>
      <c r="N101" s="154">
        <f ca="1">SUMPRODUCT(($E$6:$E$1503)*($D$6:$D$1503=L101)*($B$6:$B$1503&lt;&gt;'רשימת הסעיפים'!$AL$4))</f>
        <v>0</v>
      </c>
      <c r="O101" s="155">
        <f t="shared" ca="1" si="2"/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'רשימת הסעיפים'!AC37</f>
        <v>טיפוח - כללי</v>
      </c>
      <c r="M102" s="153">
        <f>IFERROR(IF($I$2="כן",VLOOKUP(L102,'שיקוף הוצאות והכנסות'!$A$8:$B$342,2,0),0),0)</f>
        <v>0</v>
      </c>
      <c r="N102" s="154">
        <f ca="1">SUMPRODUCT(($E$6:$E$1503)*($D$6:$D$1503=L102)*($B$6:$B$1503&lt;&gt;'רשימת הסעיפים'!$AL$4))</f>
        <v>0</v>
      </c>
      <c r="O102" s="155">
        <f t="shared" ca="1" si="2"/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'רשימת הסעיפים'!AC38</f>
        <v>בית ספר</v>
      </c>
      <c r="M103" s="153">
        <f>IFERROR(IF($I$2="כן",VLOOKUP(L103,'שיקוף הוצאות והכנסות'!$A$8:$B$342,2,0),0),0)</f>
        <v>0</v>
      </c>
      <c r="N103" s="154">
        <f ca="1">SUMPRODUCT(($E$6:$E$1503)*($D$6:$D$1503=L103)*($B$6:$B$1503&lt;&gt;'רשימת הסעיפים'!$AL$4))</f>
        <v>0</v>
      </c>
      <c r="O103" s="155">
        <f t="shared" ca="1" si="2"/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'רשימת הסעיפים'!AC39</f>
        <v>מסגרות צהריים</v>
      </c>
      <c r="M104" s="153">
        <f>IFERROR(IF($I$2="כן",VLOOKUP(L104,'שיקוף הוצאות והכנסות'!$A$8:$B$342,2,0),0),0)</f>
        <v>0</v>
      </c>
      <c r="N104" s="154">
        <f ca="1">SUMPRODUCT(($E$6:$E$1503)*($D$6:$D$1503=L104)*($B$6:$B$1503&lt;&gt;'רשימת הסעיפים'!$AL$4))</f>
        <v>0</v>
      </c>
      <c r="O104" s="155">
        <f t="shared" ca="1" si="2"/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'רשימת הסעיפים'!AC40</f>
        <v>מסגרות יום</v>
      </c>
      <c r="M105" s="153">
        <f>IFERROR(IF($I$2="כן",VLOOKUP(L105,'שיקוף הוצאות והכנסות'!$A$8:$B$342,2,0),0),0)</f>
        <v>0</v>
      </c>
      <c r="N105" s="154">
        <f ca="1">SUMPRODUCT(($E$6:$E$1503)*($D$6:$D$1503=L105)*($B$6:$B$1503&lt;&gt;'רשימת הסעיפים'!$AL$4))</f>
        <v>0</v>
      </c>
      <c r="O105" s="155">
        <f t="shared" ca="1" si="2"/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'רשימת הסעיפים'!AC41</f>
        <v>צהרון / מטפלת</v>
      </c>
      <c r="M106" s="153">
        <f>IFERROR(IF($I$2="כן",VLOOKUP(L106,'שיקוף הוצאות והכנסות'!$A$8:$B$342,2,0),0),0)</f>
        <v>0</v>
      </c>
      <c r="N106" s="154">
        <f ca="1">SUMPRODUCT(($E$6:$E$1503)*($D$6:$D$1503=L106)*($B$6:$B$1503&lt;&gt;'רשימת הסעיפים'!$AL$4))</f>
        <v>0</v>
      </c>
      <c r="O106" s="155">
        <f t="shared" ca="1" si="2"/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'רשימת הסעיפים'!AC42</f>
        <v>הסעות</v>
      </c>
      <c r="M107" s="153">
        <f>IFERROR(IF($I$2="כן",VLOOKUP(L107,'שיקוף הוצאות והכנסות'!$A$8:$B$342,2,0),0),0)</f>
        <v>0</v>
      </c>
      <c r="N107" s="154">
        <f ca="1">SUMPRODUCT(($E$6:$E$1503)*($D$6:$D$1503=L107)*($B$6:$B$1503&lt;&gt;'רשימת הסעיפים'!$AL$4))</f>
        <v>0</v>
      </c>
      <c r="O107" s="155">
        <f t="shared" ca="1" si="2"/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'רשימת הסעיפים'!AC43</f>
        <v>שיעור פרטי</v>
      </c>
      <c r="M108" s="153">
        <f>IFERROR(IF($I$2="כן",VLOOKUP(L108,'שיקוף הוצאות והכנסות'!$A$8:$B$342,2,0),0),0)</f>
        <v>0</v>
      </c>
      <c r="N108" s="154">
        <f ca="1">SUMPRODUCT(($E$6:$E$1503)*($D$6:$D$1503=L108)*($B$6:$B$1503&lt;&gt;'רשימת הסעיפים'!$AL$4))</f>
        <v>0</v>
      </c>
      <c r="O108" s="155">
        <f t="shared" ca="1" si="2"/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'רשימת הסעיפים'!AC44</f>
        <v>מסגרות קיץ</v>
      </c>
      <c r="M109" s="153">
        <f>IFERROR(IF($I$2="כן",VLOOKUP(L109,'שיקוף הוצאות והכנסות'!$A$8:$B$342,2,0),0),0)</f>
        <v>0</v>
      </c>
      <c r="N109" s="154">
        <f ca="1">SUMPRODUCT(($E$6:$E$1503)*($D$6:$D$1503=L109)*($B$6:$B$1503&lt;&gt;'רשימת הסעיפים'!$AL$4))</f>
        <v>0</v>
      </c>
      <c r="O109" s="155">
        <f t="shared" ca="1" si="2"/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'רשימת הסעיפים'!AC45</f>
        <v>חוגים ותנועת נוער</v>
      </c>
      <c r="M110" s="153">
        <f>IFERROR(IF($I$2="כן",VLOOKUP(L110,'שיקוף הוצאות והכנסות'!$A$8:$B$342,2,0),0),0)</f>
        <v>0</v>
      </c>
      <c r="N110" s="154">
        <f ca="1">SUMPRODUCT(($E$6:$E$1503)*($D$6:$D$1503=L110)*($B$6:$B$1503&lt;&gt;'רשימת הסעיפים'!$AL$4))</f>
        <v>0</v>
      </c>
      <c r="O110" s="155">
        <f t="shared" ca="1" si="2"/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'רשימת הסעיפים'!AC46</f>
        <v>לימודים והשתלמות לבוגרים</v>
      </c>
      <c r="M111" s="153">
        <f>IFERROR(IF($I$2="כן",VLOOKUP(L111,'שיקוף הוצאות והכנסות'!$A$8:$B$342,2,0),0),0)</f>
        <v>0</v>
      </c>
      <c r="N111" s="154">
        <f ca="1">SUMPRODUCT(($E$6:$E$1503)*($D$6:$D$1503=L111)*($B$6:$B$1503&lt;&gt;'רשימת הסעיפים'!$AL$4))</f>
        <v>0</v>
      </c>
      <c r="O111" s="155">
        <f t="shared" ca="1" si="2"/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'רשימת הסעיפים'!AC47</f>
        <v>חינוך - כללי</v>
      </c>
      <c r="M112" s="153">
        <f>IFERROR(IF($I$2="כן",VLOOKUP(L112,'שיקוף הוצאות והכנסות'!$A$8:$B$342,2,0),0),0)</f>
        <v>0</v>
      </c>
      <c r="N112" s="154">
        <f ca="1">SUMPRODUCT(($E$6:$E$1503)*($D$6:$D$1503=L112)*($B$6:$B$1503&lt;&gt;'רשימת הסעיפים'!$AL$4))</f>
        <v>0</v>
      </c>
      <c r="O112" s="155">
        <f t="shared" ca="1" si="2"/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'רשימת הסעיפים'!AC48</f>
        <v>חגים וצרכי דת</v>
      </c>
      <c r="M113" s="153">
        <f>IFERROR(IF($I$2="כן",VLOOKUP(L113,'שיקוף הוצאות והכנסות'!$A$8:$B$342,2,0),0),0)</f>
        <v>0</v>
      </c>
      <c r="N113" s="154">
        <f ca="1">SUMPRODUCT(($E$6:$E$1503)*($D$6:$D$1503=L113)*($B$6:$B$1503&lt;&gt;'רשימת הסעיפים'!$AL$4))</f>
        <v>0</v>
      </c>
      <c r="O113" s="155">
        <f t="shared" ca="1" si="2"/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'רשימת הסעיפים'!AC49</f>
        <v>אירוע בעבודה / לחברים</v>
      </c>
      <c r="M114" s="153">
        <f>IFERROR(IF($I$2="כן",VLOOKUP(L114,'שיקוף הוצאות והכנסות'!$A$8:$B$342,2,0),0),0)</f>
        <v>0</v>
      </c>
      <c r="N114" s="154">
        <f ca="1">SUMPRODUCT(($E$6:$E$1503)*($D$6:$D$1503=L114)*($B$6:$B$1503&lt;&gt;'רשימת הסעיפים'!$AL$4))</f>
        <v>0</v>
      </c>
      <c r="O114" s="155">
        <f t="shared" ca="1" si="2"/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'רשימת הסעיפים'!AC50</f>
        <v>תרומות</v>
      </c>
      <c r="M115" s="153">
        <f>IFERROR(IF($I$2="כן",VLOOKUP(L115,'שיקוף הוצאות והכנסות'!$A$8:$B$342,2,0),0),0)</f>
        <v>0</v>
      </c>
      <c r="N115" s="154">
        <f ca="1">SUMPRODUCT(($E$6:$E$1503)*($D$6:$D$1503=L115)*($B$6:$B$1503&lt;&gt;'רשימת הסעיפים'!$AL$4))</f>
        <v>0</v>
      </c>
      <c r="O115" s="155">
        <f t="shared" ca="1" si="2"/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'רשימת הסעיפים'!AC51</f>
        <v>קופ"ח תשלום קבוע</v>
      </c>
      <c r="M116" s="153">
        <f>IFERROR(IF($I$2="כן",VLOOKUP(L116,'שיקוף הוצאות והכנסות'!$A$8:$B$342,2,0),0),0)</f>
        <v>0</v>
      </c>
      <c r="N116" s="154">
        <f ca="1">SUMPRODUCT(($E$6:$E$1503)*($D$6:$D$1503=L116)*($B$6:$B$1503&lt;&gt;'רשימת הסעיפים'!$AL$4))</f>
        <v>0</v>
      </c>
      <c r="O116" s="155">
        <f t="shared" ca="1" si="2"/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'רשימת הסעיפים'!AC52</f>
        <v>ביטוח רפואי נוסף</v>
      </c>
      <c r="M117" s="153">
        <f>IFERROR(IF($I$2="כן",VLOOKUP(L117,'שיקוף הוצאות והכנסות'!$A$8:$B$342,2,0),0),0)</f>
        <v>0</v>
      </c>
      <c r="N117" s="154">
        <f ca="1">SUMPRODUCT(($E$6:$E$1503)*($D$6:$D$1503=L117)*($B$6:$B$1503&lt;&gt;'רשימת הסעיפים'!$AL$4))</f>
        <v>0</v>
      </c>
      <c r="O117" s="155">
        <f t="shared" ca="1" si="2"/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'רשימת הסעיפים'!AC53</f>
        <v>טיפולים פרטיים</v>
      </c>
      <c r="M118" s="153">
        <f>IFERROR(IF($I$2="כן",VLOOKUP(L118,'שיקוף הוצאות והכנסות'!$A$8:$B$342,2,0),0),0)</f>
        <v>0</v>
      </c>
      <c r="N118" s="154">
        <f ca="1">SUMPRODUCT(($E$6:$E$1503)*($D$6:$D$1503=L118)*($B$6:$B$1503&lt;&gt;'רשימת הסעיפים'!$AL$4))</f>
        <v>0</v>
      </c>
      <c r="O118" s="155">
        <f t="shared" ca="1" si="2"/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'רשימת הסעיפים'!AC54</f>
        <v>תרופות</v>
      </c>
      <c r="M119" s="153">
        <f>IFERROR(IF($I$2="כן",VLOOKUP(L119,'שיקוף הוצאות והכנסות'!$A$8:$B$342,2,0),0),0)</f>
        <v>0</v>
      </c>
      <c r="N119" s="154">
        <f ca="1">SUMPRODUCT(($E$6:$E$1503)*($D$6:$D$1503=L119)*($B$6:$B$1503&lt;&gt;'רשימת הסעיפים'!$AL$4))</f>
        <v>0</v>
      </c>
      <c r="O119" s="155">
        <f t="shared" ca="1" si="2"/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'רשימת הסעיפים'!AC55</f>
        <v>טיפולי שיניים</v>
      </c>
      <c r="M120" s="153">
        <f>IFERROR(IF($I$2="כן",VLOOKUP(L120,'שיקוף הוצאות והכנסות'!$A$8:$B$342,2,0),0),0)</f>
        <v>0</v>
      </c>
      <c r="N120" s="154">
        <f ca="1">SUMPRODUCT(($E$6:$E$1503)*($D$6:$D$1503=L120)*($B$6:$B$1503&lt;&gt;'רשימת הסעיפים'!$AL$4))</f>
        <v>0</v>
      </c>
      <c r="O120" s="155">
        <f t="shared" ca="1" si="2"/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'רשימת הסעיפים'!AC56</f>
        <v>אופטיקה</v>
      </c>
      <c r="M121" s="153">
        <f>IFERROR(IF($I$2="כן",VLOOKUP(L121,'שיקוף הוצאות והכנסות'!$A$8:$B$342,2,0),0),0)</f>
        <v>0</v>
      </c>
      <c r="N121" s="154">
        <f ca="1">SUMPRODUCT(($E$6:$E$1503)*($D$6:$D$1503=L121)*($B$6:$B$1503&lt;&gt;'רשימת הסעיפים'!$AL$4))</f>
        <v>0</v>
      </c>
      <c r="O121" s="155">
        <f t="shared" ca="1" si="2"/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'רשימת הסעיפים'!AC57</f>
        <v>בריאות - כללי</v>
      </c>
      <c r="M122" s="153">
        <f>IFERROR(IF($I$2="כן",VLOOKUP(L122,'שיקוף הוצאות והכנסות'!$A$8:$B$342,2,0),0),0)</f>
        <v>0</v>
      </c>
      <c r="N122" s="154">
        <f ca="1">SUMPRODUCT(($E$6:$E$1503)*($D$6:$D$1503=L122)*($B$6:$B$1503&lt;&gt;'רשימת הסעיפים'!$AL$4))</f>
        <v>0</v>
      </c>
      <c r="O122" s="155">
        <f t="shared" ca="1" si="2"/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'רשימת הסעיפים'!AC58</f>
        <v>דלק</v>
      </c>
      <c r="M123" s="153">
        <f>IFERROR(IF($I$2="כן",VLOOKUP(L123,'שיקוף הוצאות והכנסות'!$A$8:$B$342,2,0),0),0)</f>
        <v>0</v>
      </c>
      <c r="N123" s="154">
        <f ca="1">SUMPRODUCT(($E$6:$E$1503)*($D$6:$D$1503=L123)*($B$6:$B$1503&lt;&gt;'רשימת הסעיפים'!$AL$4))</f>
        <v>0</v>
      </c>
      <c r="O123" s="155">
        <f t="shared" ca="1" si="2"/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'רשימת הסעיפים'!AC59</f>
        <v>חניה</v>
      </c>
      <c r="M124" s="153">
        <f>IFERROR(IF($I$2="כן",VLOOKUP(L124,'שיקוף הוצאות והכנסות'!$A$8:$B$342,2,0),0),0)</f>
        <v>0</v>
      </c>
      <c r="N124" s="154">
        <f ca="1">SUMPRODUCT(($E$6:$E$1503)*($D$6:$D$1503=L124)*($B$6:$B$1503&lt;&gt;'רשימת הסעיפים'!$AL$4))</f>
        <v>0</v>
      </c>
      <c r="O124" s="155">
        <f t="shared" ca="1" si="2"/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'רשימת הסעיפים'!AC60</f>
        <v>כבישי אגרה</v>
      </c>
      <c r="M125" s="153">
        <f>IFERROR(IF($I$2="כן",VLOOKUP(L125,'שיקוף הוצאות והכנסות'!$A$8:$B$342,2,0),0),0)</f>
        <v>0</v>
      </c>
      <c r="N125" s="154">
        <f ca="1">SUMPRODUCT(($E$6:$E$1503)*($D$6:$D$1503=L125)*($B$6:$B$1503&lt;&gt;'רשימת הסעיפים'!$AL$4))</f>
        <v>0</v>
      </c>
      <c r="O125" s="155">
        <f t="shared" ca="1" si="2"/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'רשימת הסעיפים'!AC61</f>
        <v>ביטוח רכב</v>
      </c>
      <c r="M126" s="153">
        <f>IFERROR(IF($I$2="כן",VLOOKUP(L126,'שיקוף הוצאות והכנסות'!$A$8:$B$342,2,0),0),0)</f>
        <v>0</v>
      </c>
      <c r="N126" s="154">
        <f ca="1">SUMPRODUCT(($E$6:$E$1503)*($D$6:$D$1503=L126)*($B$6:$B$1503&lt;&gt;'רשימת הסעיפים'!$AL$4))</f>
        <v>0</v>
      </c>
      <c r="O126" s="155">
        <f t="shared" ca="1" si="2"/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'רשימת הסעיפים'!AC62</f>
        <v>תחזוקת רכב</v>
      </c>
      <c r="M127" s="153">
        <f>IFERROR(IF($I$2="כן",VLOOKUP(L127,'שיקוף הוצאות והכנסות'!$A$8:$B$342,2,0),0),0)</f>
        <v>0</v>
      </c>
      <c r="N127" s="154">
        <f ca="1">SUMPRODUCT(($E$6:$E$1503)*($D$6:$D$1503=L127)*($B$6:$B$1503&lt;&gt;'רשימת הסעיפים'!$AL$4))</f>
        <v>0</v>
      </c>
      <c r="O127" s="155">
        <f t="shared" ca="1" si="2"/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'רשימת הסעיפים'!AC63</f>
        <v>תחבורה ציבורית</v>
      </c>
      <c r="M128" s="153">
        <f>IFERROR(IF($I$2="כן",VLOOKUP(L128,'שיקוף הוצאות והכנסות'!$A$8:$B$342,2,0),0),0)</f>
        <v>0</v>
      </c>
      <c r="N128" s="154">
        <f ca="1">SUMPRODUCT(($E$6:$E$1503)*($D$6:$D$1503=L128)*($B$6:$B$1503&lt;&gt;'רשימת הסעיפים'!$AL$4))</f>
        <v>0</v>
      </c>
      <c r="O128" s="155">
        <f t="shared" ca="1" si="2"/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'רשימת הסעיפים'!AC64</f>
        <v>רישוי רכב</v>
      </c>
      <c r="M129" s="153">
        <f>IFERROR(IF($I$2="כן",VLOOKUP(L129,'שיקוף הוצאות והכנסות'!$A$8:$B$342,2,0),0),0)</f>
        <v>0</v>
      </c>
      <c r="N129" s="154">
        <f ca="1">SUMPRODUCT(($E$6:$E$1503)*($D$6:$D$1503=L129)*($B$6:$B$1503&lt;&gt;'רשימת הסעיפים'!$AL$4))</f>
        <v>0</v>
      </c>
      <c r="O129" s="155">
        <f t="shared" ca="1" si="2"/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'רשימת הסעיפים'!AC65</f>
        <v>תחבורה שיתופית</v>
      </c>
      <c r="M130" s="153">
        <f>IFERROR(IF($I$2="כן",VLOOKUP(L130,'שיקוף הוצאות והכנסות'!$A$8:$B$342,2,0),0),0)</f>
        <v>0</v>
      </c>
      <c r="N130" s="154">
        <f ca="1">SUMPRODUCT(($E$6:$E$1503)*($D$6:$D$1503=L130)*($B$6:$B$1503&lt;&gt;'רשימת הסעיפים'!$AL$4))</f>
        <v>0</v>
      </c>
      <c r="O130" s="155">
        <f t="shared" ca="1" si="2"/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'רשימת הסעיפים'!AC66</f>
        <v>ליסינג</v>
      </c>
      <c r="M131" s="153">
        <f>IFERROR(IF($I$2="כן",VLOOKUP(L131,'שיקוף הוצאות והכנסות'!$A$8:$B$342,2,0),0),0)</f>
        <v>0</v>
      </c>
      <c r="N131" s="154">
        <f ca="1">SUMPRODUCT(($E$6:$E$1503)*($D$6:$D$1503=L131)*($B$6:$B$1503&lt;&gt;'רשימת הסעיפים'!$AL$4))</f>
        <v>0</v>
      </c>
      <c r="O131" s="155">
        <f t="shared" ca="1" si="2"/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'רשימת הסעיפים'!AC67</f>
        <v>תחבורה - כללי</v>
      </c>
      <c r="M132" s="153">
        <f>IFERROR(IF($I$2="כן",VLOOKUP(L132,'שיקוף הוצאות והכנסות'!$A$8:$B$342,2,0),0),0)</f>
        <v>0</v>
      </c>
      <c r="N132" s="154">
        <f ca="1">SUMPRODUCT(($E$6:$E$1503)*($D$6:$D$1503=L132)*($B$6:$B$1503&lt;&gt;'רשימת הסעיפים'!$AL$4))</f>
        <v>0</v>
      </c>
      <c r="O132" s="155">
        <f t="shared" ca="1" si="2"/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'רשימת הסעיפים'!AC68</f>
        <v>ארועי שמחות במשפחה</v>
      </c>
      <c r="M133" s="153">
        <f>IFERROR(IF($I$2="כן",VLOOKUP(L133,'שיקוף הוצאות והכנסות'!$A$8:$B$342,2,0),0),0)</f>
        <v>0</v>
      </c>
      <c r="N133" s="154">
        <f ca="1">SUMPRODUCT(($E$6:$E$1503)*($D$6:$D$1503=L133)*($B$6:$B$1503&lt;&gt;'רשימת הסעיפים'!$AL$4))</f>
        <v>0</v>
      </c>
      <c r="O133" s="155">
        <f t="shared" ref="O133:O196" ca="1" si="3">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'רשימת הסעיפים'!AC69</f>
        <v>דמי כיס</v>
      </c>
      <c r="M134" s="153">
        <f>IFERROR(IF($I$2="כן",VLOOKUP(L134,'שיקוף הוצאות והכנסות'!$A$8:$B$342,2,0),0),0)</f>
        <v>0</v>
      </c>
      <c r="N134" s="154">
        <f ca="1">SUMPRODUCT(($E$6:$E$1503)*($D$6:$D$1503=L134)*($B$6:$B$1503&lt;&gt;'רשימת הסעיפים'!$AL$4))</f>
        <v>0</v>
      </c>
      <c r="O134" s="155">
        <f t="shared" ca="1" si="3"/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'רשימת הסעיפים'!AC70</f>
        <v>עזרה למשפחה</v>
      </c>
      <c r="M135" s="153">
        <f>IFERROR(IF($I$2="כן",VLOOKUP(L135,'שיקוף הוצאות והכנסות'!$A$8:$B$342,2,0),0),0)</f>
        <v>0</v>
      </c>
      <c r="N135" s="154">
        <f ca="1">SUMPRODUCT(($E$6:$E$1503)*($D$6:$D$1503=L135)*($B$6:$B$1503&lt;&gt;'רשימת הסעיפים'!$AL$4))</f>
        <v>0</v>
      </c>
      <c r="O135" s="155">
        <f t="shared" ca="1" si="3"/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'רשימת הסעיפים'!AC71</f>
        <v>תשלום מזונות</v>
      </c>
      <c r="M136" s="153">
        <f>IFERROR(IF($I$2="כן",VLOOKUP(L136,'שיקוף הוצאות והכנסות'!$A$8:$B$342,2,0),0),0)</f>
        <v>0</v>
      </c>
      <c r="N136" s="154">
        <f ca="1">SUMPRODUCT(($E$6:$E$1503)*($D$6:$D$1503=L136)*($B$6:$B$1503&lt;&gt;'רשימת הסעיפים'!$AL$4))</f>
        <v>0</v>
      </c>
      <c r="O136" s="155">
        <f t="shared" ca="1" si="3"/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'רשימת הסעיפים'!AC72</f>
        <v>משפחה - כללי</v>
      </c>
      <c r="M137" s="153">
        <f>IFERROR(IF($I$2="כן",VLOOKUP(L137,'שיקוף הוצאות והכנסות'!$A$8:$B$342,2,0),0),0)</f>
        <v>0</v>
      </c>
      <c r="N137" s="154">
        <f ca="1">SUMPRODUCT(($E$6:$E$1503)*($D$6:$D$1503=L137)*($B$6:$B$1503&lt;&gt;'רשימת הסעיפים'!$AL$4))</f>
        <v>0</v>
      </c>
      <c r="O137" s="155">
        <f t="shared" ca="1" si="3"/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'רשימת הסעיפים'!AC73</f>
        <v>טלפון נייד ונייח</v>
      </c>
      <c r="M138" s="153">
        <f>IFERROR(IF($I$2="כן",VLOOKUP(L138,'שיקוף הוצאות והכנסות'!$A$8:$B$342,2,0),0),0)</f>
        <v>0</v>
      </c>
      <c r="N138" s="154">
        <f ca="1">SUMPRODUCT(($E$6:$E$1503)*($D$6:$D$1503=L138)*($B$6:$B$1503&lt;&gt;'רשימת הסעיפים'!$AL$4))</f>
        <v>0</v>
      </c>
      <c r="O138" s="155">
        <f t="shared" ca="1" si="3"/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'רשימת הסעיפים'!AC74</f>
        <v>טלויזיה ואינטרנט (ספק ותשתית)</v>
      </c>
      <c r="M139" s="153">
        <f>IFERROR(IF($I$2="כן",VLOOKUP(L139,'שיקוף הוצאות והכנסות'!$A$8:$B$342,2,0),0),0)</f>
        <v>0</v>
      </c>
      <c r="N139" s="154">
        <f ca="1">SUMPRODUCT(($E$6:$E$1503)*($D$6:$D$1503=L139)*($B$6:$B$1503&lt;&gt;'רשימת הסעיפים'!$AL$4))</f>
        <v>0</v>
      </c>
      <c r="O139" s="155">
        <f t="shared" ca="1" si="3"/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'רשימת הסעיפים'!AC75</f>
        <v>שירותי תוכן</v>
      </c>
      <c r="M140" s="153">
        <f>IFERROR(IF($I$2="כן",VLOOKUP(L140,'שיקוף הוצאות והכנסות'!$A$8:$B$342,2,0),0),0)</f>
        <v>0</v>
      </c>
      <c r="N140" s="154">
        <f ca="1">SUMPRODUCT(($E$6:$E$1503)*($D$6:$D$1503=L140)*($B$6:$B$1503&lt;&gt;'רשימת הסעיפים'!$AL$4))</f>
        <v>0</v>
      </c>
      <c r="O140" s="155">
        <f t="shared" ca="1" si="3"/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'רשימת הסעיפים'!AC76</f>
        <v>תקשורת - כללי</v>
      </c>
      <c r="M141" s="153">
        <f>IFERROR(IF($I$2="כן",VLOOKUP(L141,'שיקוף הוצאות והכנסות'!$A$8:$B$342,2,0),0),0)</f>
        <v>0</v>
      </c>
      <c r="N141" s="154">
        <f ca="1">SUMPRODUCT(($E$6:$E$1503)*($D$6:$D$1503=L141)*($B$6:$B$1503&lt;&gt;'רשימת הסעיפים'!$AL$4))</f>
        <v>0</v>
      </c>
      <c r="O141" s="155">
        <f t="shared" ca="1" si="3"/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'רשימת הסעיפים'!AC77</f>
        <v>משכנתה</v>
      </c>
      <c r="M142" s="153">
        <f>IFERROR(IF($I$2="כן",VLOOKUP(L142,'שיקוף הוצאות והכנסות'!$A$8:$B$342,2,0),0),0)</f>
        <v>0</v>
      </c>
      <c r="N142" s="154">
        <f ca="1">SUMPRODUCT(($E$6:$E$1503)*($D$6:$D$1503=L142)*($B$6:$B$1503&lt;&gt;'רשימת הסעיפים'!$AL$4))</f>
        <v>0</v>
      </c>
      <c r="O142" s="155">
        <f t="shared" ca="1" si="3"/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'רשימת הסעיפים'!AC78</f>
        <v>שכר דירה</v>
      </c>
      <c r="M143" s="153">
        <f>IFERROR(IF($I$2="כן",VLOOKUP(L143,'שיקוף הוצאות והכנסות'!$A$8:$B$342,2,0),0),0)</f>
        <v>0</v>
      </c>
      <c r="N143" s="154">
        <f ca="1">SUMPRODUCT(($E$6:$E$1503)*($D$6:$D$1503=L143)*($B$6:$B$1503&lt;&gt;'רשימת הסעיפים'!$AL$4))</f>
        <v>0</v>
      </c>
      <c r="O143" s="155">
        <f t="shared" ca="1" si="3"/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'רשימת הסעיפים'!AC79</f>
        <v>מיסי ישוב / ועד בית</v>
      </c>
      <c r="M144" s="153">
        <f>IFERROR(IF($I$2="כן",VLOOKUP(L144,'שיקוף הוצאות והכנסות'!$A$8:$B$342,2,0),0),0)</f>
        <v>0</v>
      </c>
      <c r="N144" s="154">
        <f ca="1">SUMPRODUCT(($E$6:$E$1503)*($D$6:$D$1503=L144)*($B$6:$B$1503&lt;&gt;'רשימת הסעיפים'!$AL$4))</f>
        <v>0</v>
      </c>
      <c r="O144" s="155">
        <f t="shared" ca="1" si="3"/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'רשימת הסעיפים'!AC80</f>
        <v>ארנונה</v>
      </c>
      <c r="M145" s="153">
        <f>IFERROR(IF($I$2="כן",VLOOKUP(L145,'שיקוף הוצאות והכנסות'!$A$8:$B$342,2,0),0),0)</f>
        <v>0</v>
      </c>
      <c r="N145" s="154">
        <f ca="1">SUMPRODUCT(($E$6:$E$1503)*($D$6:$D$1503=L145)*($B$6:$B$1503&lt;&gt;'רשימת הסעיפים'!$AL$4))</f>
        <v>0</v>
      </c>
      <c r="O145" s="155">
        <f t="shared" ca="1" si="3"/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'רשימת הסעיפים'!AC81</f>
        <v>ביטוח נכס ותכולה</v>
      </c>
      <c r="M146" s="153">
        <f>IFERROR(IF($I$2="כן",VLOOKUP(L146,'שיקוף הוצאות והכנסות'!$A$8:$B$342,2,0),0),0)</f>
        <v>0</v>
      </c>
      <c r="N146" s="154">
        <f ca="1">SUMPRODUCT(($E$6:$E$1503)*($D$6:$D$1503=L146)*($B$6:$B$1503&lt;&gt;'רשימת הסעיפים'!$AL$4))</f>
        <v>0</v>
      </c>
      <c r="O146" s="155">
        <f t="shared" ca="1" si="3"/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'רשימת הסעיפים'!AC82</f>
        <v>דיור - כללי</v>
      </c>
      <c r="M147" s="153">
        <f>IFERROR(IF($I$2="כן",VLOOKUP(L147,'שיקוף הוצאות והכנסות'!$A$8:$B$342,2,0),0),0)</f>
        <v>0</v>
      </c>
      <c r="N147" s="154">
        <f ca="1">SUMPRODUCT(($E$6:$E$1503)*($D$6:$D$1503=L147)*($B$6:$B$1503&lt;&gt;'רשימת הסעיפים'!$AL$4))</f>
        <v>0</v>
      </c>
      <c r="O147" s="155">
        <f t="shared" ca="1" si="3"/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'רשימת הסעיפים'!AC83</f>
        <v>החזר חובות חודשי (למעט משכנתה) - כללי</v>
      </c>
      <c r="M148" s="153">
        <f>IFERROR(IF($I$2="כן",VLOOKUP(L148,'שיקוף הוצאות והכנסות'!$A$8:$B$342,2,0),0),0)</f>
        <v>0</v>
      </c>
      <c r="N148" s="154">
        <f ca="1">SUMPRODUCT(($E$6:$E$1503)*($D$6:$D$1503=L148)*($B$6:$B$1503&lt;&gt;'רשימת הסעיפים'!$AL$4))</f>
        <v>0</v>
      </c>
      <c r="O148" s="155">
        <f t="shared" ca="1" si="3"/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'רשימת הסעיפים'!AC84</f>
        <v>ריביות משיכת יתר</v>
      </c>
      <c r="M149" s="153">
        <f>IFERROR(IF($I$2="כן",VLOOKUP(L149,'שיקוף הוצאות והכנסות'!$A$8:$B$342,2,0),0),0)</f>
        <v>0</v>
      </c>
      <c r="N149" s="154">
        <f ca="1">SUMPRODUCT(($E$6:$E$1503)*($D$6:$D$1503=L149)*($B$6:$B$1503&lt;&gt;'רשימת הסעיפים'!$AL$4))</f>
        <v>0</v>
      </c>
      <c r="O149" s="155">
        <f t="shared" ca="1" si="3"/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'רשימת הסעיפים'!AC85</f>
        <v>הפקדות לחסכונות - כללי</v>
      </c>
      <c r="M150" s="153">
        <f>IFERROR(IF($I$2="כן",VLOOKUP(L150,'שיקוף הוצאות והכנסות'!$A$8:$B$342,2,0),0),0)</f>
        <v>0</v>
      </c>
      <c r="N150" s="154">
        <f ca="1">SUMPRODUCT(($E$6:$E$1503)*($D$6:$D$1503=L150)*($B$6:$B$1503&lt;&gt;'רשימת הסעיפים'!$AL$4))</f>
        <v>0</v>
      </c>
      <c r="O150" s="155">
        <f t="shared" ca="1" si="3"/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'רשימת הסעיפים'!AC86</f>
        <v>עמלות</v>
      </c>
      <c r="M151" s="153">
        <f>IFERROR(IF($I$2="כן",VLOOKUP(L151,'שיקוף הוצאות והכנסות'!$A$8:$B$342,2,0),0),0)</f>
        <v>0</v>
      </c>
      <c r="N151" s="154">
        <f ca="1">SUMPRODUCT(($E$6:$E$1503)*($D$6:$D$1503=L151)*($B$6:$B$1503&lt;&gt;'רשימת הסעיפים'!$AL$4))</f>
        <v>0</v>
      </c>
      <c r="O151" s="155">
        <f t="shared" ca="1" si="3"/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'רשימת הסעיפים'!AC87</f>
        <v>ביטוח חיים</v>
      </c>
      <c r="M152" s="153">
        <f>IFERROR(IF($I$2="כן",VLOOKUP(L152,'שיקוף הוצאות והכנסות'!$A$8:$B$342,2,0),0),0)</f>
        <v>0</v>
      </c>
      <c r="N152" s="154">
        <f ca="1">SUMPRODUCT(($E$6:$E$1503)*($D$6:$D$1503=L152)*($B$6:$B$1503&lt;&gt;'רשימת הסעיפים'!$AL$4))</f>
        <v>0</v>
      </c>
      <c r="O152" s="155">
        <f t="shared" ca="1" si="3"/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'רשימת הסעיפים'!AC88</f>
        <v>ביטוח לאומי (למי שלא עובד)</v>
      </c>
      <c r="M153" s="153">
        <f>IFERROR(IF($I$2="כן",VLOOKUP(L153,'שיקוף הוצאות והכנסות'!$A$8:$B$342,2,0),0),0)</f>
        <v>0</v>
      </c>
      <c r="N153" s="154">
        <f ca="1">SUMPRODUCT(($E$6:$E$1503)*($D$6:$D$1503=L153)*($B$6:$B$1503&lt;&gt;'רשימת הסעיפים'!$AL$4))</f>
        <v>0</v>
      </c>
      <c r="O153" s="155">
        <f t="shared" ca="1" si="3"/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'רשימת הסעיפים'!AC89</f>
        <v>פיננסים - כללי</v>
      </c>
      <c r="M154" s="153">
        <f>IFERROR(IF($I$2="כן",VLOOKUP(L154,'שיקוף הוצאות והכנסות'!$A$8:$B$342,2,0),0),0)</f>
        <v>0</v>
      </c>
      <c r="N154" s="154">
        <f ca="1">SUMPRODUCT(($E$6:$E$1503)*($D$6:$D$1503=L154)*($B$6:$B$1503&lt;&gt;'רשימת הסעיפים'!$AL$4))</f>
        <v>0</v>
      </c>
      <c r="O154" s="155">
        <f t="shared" ca="1" si="3"/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'רשימת הסעיפים'!AC90</f>
        <v/>
      </c>
      <c r="M155" s="153">
        <f>IFERROR(IF($I$2="כן",VLOOKUP(L155,'שיקוף הוצאות והכנסות'!$A$8:$B$342,2,0),0),0)</f>
        <v>0</v>
      </c>
      <c r="N155" s="154">
        <f ca="1">SUMPRODUCT(($E$6:$E$1503)*($D$6:$D$1503=L155)*($B$6:$B$1503&lt;&gt;'רשימת הסעיפים'!$AL$4))</f>
        <v>0</v>
      </c>
      <c r="O155" s="155">
        <f t="shared" ca="1" si="3"/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'רשימת הסעיפים'!AC91</f>
        <v/>
      </c>
      <c r="M156" s="153">
        <f>IFERROR(IF($I$2="כן",VLOOKUP(L156,'שיקוף הוצאות והכנסות'!$A$8:$B$342,2,0),0),0)</f>
        <v>0</v>
      </c>
      <c r="N156" s="154">
        <f ca="1">SUMPRODUCT(($E$6:$E$1503)*($D$6:$D$1503=L156)*($B$6:$B$1503&lt;&gt;'רשימת הסעיפים'!$AL$4))</f>
        <v>0</v>
      </c>
      <c r="O156" s="155">
        <f t="shared" ca="1" si="3"/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'רשימת הסעיפים'!AC92</f>
        <v/>
      </c>
      <c r="M157" s="153">
        <f>IFERROR(IF($I$2="כן",VLOOKUP(L157,'שיקוף הוצאות והכנסות'!$A$8:$B$342,2,0),0),0)</f>
        <v>0</v>
      </c>
      <c r="N157" s="154">
        <f ca="1">SUMPRODUCT(($E$6:$E$1503)*($D$6:$D$1503=L157)*($B$6:$B$1503&lt;&gt;'רשימת הסעיפים'!$AL$4))</f>
        <v>0</v>
      </c>
      <c r="O157" s="155">
        <f t="shared" ca="1" si="3"/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'רשימת הסעיפים'!AC93</f>
        <v/>
      </c>
      <c r="M158" s="153">
        <f>IFERROR(IF($I$2="כן",VLOOKUP(L158,'שיקוף הוצאות והכנסות'!$A$8:$B$342,2,0),0),0)</f>
        <v>0</v>
      </c>
      <c r="N158" s="154">
        <f ca="1">SUMPRODUCT(($E$6:$E$1503)*($D$6:$D$1503=L158)*($B$6:$B$1503&lt;&gt;'רשימת הסעיפים'!$AL$4))</f>
        <v>0</v>
      </c>
      <c r="O158" s="155">
        <f t="shared" ca="1" si="3"/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'רשימת הסעיפים'!AC94</f>
        <v/>
      </c>
      <c r="M159" s="153">
        <f>IFERROR(IF($I$2="כן",VLOOKUP(L159,'שיקוף הוצאות והכנסות'!$A$8:$B$342,2,0),0),0)</f>
        <v>0</v>
      </c>
      <c r="N159" s="154">
        <f ca="1">SUMPRODUCT(($E$6:$E$1503)*($D$6:$D$1503=L159)*($B$6:$B$1503&lt;&gt;'רשימת הסעיפים'!$AL$4))</f>
        <v>0</v>
      </c>
      <c r="O159" s="155">
        <f t="shared" ca="1" si="3"/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'רשימת הסעיפים'!AC95</f>
        <v/>
      </c>
      <c r="M160" s="153">
        <f>IFERROR(IF($I$2="כן",VLOOKUP(L160,'שיקוף הוצאות והכנסות'!$A$8:$B$342,2,0),0),0)</f>
        <v>0</v>
      </c>
      <c r="N160" s="154">
        <f ca="1">SUMPRODUCT(($E$6:$E$1503)*($D$6:$D$1503=L160)*($B$6:$B$1503&lt;&gt;'רשימת הסעיפים'!$AL$4))</f>
        <v>0</v>
      </c>
      <c r="O160" s="155">
        <f t="shared" ca="1" si="3"/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'רשימת הסעיפים'!AC96</f>
        <v/>
      </c>
      <c r="M161" s="153">
        <f>IFERROR(IF($I$2="כן",VLOOKUP(L161,'שיקוף הוצאות והכנסות'!$A$8:$B$342,2,0),0),0)</f>
        <v>0</v>
      </c>
      <c r="N161" s="154">
        <f ca="1">SUMPRODUCT(($E$6:$E$1503)*($D$6:$D$1503=L161)*($B$6:$B$1503&lt;&gt;'רשימת הסעיפים'!$AL$4))</f>
        <v>0</v>
      </c>
      <c r="O161" s="155">
        <f t="shared" ca="1" si="3"/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'רשימת הסעיפים'!AC97</f>
        <v/>
      </c>
      <c r="M162" s="153">
        <f>IFERROR(IF($I$2="כן",VLOOKUP(L162,'שיקוף הוצאות והכנסות'!$A$8:$B$342,2,0),0),0)</f>
        <v>0</v>
      </c>
      <c r="N162" s="154">
        <f ca="1">SUMPRODUCT(($E$6:$E$1503)*($D$6:$D$1503=L162)*($B$6:$B$1503&lt;&gt;'רשימת הסעיפים'!$AL$4))</f>
        <v>0</v>
      </c>
      <c r="O162" s="155">
        <f t="shared" ca="1" si="3"/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'רשימת הסעיפים'!AC98</f>
        <v/>
      </c>
      <c r="M163" s="153">
        <f>IFERROR(IF($I$2="כן",VLOOKUP(L163,'שיקוף הוצאות והכנסות'!$A$8:$B$342,2,0),0),0)</f>
        <v>0</v>
      </c>
      <c r="N163" s="154">
        <f ca="1">SUMPRODUCT(($E$6:$E$1503)*($D$6:$D$1503=L163)*($B$6:$B$1503&lt;&gt;'רשימת הסעיפים'!$AL$4))</f>
        <v>0</v>
      </c>
      <c r="O163" s="155">
        <f t="shared" ca="1" si="3"/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'רשימת הסעיפים'!AC99</f>
        <v/>
      </c>
      <c r="M164" s="153">
        <f>IFERROR(IF($I$2="כן",VLOOKUP(L164,'שיקוף הוצאות והכנסות'!$A$8:$B$342,2,0),0),0)</f>
        <v>0</v>
      </c>
      <c r="N164" s="154">
        <f ca="1">SUMPRODUCT(($E$6:$E$1503)*($D$6:$D$1503=L164)*($B$6:$B$1503&lt;&gt;'רשימת הסעיפים'!$AL$4))</f>
        <v>0</v>
      </c>
      <c r="O164" s="155">
        <f t="shared" ca="1" si="3"/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'רשימת הסעיפים'!AC100</f>
        <v/>
      </c>
      <c r="M165" s="153">
        <f>IFERROR(IF($I$2="כן",VLOOKUP(L165,'שיקוף הוצאות והכנסות'!$A$8:$B$342,2,0),0),0)</f>
        <v>0</v>
      </c>
      <c r="N165" s="154">
        <f ca="1">SUMPRODUCT(($E$6:$E$1503)*($D$6:$D$1503=L165)*($B$6:$B$1503&lt;&gt;'רשימת הסעיפים'!$AL$4))</f>
        <v>0</v>
      </c>
      <c r="O165" s="155">
        <f t="shared" ca="1" si="3"/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'רשימת הסעיפים'!AC101</f>
        <v/>
      </c>
      <c r="M166" s="153">
        <f>IFERROR(IF($I$2="כן",VLOOKUP(L166,'שיקוף הוצאות והכנסות'!$A$8:$B$342,2,0),0),0)</f>
        <v>0</v>
      </c>
      <c r="N166" s="154">
        <f ca="1">SUMPRODUCT(($E$6:$E$1503)*($D$6:$D$1503=L166)*($B$6:$B$1503&lt;&gt;'רשימת הסעיפים'!$AL$4))</f>
        <v>0</v>
      </c>
      <c r="O166" s="155">
        <f t="shared" ca="1" si="3"/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'רשימת הסעיפים'!AC102</f>
        <v/>
      </c>
      <c r="M167" s="153">
        <f>IFERROR(IF($I$2="כן",VLOOKUP(L167,'שיקוף הוצאות והכנסות'!$A$8:$B$342,2,0),0),0)</f>
        <v>0</v>
      </c>
      <c r="N167" s="154">
        <f ca="1">SUMPRODUCT(($E$6:$E$1503)*($D$6:$D$1503=L167)*($B$6:$B$1503&lt;&gt;'רשימת הסעיפים'!$AL$4))</f>
        <v>0</v>
      </c>
      <c r="O167" s="155">
        <f t="shared" ca="1" si="3"/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'רשימת הסעיפים'!AC103</f>
        <v/>
      </c>
      <c r="M168" s="153">
        <f>IFERROR(IF($I$2="כן",VLOOKUP(L168,'שיקוף הוצאות והכנסות'!$A$8:$B$342,2,0),0),0)</f>
        <v>0</v>
      </c>
      <c r="N168" s="154">
        <f ca="1">SUMPRODUCT(($E$6:$E$1503)*($D$6:$D$1503=L168)*($B$6:$B$1503&lt;&gt;'רשימת הסעיפים'!$AL$4))</f>
        <v>0</v>
      </c>
      <c r="O168" s="155">
        <f t="shared" ca="1" si="3"/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'רשימת הסעיפים'!AC104</f>
        <v/>
      </c>
      <c r="M169" s="153">
        <f>IFERROR(IF($I$2="כן",VLOOKUP(L169,'שיקוף הוצאות והכנסות'!$A$8:$B$342,2,0),0),0)</f>
        <v>0</v>
      </c>
      <c r="N169" s="154">
        <f ca="1">SUMPRODUCT(($E$6:$E$1503)*($D$6:$D$1503=L169)*($B$6:$B$1503&lt;&gt;'רשימת הסעיפים'!$AL$4))</f>
        <v>0</v>
      </c>
      <c r="O169" s="155">
        <f t="shared" ca="1" si="3"/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'רשימת הסעיפים'!AC105</f>
        <v/>
      </c>
      <c r="M170" s="153">
        <f>IFERROR(IF($I$2="כן",VLOOKUP(L170,'שיקוף הוצאות והכנסות'!$A$8:$B$342,2,0),0),0)</f>
        <v>0</v>
      </c>
      <c r="N170" s="154">
        <f ca="1">SUMPRODUCT(($E$6:$E$1503)*($D$6:$D$1503=L170)*($B$6:$B$1503&lt;&gt;'רשימת הסעיפים'!$AL$4))</f>
        <v>0</v>
      </c>
      <c r="O170" s="155">
        <f t="shared" ca="1" si="3"/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'רשימת הסעיפים'!AC106</f>
        <v/>
      </c>
      <c r="M171" s="153">
        <f>IFERROR(IF($I$2="כן",VLOOKUP(L171,'שיקוף הוצאות והכנסות'!$A$8:$B$342,2,0),0),0)</f>
        <v>0</v>
      </c>
      <c r="N171" s="154">
        <f ca="1">SUMPRODUCT(($E$6:$E$1503)*($D$6:$D$1503=L171)*($B$6:$B$1503&lt;&gt;'רשימת הסעיפים'!$AL$4))</f>
        <v>0</v>
      </c>
      <c r="O171" s="155">
        <f t="shared" ca="1" si="3"/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'רשימת הסעיפים'!AC107</f>
        <v/>
      </c>
      <c r="M172" s="153">
        <f>IFERROR(IF($I$2="כן",VLOOKUP(L172,'שיקוף הוצאות והכנסות'!$A$8:$B$342,2,0),0),0)</f>
        <v>0</v>
      </c>
      <c r="N172" s="154">
        <f ca="1">SUMPRODUCT(($E$6:$E$1503)*($D$6:$D$1503=L172)*($B$6:$B$1503&lt;&gt;'רשימת הסעיפים'!$AL$4))</f>
        <v>0</v>
      </c>
      <c r="O172" s="155">
        <f t="shared" ca="1" si="3"/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'רשימת הסעיפים'!AC108</f>
        <v/>
      </c>
      <c r="M173" s="153">
        <f>IFERROR(IF($I$2="כן",VLOOKUP(L173,'שיקוף הוצאות והכנסות'!$A$8:$B$342,2,0),0),0)</f>
        <v>0</v>
      </c>
      <c r="N173" s="154">
        <f ca="1">SUMPRODUCT(($E$6:$E$1503)*($D$6:$D$1503=L173)*($B$6:$B$1503&lt;&gt;'רשימת הסעיפים'!$AL$4))</f>
        <v>0</v>
      </c>
      <c r="O173" s="155">
        <f t="shared" ca="1" si="3"/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'רשימת הסעיפים'!AC109</f>
        <v/>
      </c>
      <c r="M174" s="153">
        <f>IFERROR(IF($I$2="כן",VLOOKUP(L174,'שיקוף הוצאות והכנסות'!$A$8:$B$342,2,0),0),0)</f>
        <v>0</v>
      </c>
      <c r="N174" s="154">
        <f ca="1">SUMPRODUCT(($E$6:$E$1503)*($D$6:$D$1503=L174)*($B$6:$B$1503&lt;&gt;'רשימת הסעיפים'!$AL$4))</f>
        <v>0</v>
      </c>
      <c r="O174" s="155">
        <f t="shared" ca="1" si="3"/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'רשימת הסעיפים'!AC110</f>
        <v/>
      </c>
      <c r="M175" s="153">
        <f>IFERROR(IF($I$2="כן",VLOOKUP(L175,'שיקוף הוצאות והכנסות'!$A$8:$B$342,2,0),0),0)</f>
        <v>0</v>
      </c>
      <c r="N175" s="154">
        <f ca="1">SUMPRODUCT(($E$6:$E$1503)*($D$6:$D$1503=L175)*($B$6:$B$1503&lt;&gt;'רשימת הסעיפים'!$AL$4))</f>
        <v>0</v>
      </c>
      <c r="O175" s="155">
        <f t="shared" ca="1" si="3"/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'רשימת הסעיפים'!AC111</f>
        <v/>
      </c>
      <c r="M176" s="153">
        <f>IFERROR(IF($I$2="כן",VLOOKUP(L176,'שיקוף הוצאות והכנסות'!$A$8:$B$342,2,0),0),0)</f>
        <v>0</v>
      </c>
      <c r="N176" s="154">
        <f ca="1">SUMPRODUCT(($E$6:$E$1503)*($D$6:$D$1503=L176)*($B$6:$B$1503&lt;&gt;'רשימת הסעיפים'!$AL$4))</f>
        <v>0</v>
      </c>
      <c r="O176" s="155">
        <f t="shared" ca="1" si="3"/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'רשימת הסעיפים'!AC112</f>
        <v/>
      </c>
      <c r="M177" s="153">
        <f>IFERROR(IF($I$2="כן",VLOOKUP(L177,'שיקוף הוצאות והכנסות'!$A$8:$B$342,2,0),0),0)</f>
        <v>0</v>
      </c>
      <c r="N177" s="154">
        <f ca="1">SUMPRODUCT(($E$6:$E$1503)*($D$6:$D$1503=L177)*($B$6:$B$1503&lt;&gt;'רשימת הסעיפים'!$AL$4))</f>
        <v>0</v>
      </c>
      <c r="O177" s="155">
        <f t="shared" ca="1" si="3"/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'רשימת הסעיפים'!AC113</f>
        <v/>
      </c>
      <c r="M178" s="153">
        <f>IFERROR(IF($I$2="כן",VLOOKUP(L178,'שיקוף הוצאות והכנסות'!$A$8:$B$342,2,0),0),0)</f>
        <v>0</v>
      </c>
      <c r="N178" s="154">
        <f ca="1">SUMPRODUCT(($E$6:$E$1503)*($D$6:$D$1503=L178)*($B$6:$B$1503&lt;&gt;'רשימת הסעיפים'!$AL$4))</f>
        <v>0</v>
      </c>
      <c r="O178" s="155">
        <f t="shared" ca="1" si="3"/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'רשימת הסעיפים'!AC114</f>
        <v/>
      </c>
      <c r="M179" s="153">
        <f>IFERROR(IF($I$2="כן",VLOOKUP(L179,'שיקוף הוצאות והכנסות'!$A$8:$B$342,2,0),0),0)</f>
        <v>0</v>
      </c>
      <c r="N179" s="154">
        <f ca="1">SUMPRODUCT(($E$6:$E$1503)*($D$6:$D$1503=L179)*($B$6:$B$1503&lt;&gt;'רשימת הסעיפים'!$AL$4))</f>
        <v>0</v>
      </c>
      <c r="O179" s="155">
        <f t="shared" ca="1" si="3"/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'רשימת הסעיפים'!AC115</f>
        <v/>
      </c>
      <c r="M180" s="153">
        <f>IFERROR(IF($I$2="כן",VLOOKUP(L180,'שיקוף הוצאות והכנסות'!$A$8:$B$342,2,0),0),0)</f>
        <v>0</v>
      </c>
      <c r="N180" s="154">
        <f ca="1">SUMPRODUCT(($E$6:$E$1503)*($D$6:$D$1503=L180)*($B$6:$B$1503&lt;&gt;'רשימת הסעיפים'!$AL$4))</f>
        <v>0</v>
      </c>
      <c r="O180" s="155">
        <f t="shared" ca="1" si="3"/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'רשימת הסעיפים'!AC116</f>
        <v/>
      </c>
      <c r="M181" s="153">
        <f>IFERROR(IF($I$2="כן",VLOOKUP(L181,'שיקוף הוצאות והכנסות'!$A$8:$B$342,2,0),0),0)</f>
        <v>0</v>
      </c>
      <c r="N181" s="154">
        <f ca="1">SUMPRODUCT(($E$6:$E$1503)*($D$6:$D$1503=L181)*($B$6:$B$1503&lt;&gt;'רשימת הסעיפים'!$AL$4))</f>
        <v>0</v>
      </c>
      <c r="O181" s="155">
        <f t="shared" ca="1" si="3"/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'רשימת הסעיפים'!AC117</f>
        <v/>
      </c>
      <c r="M182" s="153">
        <f>IFERROR(IF($I$2="כן",VLOOKUP(L182,'שיקוף הוצאות והכנסות'!$A$8:$B$342,2,0),0),0)</f>
        <v>0</v>
      </c>
      <c r="N182" s="154">
        <f ca="1">SUMPRODUCT(($E$6:$E$1503)*($D$6:$D$1503=L182)*($B$6:$B$1503&lt;&gt;'רשימת הסעיפים'!$AL$4))</f>
        <v>0</v>
      </c>
      <c r="O182" s="155">
        <f t="shared" ca="1" si="3"/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'רשימת הסעיפים'!AC118</f>
        <v/>
      </c>
      <c r="M183" s="153">
        <f>IFERROR(IF($I$2="כן",VLOOKUP(L183,'שיקוף הוצאות והכנסות'!$A$8:$B$342,2,0),0),0)</f>
        <v>0</v>
      </c>
      <c r="N183" s="154">
        <f ca="1">SUMPRODUCT(($E$6:$E$1503)*($D$6:$D$1503=L183)*($B$6:$B$1503&lt;&gt;'רשימת הסעיפים'!$AL$4))</f>
        <v>0</v>
      </c>
      <c r="O183" s="155">
        <f t="shared" ca="1" si="3"/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'רשימת הסעיפים'!AC119</f>
        <v/>
      </c>
      <c r="M184" s="153">
        <f>IFERROR(IF($I$2="כן",VLOOKUP(L184,'שיקוף הוצאות והכנסות'!$A$8:$B$342,2,0),0),0)</f>
        <v>0</v>
      </c>
      <c r="N184" s="154">
        <f ca="1">SUMPRODUCT(($E$6:$E$1503)*($D$6:$D$1503=L184)*($B$6:$B$1503&lt;&gt;'רשימת הסעיפים'!$AL$4))</f>
        <v>0</v>
      </c>
      <c r="O184" s="155">
        <f t="shared" ca="1" si="3"/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'רשימת הסעיפים'!AC120</f>
        <v/>
      </c>
      <c r="M185" s="153">
        <f>IFERROR(IF($I$2="כן",VLOOKUP(L185,'שיקוף הוצאות והכנסות'!$A$8:$B$342,2,0),0),0)</f>
        <v>0</v>
      </c>
      <c r="N185" s="154">
        <f ca="1">SUMPRODUCT(($E$6:$E$1503)*($D$6:$D$1503=L185)*($B$6:$B$1503&lt;&gt;'רשימת הסעיפים'!$AL$4))</f>
        <v>0</v>
      </c>
      <c r="O185" s="155">
        <f t="shared" ca="1" si="3"/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'רשימת הסעיפים'!AC121</f>
        <v/>
      </c>
      <c r="M186" s="153">
        <f>IFERROR(IF($I$2="כן",VLOOKUP(L186,'שיקוף הוצאות והכנסות'!$A$8:$B$342,2,0),0),0)</f>
        <v>0</v>
      </c>
      <c r="N186" s="154">
        <f ca="1">SUMPRODUCT(($E$6:$E$1503)*($D$6:$D$1503=L186)*($B$6:$B$1503&lt;&gt;'רשימת הסעיפים'!$AL$4))</f>
        <v>0</v>
      </c>
      <c r="O186" s="155">
        <f t="shared" ca="1" si="3"/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'רשימת הסעיפים'!AC122</f>
        <v/>
      </c>
      <c r="M187" s="153">
        <f>IFERROR(IF($I$2="כן",VLOOKUP(L187,'שיקוף הוצאות והכנסות'!$A$8:$B$342,2,0),0),0)</f>
        <v>0</v>
      </c>
      <c r="N187" s="154">
        <f ca="1">SUMPRODUCT(($E$6:$E$1503)*($D$6:$D$1503=L187)*($B$6:$B$1503&lt;&gt;'רשימת הסעיפים'!$AL$4))</f>
        <v>0</v>
      </c>
      <c r="O187" s="155">
        <f t="shared" ca="1" si="3"/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'רשימת הסעיפים'!AC123</f>
        <v/>
      </c>
      <c r="M188" s="153">
        <f>IFERROR(IF($I$2="כן",VLOOKUP(L188,'שיקוף הוצאות והכנסות'!$A$8:$B$342,2,0),0),0)</f>
        <v>0</v>
      </c>
      <c r="N188" s="154">
        <f ca="1">SUMPRODUCT(($E$6:$E$1503)*($D$6:$D$1503=L188)*($B$6:$B$1503&lt;&gt;'רשימת הסעיפים'!$AL$4))</f>
        <v>0</v>
      </c>
      <c r="O188" s="155">
        <f t="shared" ca="1" si="3"/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'רשימת הסעיפים'!AC124</f>
        <v/>
      </c>
      <c r="M189" s="153">
        <f>IFERROR(IF($I$2="כן",VLOOKUP(L189,'שיקוף הוצאות והכנסות'!$A$8:$B$342,2,0),0),0)</f>
        <v>0</v>
      </c>
      <c r="N189" s="154">
        <f ca="1">SUMPRODUCT(($E$6:$E$1503)*($D$6:$D$1503=L189)*($B$6:$B$1503&lt;&gt;'רשימת הסעיפים'!$AL$4))</f>
        <v>0</v>
      </c>
      <c r="O189" s="155">
        <f t="shared" ca="1" si="3"/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'רשימת הסעיפים'!AC125</f>
        <v/>
      </c>
      <c r="M190" s="153">
        <f>IFERROR(IF($I$2="כן",VLOOKUP(L190,'שיקוף הוצאות והכנסות'!$A$8:$B$342,2,0),0),0)</f>
        <v>0</v>
      </c>
      <c r="N190" s="154">
        <f ca="1">SUMPRODUCT(($E$6:$E$1503)*($D$6:$D$1503=L190)*($B$6:$B$1503&lt;&gt;'רשימת הסעיפים'!$AL$4))</f>
        <v>0</v>
      </c>
      <c r="O190" s="155">
        <f t="shared" ca="1" si="3"/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'רשימת הסעיפים'!AC126</f>
        <v/>
      </c>
      <c r="M191" s="153">
        <f>IFERROR(IF($I$2="כן",VLOOKUP(L191,'שיקוף הוצאות והכנסות'!$A$8:$B$342,2,0),0),0)</f>
        <v>0</v>
      </c>
      <c r="N191" s="154">
        <f ca="1">SUMPRODUCT(($E$6:$E$1503)*($D$6:$D$1503=L191)*($B$6:$B$1503&lt;&gt;'רשימת הסעיפים'!$AL$4))</f>
        <v>0</v>
      </c>
      <c r="O191" s="155">
        <f t="shared" ca="1" si="3"/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'רשימת הסעיפים'!AC127</f>
        <v/>
      </c>
      <c r="M192" s="153">
        <f>IFERROR(IF($I$2="כן",VLOOKUP(L192,'שיקוף הוצאות והכנסות'!$A$8:$B$342,2,0),0),0)</f>
        <v>0</v>
      </c>
      <c r="N192" s="154">
        <f ca="1">SUMPRODUCT(($E$6:$E$1503)*($D$6:$D$1503=L192)*($B$6:$B$1503&lt;&gt;'רשימת הסעיפים'!$AL$4))</f>
        <v>0</v>
      </c>
      <c r="O192" s="155">
        <f t="shared" ca="1" si="3"/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'רשימת הסעיפים'!AC128</f>
        <v/>
      </c>
      <c r="M193" s="153">
        <f>IFERROR(IF($I$2="כן",VLOOKUP(L193,'שיקוף הוצאות והכנסות'!$A$8:$B$342,2,0),0),0)</f>
        <v>0</v>
      </c>
      <c r="N193" s="154">
        <f ca="1">SUMPRODUCT(($E$6:$E$1503)*($D$6:$D$1503=L193)*($B$6:$B$1503&lt;&gt;'רשימת הסעיפים'!$AL$4))</f>
        <v>0</v>
      </c>
      <c r="O193" s="155">
        <f t="shared" ca="1" si="3"/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'רשימת הסעיפים'!AC129</f>
        <v/>
      </c>
      <c r="M194" s="153">
        <f>IFERROR(IF($I$2="כן",VLOOKUP(L194,'שיקוף הוצאות והכנסות'!$A$8:$B$342,2,0),0),0)</f>
        <v>0</v>
      </c>
      <c r="N194" s="154">
        <f ca="1">SUMPRODUCT(($E$6:$E$1503)*($D$6:$D$1503=L194)*($B$6:$B$1503&lt;&gt;'רשימת הסעיפים'!$AL$4))</f>
        <v>0</v>
      </c>
      <c r="O194" s="155">
        <f t="shared" ca="1" si="3"/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'רשימת הסעיפים'!AC130</f>
        <v/>
      </c>
      <c r="M195" s="153">
        <f>IFERROR(IF($I$2="כן",VLOOKUP(L195,'שיקוף הוצאות והכנסות'!$A$8:$B$342,2,0),0),0)</f>
        <v>0</v>
      </c>
      <c r="N195" s="154">
        <f ca="1">SUMPRODUCT(($E$6:$E$1503)*($D$6:$D$1503=L195)*($B$6:$B$1503&lt;&gt;'רשימת הסעיפים'!$AL$4))</f>
        <v>0</v>
      </c>
      <c r="O195" s="155">
        <f t="shared" ca="1" si="3"/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'רשימת הסעיפים'!AC131</f>
        <v/>
      </c>
      <c r="M196" s="153">
        <f>IFERROR(IF($I$2="כן",VLOOKUP(L196,'שיקוף הוצאות והכנסות'!$A$8:$B$342,2,0),0),0)</f>
        <v>0</v>
      </c>
      <c r="N196" s="154">
        <f ca="1">SUMPRODUCT(($E$6:$E$1503)*($D$6:$D$1503=L196)*($B$6:$B$1503&lt;&gt;'רשימת הסעיפים'!$AL$4))</f>
        <v>0</v>
      </c>
      <c r="O196" s="155">
        <f t="shared" ca="1" si="3"/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'רשימת הסעיפים'!AC132</f>
        <v/>
      </c>
      <c r="M197" s="153">
        <f>IFERROR(IF($I$2="כן",VLOOKUP(L197,'שיקוף הוצאות והכנסות'!$A$8:$B$342,2,0),0),0)</f>
        <v>0</v>
      </c>
      <c r="N197" s="154">
        <f ca="1">SUMPRODUCT(($E$6:$E$1503)*($D$6:$D$1503=L197)*($B$6:$B$1503&lt;&gt;'רשימת הסעיפים'!$AL$4))</f>
        <v>0</v>
      </c>
      <c r="O197" s="155">
        <f t="shared" ref="O197:O260" ca="1" si="4">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'רשימת הסעיפים'!AC133</f>
        <v/>
      </c>
      <c r="M198" s="153">
        <f>IFERROR(IF($I$2="כן",VLOOKUP(L198,'שיקוף הוצאות והכנסות'!$A$8:$B$342,2,0),0),0)</f>
        <v>0</v>
      </c>
      <c r="N198" s="154">
        <f ca="1">SUMPRODUCT(($E$6:$E$1503)*($D$6:$D$1503=L198)*($B$6:$B$1503&lt;&gt;'רשימת הסעיפים'!$AL$4))</f>
        <v>0</v>
      </c>
      <c r="O198" s="155">
        <f t="shared" ca="1" si="4"/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'רשימת הסעיפים'!AC134</f>
        <v/>
      </c>
      <c r="M199" s="153">
        <f>IFERROR(IF($I$2="כן",VLOOKUP(L199,'שיקוף הוצאות והכנסות'!$A$8:$B$342,2,0),0),0)</f>
        <v>0</v>
      </c>
      <c r="N199" s="154">
        <f ca="1">SUMPRODUCT(($E$6:$E$1503)*($D$6:$D$1503=L199)*($B$6:$B$1503&lt;&gt;'רשימת הסעיפים'!$AL$4))</f>
        <v>0</v>
      </c>
      <c r="O199" s="155">
        <f t="shared" ca="1" si="4"/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'רשימת הסעיפים'!AC135</f>
        <v/>
      </c>
      <c r="M200" s="153">
        <f>IFERROR(IF($I$2="כן",VLOOKUP(L200,'שיקוף הוצאות והכנסות'!$A$8:$B$342,2,0),0),0)</f>
        <v>0</v>
      </c>
      <c r="N200" s="154">
        <f ca="1">SUMPRODUCT(($E$6:$E$1503)*($D$6:$D$1503=L200)*($B$6:$B$1503&lt;&gt;'רשימת הסעיפים'!$AL$4))</f>
        <v>0</v>
      </c>
      <c r="O200" s="155">
        <f t="shared" ca="1" si="4"/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'רשימת הסעיפים'!AC136</f>
        <v/>
      </c>
      <c r="M201" s="153">
        <f>IFERROR(IF($I$2="כן",VLOOKUP(L201,'שיקוף הוצאות והכנסות'!$A$8:$B$342,2,0),0),0)</f>
        <v>0</v>
      </c>
      <c r="N201" s="154">
        <f ca="1">SUMPRODUCT(($E$6:$E$1503)*($D$6:$D$1503=L201)*($B$6:$B$1503&lt;&gt;'רשימת הסעיפים'!$AL$4))</f>
        <v>0</v>
      </c>
      <c r="O201" s="155">
        <f t="shared" ca="1" si="4"/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'רשימת הסעיפים'!AC137</f>
        <v/>
      </c>
      <c r="M202" s="153">
        <f>IFERROR(IF($I$2="כן",VLOOKUP(L202,'שיקוף הוצאות והכנסות'!$A$8:$B$342,2,0),0),0)</f>
        <v>0</v>
      </c>
      <c r="N202" s="154">
        <f ca="1">SUMPRODUCT(($E$6:$E$1503)*($D$6:$D$1503=L202)*($B$6:$B$1503&lt;&gt;'רשימת הסעיפים'!$AL$4))</f>
        <v>0</v>
      </c>
      <c r="O202" s="155">
        <f t="shared" ca="1" si="4"/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'רשימת הסעיפים'!AC138</f>
        <v/>
      </c>
      <c r="M203" s="153">
        <f>IFERROR(IF($I$2="כן",VLOOKUP(L203,'שיקוף הוצאות והכנסות'!$A$8:$B$342,2,0),0),0)</f>
        <v>0</v>
      </c>
      <c r="N203" s="154">
        <f ca="1">SUMPRODUCT(($E$6:$E$1503)*($D$6:$D$1503=L203)*($B$6:$B$1503&lt;&gt;'רשימת הסעיפים'!$AL$4))</f>
        <v>0</v>
      </c>
      <c r="O203" s="155">
        <f t="shared" ca="1" si="4"/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'רשימת הסעיפים'!AC139</f>
        <v/>
      </c>
      <c r="M204" s="153">
        <f>IFERROR(IF($I$2="כן",VLOOKUP(L204,'שיקוף הוצאות והכנסות'!$A$8:$B$342,2,0),0),0)</f>
        <v>0</v>
      </c>
      <c r="N204" s="154">
        <f ca="1">SUMPRODUCT(($E$6:$E$1503)*($D$6:$D$1503=L204)*($B$6:$B$1503&lt;&gt;'רשימת הסעיפים'!$AL$4))</f>
        <v>0</v>
      </c>
      <c r="O204" s="155">
        <f t="shared" ca="1" si="4"/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'רשימת הסעיפים'!AC140</f>
        <v/>
      </c>
      <c r="M205" s="153">
        <f>IFERROR(IF($I$2="כן",VLOOKUP(L205,'שיקוף הוצאות והכנסות'!$A$8:$B$342,2,0),0),0)</f>
        <v>0</v>
      </c>
      <c r="N205" s="154">
        <f ca="1">SUMPRODUCT(($E$6:$E$1503)*($D$6:$D$1503=L205)*($B$6:$B$1503&lt;&gt;'רשימת הסעיפים'!$AL$4))</f>
        <v>0</v>
      </c>
      <c r="O205" s="155">
        <f t="shared" ca="1" si="4"/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'רשימת הסעיפים'!AC141</f>
        <v/>
      </c>
      <c r="M206" s="153">
        <f>IFERROR(IF($I$2="כן",VLOOKUP(L206,'שיקוף הוצאות והכנסות'!$A$8:$B$342,2,0),0),0)</f>
        <v>0</v>
      </c>
      <c r="N206" s="154">
        <f ca="1">SUMPRODUCT(($E$6:$E$1503)*($D$6:$D$1503=L206)*($B$6:$B$1503&lt;&gt;'רשימת הסעיפים'!$AL$4))</f>
        <v>0</v>
      </c>
      <c r="O206" s="155">
        <f t="shared" ca="1" si="4"/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'רשימת הסעיפים'!AC142</f>
        <v/>
      </c>
      <c r="M207" s="153">
        <f>IFERROR(IF($I$2="כן",VLOOKUP(L207,'שיקוף הוצאות והכנסות'!$A$8:$B$342,2,0),0),0)</f>
        <v>0</v>
      </c>
      <c r="N207" s="154">
        <f ca="1">SUMPRODUCT(($E$6:$E$1503)*($D$6:$D$1503=L207)*($B$6:$B$1503&lt;&gt;'רשימת הסעיפים'!$AL$4))</f>
        <v>0</v>
      </c>
      <c r="O207" s="155">
        <f t="shared" ca="1" si="4"/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'רשימת הסעיפים'!AC143</f>
        <v/>
      </c>
      <c r="M208" s="153">
        <f>IFERROR(IF($I$2="כן",VLOOKUP(L208,'שיקוף הוצאות והכנסות'!$A$8:$B$342,2,0),0),0)</f>
        <v>0</v>
      </c>
      <c r="N208" s="154">
        <f ca="1">SUMPRODUCT(($E$6:$E$1503)*($D$6:$D$1503=L208)*($B$6:$B$1503&lt;&gt;'רשימת הסעיפים'!$AL$4))</f>
        <v>0</v>
      </c>
      <c r="O208" s="155">
        <f t="shared" ca="1" si="4"/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'רשימת הסעיפים'!AC144</f>
        <v/>
      </c>
      <c r="M209" s="153">
        <f>IFERROR(IF($I$2="כן",VLOOKUP(L209,'שיקוף הוצאות והכנסות'!$A$8:$B$342,2,0),0),0)</f>
        <v>0</v>
      </c>
      <c r="N209" s="154">
        <f ca="1">SUMPRODUCT(($E$6:$E$1503)*($D$6:$D$1503=L209)*($B$6:$B$1503&lt;&gt;'רשימת הסעיפים'!$AL$4))</f>
        <v>0</v>
      </c>
      <c r="O209" s="155">
        <f t="shared" ca="1" si="4"/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'רשימת הסעיפים'!AC145</f>
        <v/>
      </c>
      <c r="M210" s="153">
        <f>IFERROR(IF($I$2="כן",VLOOKUP(L210,'שיקוף הוצאות והכנסות'!$A$8:$B$342,2,0),0),0)</f>
        <v>0</v>
      </c>
      <c r="N210" s="154">
        <f ca="1">SUMPRODUCT(($E$6:$E$1503)*($D$6:$D$1503=L210)*($B$6:$B$1503&lt;&gt;'רשימת הסעיפים'!$AL$4))</f>
        <v>0</v>
      </c>
      <c r="O210" s="155">
        <f t="shared" ca="1" si="4"/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'רשימת הסעיפים'!AC146</f>
        <v/>
      </c>
      <c r="M211" s="153">
        <f>IFERROR(IF($I$2="כן",VLOOKUP(L211,'שיקוף הוצאות והכנסות'!$A$8:$B$342,2,0),0),0)</f>
        <v>0</v>
      </c>
      <c r="N211" s="154">
        <f ca="1">SUMPRODUCT(($E$6:$E$1503)*($D$6:$D$1503=L211)*($B$6:$B$1503&lt;&gt;'רשימת הסעיפים'!$AL$4))</f>
        <v>0</v>
      </c>
      <c r="O211" s="155">
        <f t="shared" ca="1" si="4"/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'רשימת הסעיפים'!AC147</f>
        <v/>
      </c>
      <c r="M212" s="153">
        <f>IFERROR(IF($I$2="כן",VLOOKUP(L212,'שיקוף הוצאות והכנסות'!$A$8:$B$342,2,0),0),0)</f>
        <v>0</v>
      </c>
      <c r="N212" s="154">
        <f ca="1">SUMPRODUCT(($E$6:$E$1503)*($D$6:$D$1503=L212)*($B$6:$B$1503&lt;&gt;'רשימת הסעיפים'!$AL$4))</f>
        <v>0</v>
      </c>
      <c r="O212" s="155">
        <f t="shared" ca="1" si="4"/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'רשימת הסעיפים'!AC148</f>
        <v/>
      </c>
      <c r="M213" s="153">
        <f>IFERROR(IF($I$2="כן",VLOOKUP(L213,'שיקוף הוצאות והכנסות'!$A$8:$B$342,2,0),0),0)</f>
        <v>0</v>
      </c>
      <c r="N213" s="154">
        <f ca="1">SUMPRODUCT(($E$6:$E$1503)*($D$6:$D$1503=L213)*($B$6:$B$1503&lt;&gt;'רשימת הסעיפים'!$AL$4))</f>
        <v>0</v>
      </c>
      <c r="O213" s="155">
        <f t="shared" ca="1" si="4"/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'רשימת הסעיפים'!AC149</f>
        <v/>
      </c>
      <c r="M214" s="153">
        <f>IFERROR(IF($I$2="כן",VLOOKUP(L214,'שיקוף הוצאות והכנסות'!$A$8:$B$342,2,0),0),0)</f>
        <v>0</v>
      </c>
      <c r="N214" s="154">
        <f ca="1">SUMPRODUCT(($E$6:$E$1503)*($D$6:$D$1503=L214)*($B$6:$B$1503&lt;&gt;'רשימת הסעיפים'!$AL$4))</f>
        <v>0</v>
      </c>
      <c r="O214" s="155">
        <f t="shared" ca="1" si="4"/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'רשימת הסעיפים'!AC150</f>
        <v/>
      </c>
      <c r="M215" s="153">
        <f>IFERROR(IF($I$2="כן",VLOOKUP(L215,'שיקוף הוצאות והכנסות'!$A$8:$B$342,2,0),0),0)</f>
        <v>0</v>
      </c>
      <c r="N215" s="154">
        <f ca="1">SUMPRODUCT(($E$6:$E$1503)*($D$6:$D$1503=L215)*($B$6:$B$1503&lt;&gt;'רשימת הסעיפים'!$AL$4))</f>
        <v>0</v>
      </c>
      <c r="O215" s="155">
        <f t="shared" ca="1" si="4"/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'רשימת הסעיפים'!AC151</f>
        <v/>
      </c>
      <c r="M216" s="153">
        <f>IFERROR(IF($I$2="כן",VLOOKUP(L216,'שיקוף הוצאות והכנסות'!$A$8:$B$342,2,0),0),0)</f>
        <v>0</v>
      </c>
      <c r="N216" s="154">
        <f ca="1">SUMPRODUCT(($E$6:$E$1503)*($D$6:$D$1503=L216)*($B$6:$B$1503&lt;&gt;'רשימת הסעיפים'!$AL$4))</f>
        <v>0</v>
      </c>
      <c r="O216" s="155">
        <f t="shared" ca="1" si="4"/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'רשימת הסעיפים'!AC152</f>
        <v/>
      </c>
      <c r="M217" s="153">
        <f>IFERROR(IF($I$2="כן",VLOOKUP(L217,'שיקוף הוצאות והכנסות'!$A$8:$B$342,2,0),0),0)</f>
        <v>0</v>
      </c>
      <c r="N217" s="154">
        <f ca="1">SUMPRODUCT(($E$6:$E$1503)*($D$6:$D$1503=L217)*($B$6:$B$1503&lt;&gt;'רשימת הסעיפים'!$AL$4))</f>
        <v>0</v>
      </c>
      <c r="O217" s="155">
        <f t="shared" ca="1" si="4"/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'רשימת הסעיפים'!AC153</f>
        <v/>
      </c>
      <c r="M218" s="153">
        <f>IFERROR(IF($I$2="כן",VLOOKUP(L218,'שיקוף הוצאות והכנסות'!$A$8:$B$342,2,0),0),0)</f>
        <v>0</v>
      </c>
      <c r="N218" s="154">
        <f ca="1">SUMPRODUCT(($E$6:$E$1503)*($D$6:$D$1503=L218)*($B$6:$B$1503&lt;&gt;'רשימת הסעיפים'!$AL$4))</f>
        <v>0</v>
      </c>
      <c r="O218" s="155">
        <f t="shared" ca="1" si="4"/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'רשימת הסעיפים'!AC154</f>
        <v/>
      </c>
      <c r="M219" s="153">
        <f>IFERROR(IF($I$2="כן",VLOOKUP(L219,'שיקוף הוצאות והכנסות'!$A$8:$B$342,2,0),0),0)</f>
        <v>0</v>
      </c>
      <c r="N219" s="154">
        <f ca="1">SUMPRODUCT(($E$6:$E$1503)*($D$6:$D$1503=L219)*($B$6:$B$1503&lt;&gt;'רשימת הסעיפים'!$AL$4))</f>
        <v>0</v>
      </c>
      <c r="O219" s="155">
        <f t="shared" ca="1" si="4"/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'רשימת הסעיפים'!AC155</f>
        <v/>
      </c>
      <c r="M220" s="153">
        <f>IFERROR(IF($I$2="כן",VLOOKUP(L220,'שיקוף הוצאות והכנסות'!$A$8:$B$342,2,0),0),0)</f>
        <v>0</v>
      </c>
      <c r="N220" s="154">
        <f ca="1">SUMPRODUCT(($E$6:$E$1503)*($D$6:$D$1503=L220)*($B$6:$B$1503&lt;&gt;'רשימת הסעיפים'!$AL$4))</f>
        <v>0</v>
      </c>
      <c r="O220" s="155">
        <f t="shared" ca="1" si="4"/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'רשימת הסעיפים'!AC156</f>
        <v/>
      </c>
      <c r="M221" s="153">
        <f>IFERROR(IF($I$2="כן",VLOOKUP(L221,'שיקוף הוצאות והכנסות'!$A$8:$B$342,2,0),0),0)</f>
        <v>0</v>
      </c>
      <c r="N221" s="154">
        <f ca="1">SUMPRODUCT(($E$6:$E$1503)*($D$6:$D$1503=L221)*($B$6:$B$1503&lt;&gt;'רשימת הסעיפים'!$AL$4))</f>
        <v>0</v>
      </c>
      <c r="O221" s="155">
        <f t="shared" ca="1" si="4"/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'רשימת הסעיפים'!AC157</f>
        <v/>
      </c>
      <c r="M222" s="153">
        <f>IFERROR(IF($I$2="כן",VLOOKUP(L222,'שיקוף הוצאות והכנסות'!$A$8:$B$342,2,0),0),0)</f>
        <v>0</v>
      </c>
      <c r="N222" s="154">
        <f ca="1">SUMPRODUCT(($E$6:$E$1503)*($D$6:$D$1503=L222)*($B$6:$B$1503&lt;&gt;'רשימת הסעיפים'!$AL$4))</f>
        <v>0</v>
      </c>
      <c r="O222" s="155">
        <f t="shared" ca="1" si="4"/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'רשימת הסעיפים'!AC158</f>
        <v/>
      </c>
      <c r="M223" s="153">
        <f>IFERROR(IF($I$2="כן",VLOOKUP(L223,'שיקוף הוצאות והכנסות'!$A$8:$B$342,2,0),0),0)</f>
        <v>0</v>
      </c>
      <c r="N223" s="154">
        <f ca="1">SUMPRODUCT(($E$6:$E$1503)*($D$6:$D$1503=L223)*($B$6:$B$1503&lt;&gt;'רשימת הסעיפים'!$AL$4))</f>
        <v>0</v>
      </c>
      <c r="O223" s="155">
        <f t="shared" ca="1" si="4"/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'רשימת הסעיפים'!AC159</f>
        <v/>
      </c>
      <c r="M224" s="153">
        <f>IFERROR(IF($I$2="כן",VLOOKUP(L224,'שיקוף הוצאות והכנסות'!$A$8:$B$342,2,0),0),0)</f>
        <v>0</v>
      </c>
      <c r="N224" s="154">
        <f ca="1">SUMPRODUCT(($E$6:$E$1503)*($D$6:$D$1503=L224)*($B$6:$B$1503&lt;&gt;'רשימת הסעיפים'!$AL$4))</f>
        <v>0</v>
      </c>
      <c r="O224" s="155">
        <f t="shared" ca="1" si="4"/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'רשימת הסעיפים'!AC160</f>
        <v/>
      </c>
      <c r="M225" s="153">
        <f>IFERROR(IF($I$2="כן",VLOOKUP(L225,'שיקוף הוצאות והכנסות'!$A$8:$B$342,2,0),0),0)</f>
        <v>0</v>
      </c>
      <c r="N225" s="154">
        <f ca="1">SUMPRODUCT(($E$6:$E$1503)*($D$6:$D$1503=L225)*($B$6:$B$1503&lt;&gt;'רשימת הסעיפים'!$AL$4))</f>
        <v>0</v>
      </c>
      <c r="O225" s="155">
        <f t="shared" ca="1" si="4"/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'רשימת הסעיפים'!AC161</f>
        <v/>
      </c>
      <c r="M226" s="153">
        <f>IFERROR(IF($I$2="כן",VLOOKUP(L226,'שיקוף הוצאות והכנסות'!$A$8:$B$342,2,0),0),0)</f>
        <v>0</v>
      </c>
      <c r="N226" s="154">
        <f ca="1">SUMPRODUCT(($E$6:$E$1503)*($D$6:$D$1503=L226)*($B$6:$B$1503&lt;&gt;'רשימת הסעיפים'!$AL$4))</f>
        <v>0</v>
      </c>
      <c r="O226" s="155">
        <f t="shared" ca="1" si="4"/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'רשימת הסעיפים'!AC162</f>
        <v/>
      </c>
      <c r="M227" s="153">
        <f>IFERROR(IF($I$2="כן",VLOOKUP(L227,'שיקוף הוצאות והכנסות'!$A$8:$B$342,2,0),0),0)</f>
        <v>0</v>
      </c>
      <c r="N227" s="154">
        <f ca="1">SUMPRODUCT(($E$6:$E$1503)*($D$6:$D$1503=L227)*($B$6:$B$1503&lt;&gt;'רשימת הסעיפים'!$AL$4))</f>
        <v>0</v>
      </c>
      <c r="O227" s="155">
        <f t="shared" ca="1" si="4"/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'רשימת הסעיפים'!AC163</f>
        <v/>
      </c>
      <c r="M228" s="153">
        <f>IFERROR(IF($I$2="כן",VLOOKUP(L228,'שיקוף הוצאות והכנסות'!$A$8:$B$342,2,0),0),0)</f>
        <v>0</v>
      </c>
      <c r="N228" s="154">
        <f ca="1">SUMPRODUCT(($E$6:$E$1503)*($D$6:$D$1503=L228)*($B$6:$B$1503&lt;&gt;'רשימת הסעיפים'!$AL$4))</f>
        <v>0</v>
      </c>
      <c r="O228" s="155">
        <f t="shared" ca="1" si="4"/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'רשימת הסעיפים'!AC164</f>
        <v/>
      </c>
      <c r="M229" s="153">
        <f>IFERROR(IF($I$2="כן",VLOOKUP(L229,'שיקוף הוצאות והכנסות'!$A$8:$B$342,2,0),0),0)</f>
        <v>0</v>
      </c>
      <c r="N229" s="154">
        <f ca="1">SUMPRODUCT(($E$6:$E$1503)*($D$6:$D$1503=L229)*($B$6:$B$1503&lt;&gt;'רשימת הסעיפים'!$AL$4))</f>
        <v>0</v>
      </c>
      <c r="O229" s="155">
        <f t="shared" ca="1" si="4"/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'רשימת הסעיפים'!AC165</f>
        <v/>
      </c>
      <c r="M230" s="153">
        <f>IFERROR(IF($I$2="כן",VLOOKUP(L230,'שיקוף הוצאות והכנסות'!$A$8:$B$342,2,0),0),0)</f>
        <v>0</v>
      </c>
      <c r="N230" s="154">
        <f ca="1">SUMPRODUCT(($E$6:$E$1503)*($D$6:$D$1503=L230)*($B$6:$B$1503&lt;&gt;'רשימת הסעיפים'!$AL$4))</f>
        <v>0</v>
      </c>
      <c r="O230" s="155">
        <f t="shared" ca="1" si="4"/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'רשימת הסעיפים'!AC166</f>
        <v/>
      </c>
      <c r="M231" s="153">
        <f>IFERROR(IF($I$2="כן",VLOOKUP(L231,'שיקוף הוצאות והכנסות'!$A$8:$B$342,2,0),0),0)</f>
        <v>0</v>
      </c>
      <c r="N231" s="154">
        <f ca="1">SUMPRODUCT(($E$6:$E$1503)*($D$6:$D$1503=L231)*($B$6:$B$1503&lt;&gt;'רשימת הסעיפים'!$AL$4))</f>
        <v>0</v>
      </c>
      <c r="O231" s="155">
        <f t="shared" ca="1" si="4"/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'רשימת הסעיפים'!AC167</f>
        <v/>
      </c>
      <c r="M232" s="153">
        <f>IFERROR(IF($I$2="כן",VLOOKUP(L232,'שיקוף הוצאות והכנסות'!$A$8:$B$342,2,0),0),0)</f>
        <v>0</v>
      </c>
      <c r="N232" s="154">
        <f ca="1">SUMPRODUCT(($E$6:$E$1503)*($D$6:$D$1503=L232)*($B$6:$B$1503&lt;&gt;'רשימת הסעיפים'!$AL$4))</f>
        <v>0</v>
      </c>
      <c r="O232" s="155">
        <f t="shared" ca="1" si="4"/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'רשימת הסעיפים'!AC168</f>
        <v/>
      </c>
      <c r="M233" s="153">
        <f>IFERROR(IF($I$2="כן",VLOOKUP(L233,'שיקוף הוצאות והכנסות'!$A$8:$B$342,2,0),0),0)</f>
        <v>0</v>
      </c>
      <c r="N233" s="154">
        <f ca="1">SUMPRODUCT(($E$6:$E$1503)*($D$6:$D$1503=L233)*($B$6:$B$1503&lt;&gt;'רשימת הסעיפים'!$AL$4))</f>
        <v>0</v>
      </c>
      <c r="O233" s="155">
        <f t="shared" ca="1" si="4"/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'רשימת הסעיפים'!AC169</f>
        <v/>
      </c>
      <c r="M234" s="153">
        <f>IFERROR(IF($I$2="כן",VLOOKUP(L234,'שיקוף הוצאות והכנסות'!$A$8:$B$342,2,0),0),0)</f>
        <v>0</v>
      </c>
      <c r="N234" s="154">
        <f ca="1">SUMPRODUCT(($E$6:$E$1503)*($D$6:$D$1503=L234)*($B$6:$B$1503&lt;&gt;'רשימת הסעיפים'!$AL$4))</f>
        <v>0</v>
      </c>
      <c r="O234" s="155">
        <f t="shared" ca="1" si="4"/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'רשימת הסעיפים'!AC170</f>
        <v/>
      </c>
      <c r="M235" s="153">
        <f>IFERROR(IF($I$2="כן",VLOOKUP(L235,'שיקוף הוצאות והכנסות'!$A$8:$B$342,2,0),0),0)</f>
        <v>0</v>
      </c>
      <c r="N235" s="154">
        <f ca="1">SUMPRODUCT(($E$6:$E$1503)*($D$6:$D$1503=L235)*($B$6:$B$1503&lt;&gt;'רשימת הסעיפים'!$AL$4))</f>
        <v>0</v>
      </c>
      <c r="O235" s="155">
        <f t="shared" ca="1" si="4"/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'רשימת הסעיפים'!AC171</f>
        <v/>
      </c>
      <c r="M236" s="153">
        <f>IFERROR(IF($I$2="כן",VLOOKUP(L236,'שיקוף הוצאות והכנסות'!$A$8:$B$342,2,0),0),0)</f>
        <v>0</v>
      </c>
      <c r="N236" s="154">
        <f ca="1">SUMPRODUCT(($E$6:$E$1503)*($D$6:$D$1503=L236)*($B$6:$B$1503&lt;&gt;'רשימת הסעיפים'!$AL$4))</f>
        <v>0</v>
      </c>
      <c r="O236" s="155">
        <f t="shared" ca="1" si="4"/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'רשימת הסעיפים'!AC172</f>
        <v/>
      </c>
      <c r="M237" s="153">
        <f>IFERROR(IF($I$2="כן",VLOOKUP(L237,'שיקוף הוצאות והכנסות'!$A$8:$B$342,2,0),0),0)</f>
        <v>0</v>
      </c>
      <c r="N237" s="154">
        <f ca="1">SUMPRODUCT(($E$6:$E$1503)*($D$6:$D$1503=L237)*($B$6:$B$1503&lt;&gt;'רשימת הסעיפים'!$AL$4))</f>
        <v>0</v>
      </c>
      <c r="O237" s="155">
        <f t="shared" ca="1" si="4"/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'רשימת הסעיפים'!AC173</f>
        <v/>
      </c>
      <c r="M238" s="153">
        <f>IFERROR(IF($I$2="כן",VLOOKUP(L238,'שיקוף הוצאות והכנסות'!$A$8:$B$342,2,0),0),0)</f>
        <v>0</v>
      </c>
      <c r="N238" s="154">
        <f ca="1">SUMPRODUCT(($E$6:$E$1503)*($D$6:$D$1503=L238)*($B$6:$B$1503&lt;&gt;'רשימת הסעיפים'!$AL$4))</f>
        <v>0</v>
      </c>
      <c r="O238" s="155">
        <f t="shared" ca="1" si="4"/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'רשימת הסעיפים'!AC174</f>
        <v/>
      </c>
      <c r="M239" s="153">
        <f>IFERROR(IF($I$2="כן",VLOOKUP(L239,'שיקוף הוצאות והכנסות'!$A$8:$B$342,2,0),0),0)</f>
        <v>0</v>
      </c>
      <c r="N239" s="154">
        <f ca="1">SUMPRODUCT(($E$6:$E$1503)*($D$6:$D$1503=L239)*($B$6:$B$1503&lt;&gt;'רשימת הסעיפים'!$AL$4))</f>
        <v>0</v>
      </c>
      <c r="O239" s="155">
        <f t="shared" ca="1" si="4"/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'רשימת הסעיפים'!AC175</f>
        <v/>
      </c>
      <c r="M240" s="153">
        <f>IFERROR(IF($I$2="כן",VLOOKUP(L240,'שיקוף הוצאות והכנסות'!$A$8:$B$342,2,0),0),0)</f>
        <v>0</v>
      </c>
      <c r="N240" s="154">
        <f ca="1">SUMPRODUCT(($E$6:$E$1503)*($D$6:$D$1503=L240)*($B$6:$B$1503&lt;&gt;'רשימת הסעיפים'!$AL$4))</f>
        <v>0</v>
      </c>
      <c r="O240" s="155">
        <f t="shared" ca="1" si="4"/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'רשימת הסעיפים'!AC176</f>
        <v/>
      </c>
      <c r="M241" s="153">
        <f>IFERROR(IF($I$2="כן",VLOOKUP(L241,'שיקוף הוצאות והכנסות'!$A$8:$B$342,2,0),0),0)</f>
        <v>0</v>
      </c>
      <c r="N241" s="154">
        <f ca="1">SUMPRODUCT(($E$6:$E$1503)*($D$6:$D$1503=L241)*($B$6:$B$1503&lt;&gt;'רשימת הסעיפים'!$AL$4))</f>
        <v>0</v>
      </c>
      <c r="O241" s="155">
        <f t="shared" ca="1" si="4"/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'רשימת הסעיפים'!AC177</f>
        <v/>
      </c>
      <c r="M242" s="153">
        <f>IFERROR(IF($I$2="כן",VLOOKUP(L242,'שיקוף הוצאות והכנסות'!$A$8:$B$342,2,0),0),0)</f>
        <v>0</v>
      </c>
      <c r="N242" s="154">
        <f ca="1">SUMPRODUCT(($E$6:$E$1503)*($D$6:$D$1503=L242)*($B$6:$B$1503&lt;&gt;'רשימת הסעיפים'!$AL$4))</f>
        <v>0</v>
      </c>
      <c r="O242" s="155">
        <f t="shared" ca="1" si="4"/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'רשימת הסעיפים'!AC178</f>
        <v/>
      </c>
      <c r="M243" s="153">
        <f>IFERROR(IF($I$2="כן",VLOOKUP(L243,'שיקוף הוצאות והכנסות'!$A$8:$B$342,2,0),0),0)</f>
        <v>0</v>
      </c>
      <c r="N243" s="154">
        <f ca="1">SUMPRODUCT(($E$6:$E$1503)*($D$6:$D$1503=L243)*($B$6:$B$1503&lt;&gt;'רשימת הסעיפים'!$AL$4))</f>
        <v>0</v>
      </c>
      <c r="O243" s="155">
        <f t="shared" ca="1" si="4"/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'רשימת הסעיפים'!AC179</f>
        <v/>
      </c>
      <c r="M244" s="153">
        <f>IFERROR(IF($I$2="כן",VLOOKUP(L244,'שיקוף הוצאות והכנסות'!$A$8:$B$342,2,0),0),0)</f>
        <v>0</v>
      </c>
      <c r="N244" s="154">
        <f ca="1">SUMPRODUCT(($E$6:$E$1503)*($D$6:$D$1503=L244)*($B$6:$B$1503&lt;&gt;'רשימת הסעיפים'!$AL$4))</f>
        <v>0</v>
      </c>
      <c r="O244" s="155">
        <f t="shared" ca="1" si="4"/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'רשימת הסעיפים'!AC180</f>
        <v/>
      </c>
      <c r="M245" s="153">
        <f>IFERROR(IF($I$2="כן",VLOOKUP(L245,'שיקוף הוצאות והכנסות'!$A$8:$B$342,2,0),0),0)</f>
        <v>0</v>
      </c>
      <c r="N245" s="154">
        <f ca="1">SUMPRODUCT(($E$6:$E$1503)*($D$6:$D$1503=L245)*($B$6:$B$1503&lt;&gt;'רשימת הסעיפים'!$AL$4))</f>
        <v>0</v>
      </c>
      <c r="O245" s="155">
        <f t="shared" ca="1" si="4"/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'רשימת הסעיפים'!AC181</f>
        <v/>
      </c>
      <c r="M246" s="153">
        <f>IFERROR(IF($I$2="כן",VLOOKUP(L246,'שיקוף הוצאות והכנסות'!$A$8:$B$342,2,0),0),0)</f>
        <v>0</v>
      </c>
      <c r="N246" s="154">
        <f ca="1">SUMPRODUCT(($E$6:$E$1503)*($D$6:$D$1503=L246)*($B$6:$B$1503&lt;&gt;'רשימת הסעיפים'!$AL$4))</f>
        <v>0</v>
      </c>
      <c r="O246" s="155">
        <f t="shared" ca="1" si="4"/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'רשימת הסעיפים'!AC182</f>
        <v/>
      </c>
      <c r="M247" s="153">
        <f>IFERROR(IF($I$2="כן",VLOOKUP(L247,'שיקוף הוצאות והכנסות'!$A$8:$B$342,2,0),0),0)</f>
        <v>0</v>
      </c>
      <c r="N247" s="154">
        <f ca="1">SUMPRODUCT(($E$6:$E$1503)*($D$6:$D$1503=L247)*($B$6:$B$1503&lt;&gt;'רשימת הסעיפים'!$AL$4))</f>
        <v>0</v>
      </c>
      <c r="O247" s="155">
        <f t="shared" ca="1" si="4"/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'רשימת הסעיפים'!AC183</f>
        <v/>
      </c>
      <c r="M248" s="153">
        <f>IFERROR(IF($I$2="כן",VLOOKUP(L248,'שיקוף הוצאות והכנסות'!$A$8:$B$342,2,0),0),0)</f>
        <v>0</v>
      </c>
      <c r="N248" s="154">
        <f ca="1">SUMPRODUCT(($E$6:$E$1503)*($D$6:$D$1503=L248)*($B$6:$B$1503&lt;&gt;'רשימת הסעיפים'!$AL$4))</f>
        <v>0</v>
      </c>
      <c r="O248" s="155">
        <f t="shared" ca="1" si="4"/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'רשימת הסעיפים'!AC184</f>
        <v/>
      </c>
      <c r="M249" s="153">
        <f>IFERROR(IF($I$2="כן",VLOOKUP(L249,'שיקוף הוצאות והכנסות'!$A$8:$B$342,2,0),0),0)</f>
        <v>0</v>
      </c>
      <c r="N249" s="154">
        <f ca="1">SUMPRODUCT(($E$6:$E$1503)*($D$6:$D$1503=L249)*($B$6:$B$1503&lt;&gt;'רשימת הסעיפים'!$AL$4))</f>
        <v>0</v>
      </c>
      <c r="O249" s="155">
        <f t="shared" ca="1" si="4"/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'רשימת הסעיפים'!AC185</f>
        <v/>
      </c>
      <c r="M250" s="153">
        <f>IFERROR(IF($I$2="כן",VLOOKUP(L250,'שיקוף הוצאות והכנסות'!$A$8:$B$342,2,0),0),0)</f>
        <v>0</v>
      </c>
      <c r="N250" s="154">
        <f ca="1">SUMPRODUCT(($E$6:$E$1503)*($D$6:$D$1503=L250)*($B$6:$B$1503&lt;&gt;'רשימת הסעיפים'!$AL$4))</f>
        <v>0</v>
      </c>
      <c r="O250" s="155">
        <f t="shared" ca="1" si="4"/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'רשימת הסעיפים'!AC186</f>
        <v/>
      </c>
      <c r="M251" s="153">
        <f>IFERROR(IF($I$2="כן",VLOOKUP(L251,'שיקוף הוצאות והכנסות'!$A$8:$B$342,2,0),0),0)</f>
        <v>0</v>
      </c>
      <c r="N251" s="154">
        <f ca="1">SUMPRODUCT(($E$6:$E$1503)*($D$6:$D$1503=L251)*($B$6:$B$1503&lt;&gt;'רשימת הסעיפים'!$AL$4))</f>
        <v>0</v>
      </c>
      <c r="O251" s="155">
        <f t="shared" ca="1" si="4"/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'רשימת הסעיפים'!AC187</f>
        <v/>
      </c>
      <c r="M252" s="153">
        <f>IFERROR(IF($I$2="כן",VLOOKUP(L252,'שיקוף הוצאות והכנסות'!$A$8:$B$342,2,0),0),0)</f>
        <v>0</v>
      </c>
      <c r="N252" s="154">
        <f ca="1">SUMPRODUCT(($E$6:$E$1503)*($D$6:$D$1503=L252)*($B$6:$B$1503&lt;&gt;'רשימת הסעיפים'!$AL$4))</f>
        <v>0</v>
      </c>
      <c r="O252" s="155">
        <f t="shared" ca="1" si="4"/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'רשימת הסעיפים'!AC188</f>
        <v/>
      </c>
      <c r="M253" s="153">
        <f>IFERROR(IF($I$2="כן",VLOOKUP(L253,'שיקוף הוצאות והכנסות'!$A$8:$B$342,2,0),0),0)</f>
        <v>0</v>
      </c>
      <c r="N253" s="154">
        <f ca="1">SUMPRODUCT(($E$6:$E$1503)*($D$6:$D$1503=L253)*($B$6:$B$1503&lt;&gt;'רשימת הסעיפים'!$AL$4))</f>
        <v>0</v>
      </c>
      <c r="O253" s="155">
        <f t="shared" ca="1" si="4"/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'רשימת הסעיפים'!AC189</f>
        <v/>
      </c>
      <c r="M254" s="153">
        <f>IFERROR(IF($I$2="כן",VLOOKUP(L254,'שיקוף הוצאות והכנסות'!$A$8:$B$342,2,0),0),0)</f>
        <v>0</v>
      </c>
      <c r="N254" s="154">
        <f ca="1">SUMPRODUCT(($E$6:$E$1503)*($D$6:$D$1503=L254)*($B$6:$B$1503&lt;&gt;'רשימת הסעיפים'!$AL$4))</f>
        <v>0</v>
      </c>
      <c r="O254" s="155">
        <f t="shared" ca="1" si="4"/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'רשימת הסעיפים'!AC190</f>
        <v/>
      </c>
      <c r="M255" s="153">
        <f>IFERROR(IF($I$2="כן",VLOOKUP(L255,'שיקוף הוצאות והכנסות'!$A$8:$B$342,2,0),0),0)</f>
        <v>0</v>
      </c>
      <c r="N255" s="154">
        <f ca="1">SUMPRODUCT(($E$6:$E$1503)*($D$6:$D$1503=L255)*($B$6:$B$1503&lt;&gt;'רשימת הסעיפים'!$AL$4))</f>
        <v>0</v>
      </c>
      <c r="O255" s="155">
        <f t="shared" ca="1" si="4"/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'רשימת הסעיפים'!AC191</f>
        <v/>
      </c>
      <c r="M256" s="153">
        <f>IFERROR(IF($I$2="כן",VLOOKUP(L256,'שיקוף הוצאות והכנסות'!$A$8:$B$342,2,0),0),0)</f>
        <v>0</v>
      </c>
      <c r="N256" s="154">
        <f ca="1">SUMPRODUCT(($E$6:$E$1503)*($D$6:$D$1503=L256)*($B$6:$B$1503&lt;&gt;'רשימת הסעיפים'!$AL$4))</f>
        <v>0</v>
      </c>
      <c r="O256" s="155">
        <f t="shared" ca="1" si="4"/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'רשימת הסעיפים'!AC192</f>
        <v/>
      </c>
      <c r="M257" s="153">
        <f>IFERROR(IF($I$2="כן",VLOOKUP(L257,'שיקוף הוצאות והכנסות'!$A$8:$B$342,2,0),0),0)</f>
        <v>0</v>
      </c>
      <c r="N257" s="154">
        <f ca="1">SUMPRODUCT(($E$6:$E$1503)*($D$6:$D$1503=L257)*($B$6:$B$1503&lt;&gt;'רשימת הסעיפים'!$AL$4))</f>
        <v>0</v>
      </c>
      <c r="O257" s="155">
        <f t="shared" ca="1" si="4"/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'רשימת הסעיפים'!AC193</f>
        <v/>
      </c>
      <c r="M258" s="153">
        <f>IFERROR(IF($I$2="כן",VLOOKUP(L258,'שיקוף הוצאות והכנסות'!$A$8:$B$342,2,0),0),0)</f>
        <v>0</v>
      </c>
      <c r="N258" s="154">
        <f ca="1">SUMPRODUCT(($E$6:$E$1503)*($D$6:$D$1503=L258)*($B$6:$B$1503&lt;&gt;'רשימת הסעיפים'!$AL$4))</f>
        <v>0</v>
      </c>
      <c r="O258" s="155">
        <f t="shared" ca="1" si="4"/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'רשימת הסעיפים'!AC194</f>
        <v/>
      </c>
      <c r="M259" s="153">
        <f>IFERROR(IF($I$2="כן",VLOOKUP(L259,'שיקוף הוצאות והכנסות'!$A$8:$B$342,2,0),0),0)</f>
        <v>0</v>
      </c>
      <c r="N259" s="154">
        <f ca="1">SUMPRODUCT(($E$6:$E$1503)*($D$6:$D$1503=L259)*($B$6:$B$1503&lt;&gt;'רשימת הסעיפים'!$AL$4))</f>
        <v>0</v>
      </c>
      <c r="O259" s="155">
        <f t="shared" ca="1" si="4"/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'רשימת הסעיפים'!AC195</f>
        <v/>
      </c>
      <c r="M260" s="153">
        <f>IFERROR(IF($I$2="כן",VLOOKUP(L260,'שיקוף הוצאות והכנסות'!$A$8:$B$342,2,0),0),0)</f>
        <v>0</v>
      </c>
      <c r="N260" s="154">
        <f ca="1">SUMPRODUCT(($E$6:$E$1503)*($D$6:$D$1503=L260)*($B$6:$B$1503&lt;&gt;'רשימת הסעיפים'!$AL$4))</f>
        <v>0</v>
      </c>
      <c r="O260" s="155">
        <f t="shared" ca="1" si="4"/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'רשימת הסעיפים'!AC196</f>
        <v/>
      </c>
      <c r="M261" s="153">
        <f>IFERROR(IF($I$2="כן",VLOOKUP(L261,'שיקוף הוצאות והכנסות'!$A$8:$B$342,2,0),0),0)</f>
        <v>0</v>
      </c>
      <c r="N261" s="154">
        <f ca="1">SUMPRODUCT(($E$6:$E$1503)*($D$6:$D$1503=L261)*($B$6:$B$1503&lt;&gt;'רשימת הסעיפים'!$AL$4))</f>
        <v>0</v>
      </c>
      <c r="O261" s="155">
        <f t="shared" ref="O261:O324" ca="1" si="5">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'רשימת הסעיפים'!AC197</f>
        <v/>
      </c>
      <c r="M262" s="153">
        <f>IFERROR(IF($I$2="כן",VLOOKUP(L262,'שיקוף הוצאות והכנסות'!$A$8:$B$342,2,0),0),0)</f>
        <v>0</v>
      </c>
      <c r="N262" s="154">
        <f ca="1">SUMPRODUCT(($E$6:$E$1503)*($D$6:$D$1503=L262)*($B$6:$B$1503&lt;&gt;'רשימת הסעיפים'!$AL$4))</f>
        <v>0</v>
      </c>
      <c r="O262" s="155">
        <f t="shared" ca="1" si="5"/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'רשימת הסעיפים'!AC198</f>
        <v/>
      </c>
      <c r="M263" s="153">
        <f>IFERROR(IF($I$2="כן",VLOOKUP(L263,'שיקוף הוצאות והכנסות'!$A$8:$B$342,2,0),0),0)</f>
        <v>0</v>
      </c>
      <c r="N263" s="154">
        <f ca="1">SUMPRODUCT(($E$6:$E$1503)*($D$6:$D$1503=L263)*($B$6:$B$1503&lt;&gt;'רשימת הסעיפים'!$AL$4))</f>
        <v>0</v>
      </c>
      <c r="O263" s="155">
        <f t="shared" ca="1" si="5"/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'רשימת הסעיפים'!AC199</f>
        <v/>
      </c>
      <c r="M264" s="153">
        <f>IFERROR(IF($I$2="כן",VLOOKUP(L264,'שיקוף הוצאות והכנסות'!$A$8:$B$342,2,0),0),0)</f>
        <v>0</v>
      </c>
      <c r="N264" s="154">
        <f ca="1">SUMPRODUCT(($E$6:$E$1503)*($D$6:$D$1503=L264)*($B$6:$B$1503&lt;&gt;'רשימת הסעיפים'!$AL$4))</f>
        <v>0</v>
      </c>
      <c r="O264" s="155">
        <f t="shared" ca="1" si="5"/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'רשימת הסעיפים'!AC200</f>
        <v/>
      </c>
      <c r="M265" s="153">
        <f>IFERROR(IF($I$2="כן",VLOOKUP(L265,'שיקוף הוצאות והכנסות'!$A$8:$B$342,2,0),0),0)</f>
        <v>0</v>
      </c>
      <c r="N265" s="154">
        <f ca="1">SUMPRODUCT(($E$6:$E$1503)*($D$6:$D$1503=L265)*($B$6:$B$1503&lt;&gt;'רשימת הסעיפים'!$AL$4))</f>
        <v>0</v>
      </c>
      <c r="O265" s="155">
        <f t="shared" ca="1" si="5"/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'רשימת הסעיפים'!AC201</f>
        <v/>
      </c>
      <c r="M266" s="153">
        <f>IFERROR(IF($I$2="כן",VLOOKUP(L266,'שיקוף הוצאות והכנסות'!$A$8:$B$342,2,0),0),0)</f>
        <v>0</v>
      </c>
      <c r="N266" s="154">
        <f ca="1">SUMPRODUCT(($E$6:$E$1503)*($D$6:$D$1503=L266)*($B$6:$B$1503&lt;&gt;'רשימת הסעיפים'!$AL$4))</f>
        <v>0</v>
      </c>
      <c r="O266" s="155">
        <f t="shared" ca="1" si="5"/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'רשימת הסעיפים'!AC202</f>
        <v/>
      </c>
      <c r="M267" s="153">
        <f>IFERROR(IF($I$2="כן",VLOOKUP(L267,'שיקוף הוצאות והכנסות'!$A$8:$B$342,2,0),0),0)</f>
        <v>0</v>
      </c>
      <c r="N267" s="154">
        <f ca="1">SUMPRODUCT(($E$6:$E$1503)*($D$6:$D$1503=L267)*($B$6:$B$1503&lt;&gt;'רשימת הסעיפים'!$AL$4))</f>
        <v>0</v>
      </c>
      <c r="O267" s="155">
        <f t="shared" ca="1" si="5"/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'רשימת הסעיפים'!AC203</f>
        <v/>
      </c>
      <c r="M268" s="153">
        <f>IFERROR(IF($I$2="כן",VLOOKUP(L268,'שיקוף הוצאות והכנסות'!$A$8:$B$342,2,0),0),0)</f>
        <v>0</v>
      </c>
      <c r="N268" s="154">
        <f ca="1">SUMPRODUCT(($E$6:$E$1503)*($D$6:$D$1503=L268)*($B$6:$B$1503&lt;&gt;'רשימת הסעיפים'!$AL$4))</f>
        <v>0</v>
      </c>
      <c r="O268" s="155">
        <f t="shared" ca="1" si="5"/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'רשימת הסעיפים'!AC204</f>
        <v/>
      </c>
      <c r="M269" s="153">
        <f>IFERROR(IF($I$2="כן",VLOOKUP(L269,'שיקוף הוצאות והכנסות'!$A$8:$B$342,2,0),0),0)</f>
        <v>0</v>
      </c>
      <c r="N269" s="154">
        <f ca="1">SUMPRODUCT(($E$6:$E$1503)*($D$6:$D$1503=L269)*($B$6:$B$1503&lt;&gt;'רשימת הסעיפים'!$AL$4))</f>
        <v>0</v>
      </c>
      <c r="O269" s="155">
        <f t="shared" ca="1" si="5"/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'רשימת הסעיפים'!AC205</f>
        <v/>
      </c>
      <c r="M270" s="153">
        <f>IFERROR(IF($I$2="כן",VLOOKUP(L270,'שיקוף הוצאות והכנסות'!$A$8:$B$342,2,0),0),0)</f>
        <v>0</v>
      </c>
      <c r="N270" s="154">
        <f ca="1">SUMPRODUCT(($E$6:$E$1503)*($D$6:$D$1503=L270)*($B$6:$B$1503&lt;&gt;'רשימת הסעיפים'!$AL$4))</f>
        <v>0</v>
      </c>
      <c r="O270" s="155">
        <f t="shared" ca="1" si="5"/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'רשימת הסעיפים'!AC206</f>
        <v/>
      </c>
      <c r="M271" s="153">
        <f>IFERROR(IF($I$2="כן",VLOOKUP(L271,'שיקוף הוצאות והכנסות'!$A$8:$B$342,2,0),0),0)</f>
        <v>0</v>
      </c>
      <c r="N271" s="154">
        <f ca="1">SUMPRODUCT(($E$6:$E$1503)*($D$6:$D$1503=L271)*($B$6:$B$1503&lt;&gt;'רשימת הסעיפים'!$AL$4))</f>
        <v>0</v>
      </c>
      <c r="O271" s="155">
        <f t="shared" ca="1" si="5"/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'רשימת הסעיפים'!AC207</f>
        <v/>
      </c>
      <c r="M272" s="153">
        <f>IFERROR(IF($I$2="כן",VLOOKUP(L272,'שיקוף הוצאות והכנסות'!$A$8:$B$342,2,0),0),0)</f>
        <v>0</v>
      </c>
      <c r="N272" s="154">
        <f ca="1">SUMPRODUCT(($E$6:$E$1503)*($D$6:$D$1503=L272)*($B$6:$B$1503&lt;&gt;'רשימת הסעיפים'!$AL$4))</f>
        <v>0</v>
      </c>
      <c r="O272" s="155">
        <f t="shared" ca="1" si="5"/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'רשימת הסעיפים'!AC208</f>
        <v/>
      </c>
      <c r="M273" s="153">
        <f>IFERROR(IF($I$2="כן",VLOOKUP(L273,'שיקוף הוצאות והכנסות'!$A$8:$B$342,2,0),0),0)</f>
        <v>0</v>
      </c>
      <c r="N273" s="154">
        <f ca="1">SUMPRODUCT(($E$6:$E$1503)*($D$6:$D$1503=L273)*($B$6:$B$1503&lt;&gt;'רשימת הסעיפים'!$AL$4))</f>
        <v>0</v>
      </c>
      <c r="O273" s="155">
        <f t="shared" ca="1" si="5"/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'רשימת הסעיפים'!AC209</f>
        <v/>
      </c>
      <c r="M274" s="153">
        <f>IFERROR(IF($I$2="כן",VLOOKUP(L274,'שיקוף הוצאות והכנסות'!$A$8:$B$342,2,0),0),0)</f>
        <v>0</v>
      </c>
      <c r="N274" s="154">
        <f ca="1">SUMPRODUCT(($E$6:$E$1503)*($D$6:$D$1503=L274)*($B$6:$B$1503&lt;&gt;'רשימת הסעיפים'!$AL$4))</f>
        <v>0</v>
      </c>
      <c r="O274" s="155">
        <f t="shared" ca="1" si="5"/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'רשימת הסעיפים'!AC210</f>
        <v/>
      </c>
      <c r="M275" s="153">
        <f>IFERROR(IF($I$2="כן",VLOOKUP(L275,'שיקוף הוצאות והכנסות'!$A$8:$B$342,2,0),0),0)</f>
        <v>0</v>
      </c>
      <c r="N275" s="154">
        <f ca="1">SUMPRODUCT(($E$6:$E$1503)*($D$6:$D$1503=L275)*($B$6:$B$1503&lt;&gt;'רשימת הסעיפים'!$AL$4))</f>
        <v>0</v>
      </c>
      <c r="O275" s="155">
        <f t="shared" ca="1" si="5"/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'רשימת הסעיפים'!AC211</f>
        <v/>
      </c>
      <c r="M276" s="153">
        <f>IFERROR(IF($I$2="כן",VLOOKUP(L276,'שיקוף הוצאות והכנסות'!$A$8:$B$342,2,0),0),0)</f>
        <v>0</v>
      </c>
      <c r="N276" s="154">
        <f ca="1">SUMPRODUCT(($E$6:$E$1503)*($D$6:$D$1503=L276)*($B$6:$B$1503&lt;&gt;'רשימת הסעיפים'!$AL$4))</f>
        <v>0</v>
      </c>
      <c r="O276" s="155">
        <f t="shared" ca="1" si="5"/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'רשימת הסעיפים'!AC212</f>
        <v/>
      </c>
      <c r="M277" s="153">
        <f>IFERROR(IF($I$2="כן",VLOOKUP(L277,'שיקוף הוצאות והכנסות'!$A$8:$B$342,2,0),0),0)</f>
        <v>0</v>
      </c>
      <c r="N277" s="154">
        <f ca="1">SUMPRODUCT(($E$6:$E$1503)*($D$6:$D$1503=L277)*($B$6:$B$1503&lt;&gt;'רשימת הסעיפים'!$AL$4))</f>
        <v>0</v>
      </c>
      <c r="O277" s="155">
        <f t="shared" ca="1" si="5"/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'רשימת הסעיפים'!AC213</f>
        <v/>
      </c>
      <c r="M278" s="153">
        <f>IFERROR(IF($I$2="כן",VLOOKUP(L278,'שיקוף הוצאות והכנסות'!$A$8:$B$342,2,0),0),0)</f>
        <v>0</v>
      </c>
      <c r="N278" s="154">
        <f ca="1">SUMPRODUCT(($E$6:$E$1503)*($D$6:$D$1503=L278)*($B$6:$B$1503&lt;&gt;'רשימת הסעיפים'!$AL$4))</f>
        <v>0</v>
      </c>
      <c r="O278" s="155">
        <f t="shared" ca="1" si="5"/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'רשימת הסעיפים'!AC214</f>
        <v/>
      </c>
      <c r="M279" s="153">
        <f>IFERROR(IF($I$2="כן",VLOOKUP(L279,'שיקוף הוצאות והכנסות'!$A$8:$B$342,2,0),0),0)</f>
        <v>0</v>
      </c>
      <c r="N279" s="154">
        <f ca="1">SUMPRODUCT(($E$6:$E$1503)*($D$6:$D$1503=L279)*($B$6:$B$1503&lt;&gt;'רשימת הסעיפים'!$AL$4))</f>
        <v>0</v>
      </c>
      <c r="O279" s="155">
        <f t="shared" ca="1" si="5"/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'רשימת הסעיפים'!AC215</f>
        <v/>
      </c>
      <c r="M280" s="153">
        <f>IFERROR(IF($I$2="כן",VLOOKUP(L280,'שיקוף הוצאות והכנסות'!$A$8:$B$342,2,0),0),0)</f>
        <v>0</v>
      </c>
      <c r="N280" s="154">
        <f ca="1">SUMPRODUCT(($E$6:$E$1503)*($D$6:$D$1503=L280)*($B$6:$B$1503&lt;&gt;'רשימת הסעיפים'!$AL$4))</f>
        <v>0</v>
      </c>
      <c r="O280" s="155">
        <f t="shared" ca="1" si="5"/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'רשימת הסעיפים'!AC216</f>
        <v/>
      </c>
      <c r="M281" s="153">
        <f>IFERROR(IF($I$2="כן",VLOOKUP(L281,'שיקוף הוצאות והכנסות'!$A$8:$B$342,2,0),0),0)</f>
        <v>0</v>
      </c>
      <c r="N281" s="154">
        <f ca="1">SUMPRODUCT(($E$6:$E$1503)*($D$6:$D$1503=L281)*($B$6:$B$1503&lt;&gt;'רשימת הסעיפים'!$AL$4))</f>
        <v>0</v>
      </c>
      <c r="O281" s="155">
        <f t="shared" ca="1" si="5"/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'רשימת הסעיפים'!AC217</f>
        <v/>
      </c>
      <c r="M282" s="153">
        <f>IFERROR(IF($I$2="כן",VLOOKUP(L282,'שיקוף הוצאות והכנסות'!$A$8:$B$342,2,0),0),0)</f>
        <v>0</v>
      </c>
      <c r="N282" s="154">
        <f ca="1">SUMPRODUCT(($E$6:$E$1503)*($D$6:$D$1503=L282)*($B$6:$B$1503&lt;&gt;'רשימת הסעיפים'!$AL$4))</f>
        <v>0</v>
      </c>
      <c r="O282" s="155">
        <f t="shared" ca="1" si="5"/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'רשימת הסעיפים'!AC218</f>
        <v/>
      </c>
      <c r="M283" s="153">
        <f>IFERROR(IF($I$2="כן",VLOOKUP(L283,'שיקוף הוצאות והכנסות'!$A$8:$B$342,2,0),0),0)</f>
        <v>0</v>
      </c>
      <c r="N283" s="154">
        <f ca="1">SUMPRODUCT(($E$6:$E$1503)*($D$6:$D$1503=L283)*($B$6:$B$1503&lt;&gt;'רשימת הסעיפים'!$AL$4))</f>
        <v>0</v>
      </c>
      <c r="O283" s="155">
        <f t="shared" ca="1" si="5"/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'רשימת הסעיפים'!AC219</f>
        <v/>
      </c>
      <c r="M284" s="153">
        <f>IFERROR(IF($I$2="כן",VLOOKUP(L284,'שיקוף הוצאות והכנסות'!$A$8:$B$342,2,0),0),0)</f>
        <v>0</v>
      </c>
      <c r="N284" s="154">
        <f ca="1">SUMPRODUCT(($E$6:$E$1503)*($D$6:$D$1503=L284)*($B$6:$B$1503&lt;&gt;'רשימת הסעיפים'!$AL$4))</f>
        <v>0</v>
      </c>
      <c r="O284" s="155">
        <f t="shared" ca="1" si="5"/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'רשימת הסעיפים'!AC220</f>
        <v/>
      </c>
      <c r="M285" s="153">
        <f>IFERROR(IF($I$2="כן",VLOOKUP(L285,'שיקוף הוצאות והכנסות'!$A$8:$B$342,2,0),0),0)</f>
        <v>0</v>
      </c>
      <c r="N285" s="154">
        <f ca="1">SUMPRODUCT(($E$6:$E$1503)*($D$6:$D$1503=L285)*($B$6:$B$1503&lt;&gt;'רשימת הסעיפים'!$AL$4))</f>
        <v>0</v>
      </c>
      <c r="O285" s="155">
        <f t="shared" ca="1" si="5"/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'רשימת הסעיפים'!AC221</f>
        <v/>
      </c>
      <c r="M286" s="153">
        <f>IFERROR(IF($I$2="כן",VLOOKUP(L286,'שיקוף הוצאות והכנסות'!$A$8:$B$342,2,0),0),0)</f>
        <v>0</v>
      </c>
      <c r="N286" s="154">
        <f ca="1">SUMPRODUCT(($E$6:$E$1503)*($D$6:$D$1503=L286)*($B$6:$B$1503&lt;&gt;'רשימת הסעיפים'!$AL$4))</f>
        <v>0</v>
      </c>
      <c r="O286" s="155">
        <f t="shared" ca="1" si="5"/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'רשימת הסעיפים'!AC222</f>
        <v/>
      </c>
      <c r="M287" s="153">
        <f>IFERROR(IF($I$2="כן",VLOOKUP(L287,'שיקוף הוצאות והכנסות'!$A$8:$B$342,2,0),0),0)</f>
        <v>0</v>
      </c>
      <c r="N287" s="154">
        <f ca="1">SUMPRODUCT(($E$6:$E$1503)*($D$6:$D$1503=L287)*($B$6:$B$1503&lt;&gt;'רשימת הסעיפים'!$AL$4))</f>
        <v>0</v>
      </c>
      <c r="O287" s="155">
        <f t="shared" ca="1" si="5"/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'רשימת הסעיפים'!AC223</f>
        <v/>
      </c>
      <c r="M288" s="153">
        <f>IFERROR(IF($I$2="כן",VLOOKUP(L288,'שיקוף הוצאות והכנסות'!$A$8:$B$342,2,0),0),0)</f>
        <v>0</v>
      </c>
      <c r="N288" s="154">
        <f ca="1">SUMPRODUCT(($E$6:$E$1503)*($D$6:$D$1503=L288)*($B$6:$B$1503&lt;&gt;'רשימת הסעיפים'!$AL$4))</f>
        <v>0</v>
      </c>
      <c r="O288" s="155">
        <f t="shared" ca="1" si="5"/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'רשימת הסעיפים'!AC224</f>
        <v/>
      </c>
      <c r="M289" s="153">
        <f>IFERROR(IF($I$2="כן",VLOOKUP(L289,'שיקוף הוצאות והכנסות'!$A$8:$B$342,2,0),0),0)</f>
        <v>0</v>
      </c>
      <c r="N289" s="154">
        <f ca="1">SUMPRODUCT(($E$6:$E$1503)*($D$6:$D$1503=L289)*($B$6:$B$1503&lt;&gt;'רשימת הסעיפים'!$AL$4))</f>
        <v>0</v>
      </c>
      <c r="O289" s="155">
        <f t="shared" ca="1" si="5"/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'רשימת הסעיפים'!AC225</f>
        <v/>
      </c>
      <c r="M290" s="153">
        <f>IFERROR(IF($I$2="כן",VLOOKUP(L290,'שיקוף הוצאות והכנסות'!$A$8:$B$342,2,0),0),0)</f>
        <v>0</v>
      </c>
      <c r="N290" s="154">
        <f ca="1">SUMPRODUCT(($E$6:$E$1503)*($D$6:$D$1503=L290)*($B$6:$B$1503&lt;&gt;'רשימת הסעיפים'!$AL$4))</f>
        <v>0</v>
      </c>
      <c r="O290" s="155">
        <f t="shared" ca="1" si="5"/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'רשימת הסעיפים'!AC226</f>
        <v/>
      </c>
      <c r="M291" s="153">
        <f>IFERROR(IF($I$2="כן",VLOOKUP(L291,'שיקוף הוצאות והכנסות'!$A$8:$B$342,2,0),0),0)</f>
        <v>0</v>
      </c>
      <c r="N291" s="154">
        <f ca="1">SUMPRODUCT(($E$6:$E$1503)*($D$6:$D$1503=L291)*($B$6:$B$1503&lt;&gt;'רשימת הסעיפים'!$AL$4))</f>
        <v>0</v>
      </c>
      <c r="O291" s="155">
        <f t="shared" ca="1" si="5"/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'רשימת הסעיפים'!AC227</f>
        <v/>
      </c>
      <c r="M292" s="153">
        <f>IFERROR(IF($I$2="כן",VLOOKUP(L292,'שיקוף הוצאות והכנסות'!$A$8:$B$342,2,0),0),0)</f>
        <v>0</v>
      </c>
      <c r="N292" s="154">
        <f ca="1">SUMPRODUCT(($E$6:$E$1503)*($D$6:$D$1503=L292)*($B$6:$B$1503&lt;&gt;'רשימת הסעיפים'!$AL$4))</f>
        <v>0</v>
      </c>
      <c r="O292" s="155">
        <f t="shared" ca="1" si="5"/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'רשימת הסעיפים'!AC228</f>
        <v/>
      </c>
      <c r="M293" s="153">
        <f>IFERROR(IF($I$2="כן",VLOOKUP(L293,'שיקוף הוצאות והכנסות'!$A$8:$B$342,2,0),0),0)</f>
        <v>0</v>
      </c>
      <c r="N293" s="154">
        <f ca="1">SUMPRODUCT(($E$6:$E$1503)*($D$6:$D$1503=L293)*($B$6:$B$1503&lt;&gt;'רשימת הסעיפים'!$AL$4))</f>
        <v>0</v>
      </c>
      <c r="O293" s="155">
        <f t="shared" ca="1" si="5"/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'רשימת הסעיפים'!AC229</f>
        <v/>
      </c>
      <c r="M294" s="153">
        <f>IFERROR(IF($I$2="כן",VLOOKUP(L294,'שיקוף הוצאות והכנסות'!$A$8:$B$342,2,0),0),0)</f>
        <v>0</v>
      </c>
      <c r="N294" s="154">
        <f ca="1">SUMPRODUCT(($E$6:$E$1503)*($D$6:$D$1503=L294)*($B$6:$B$1503&lt;&gt;'רשימת הסעיפים'!$AL$4))</f>
        <v>0</v>
      </c>
      <c r="O294" s="155">
        <f t="shared" ca="1" si="5"/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'רשימת הסעיפים'!AC230</f>
        <v/>
      </c>
      <c r="M295" s="153">
        <f>IFERROR(IF($I$2="כן",VLOOKUP(L295,'שיקוף הוצאות והכנסות'!$A$8:$B$342,2,0),0),0)</f>
        <v>0</v>
      </c>
      <c r="N295" s="154">
        <f ca="1">SUMPRODUCT(($E$6:$E$1503)*($D$6:$D$1503=L295)*($B$6:$B$1503&lt;&gt;'רשימת הסעיפים'!$AL$4))</f>
        <v>0</v>
      </c>
      <c r="O295" s="155">
        <f t="shared" ca="1" si="5"/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'רשימת הסעיפים'!AC231</f>
        <v/>
      </c>
      <c r="M296" s="153">
        <f>IFERROR(IF($I$2="כן",VLOOKUP(L296,'שיקוף הוצאות והכנסות'!$A$8:$B$342,2,0),0),0)</f>
        <v>0</v>
      </c>
      <c r="N296" s="154">
        <f ca="1">SUMPRODUCT(($E$6:$E$1503)*($D$6:$D$1503=L296)*($B$6:$B$1503&lt;&gt;'רשימת הסעיפים'!$AL$4))</f>
        <v>0</v>
      </c>
      <c r="O296" s="155">
        <f t="shared" ca="1" si="5"/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'רשימת הסעיפים'!AC232</f>
        <v/>
      </c>
      <c r="M297" s="153">
        <f>IFERROR(IF($I$2="כן",VLOOKUP(L297,'שיקוף הוצאות והכנסות'!$A$8:$B$342,2,0),0),0)</f>
        <v>0</v>
      </c>
      <c r="N297" s="154">
        <f ca="1">SUMPRODUCT(($E$6:$E$1503)*($D$6:$D$1503=L297)*($B$6:$B$1503&lt;&gt;'רשימת הסעיפים'!$AL$4))</f>
        <v>0</v>
      </c>
      <c r="O297" s="155">
        <f t="shared" ca="1" si="5"/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'רשימת הסעיפים'!AC233</f>
        <v/>
      </c>
      <c r="M298" s="153">
        <f>IFERROR(IF($I$2="כן",VLOOKUP(L298,'שיקוף הוצאות והכנסות'!$A$8:$B$342,2,0),0),0)</f>
        <v>0</v>
      </c>
      <c r="N298" s="154">
        <f ca="1">SUMPRODUCT(($E$6:$E$1503)*($D$6:$D$1503=L298)*($B$6:$B$1503&lt;&gt;'רשימת הסעיפים'!$AL$4))</f>
        <v>0</v>
      </c>
      <c r="O298" s="155">
        <f t="shared" ca="1" si="5"/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'רשימת הסעיפים'!AC234</f>
        <v/>
      </c>
      <c r="M299" s="153">
        <f>IFERROR(IF($I$2="כן",VLOOKUP(L299,'שיקוף הוצאות והכנסות'!$A$8:$B$342,2,0),0),0)</f>
        <v>0</v>
      </c>
      <c r="N299" s="154">
        <f ca="1">SUMPRODUCT(($E$6:$E$1503)*($D$6:$D$1503=L299)*($B$6:$B$1503&lt;&gt;'רשימת הסעיפים'!$AL$4))</f>
        <v>0</v>
      </c>
      <c r="O299" s="155">
        <f t="shared" ca="1" si="5"/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'רשימת הסעיפים'!AC235</f>
        <v/>
      </c>
      <c r="M300" s="153">
        <f>IFERROR(IF($I$2="כן",VLOOKUP(L300,'שיקוף הוצאות והכנסות'!$A$8:$B$342,2,0),0),0)</f>
        <v>0</v>
      </c>
      <c r="N300" s="154">
        <f ca="1">SUMPRODUCT(($E$6:$E$1503)*($D$6:$D$1503=L300)*($B$6:$B$1503&lt;&gt;'רשימת הסעיפים'!$AL$4))</f>
        <v>0</v>
      </c>
      <c r="O300" s="155">
        <f t="shared" ca="1" si="5"/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'רשימת הסעיפים'!AC236</f>
        <v/>
      </c>
      <c r="M301" s="153">
        <f>IFERROR(IF($I$2="כן",VLOOKUP(L301,'שיקוף הוצאות והכנסות'!$A$8:$B$342,2,0),0),0)</f>
        <v>0</v>
      </c>
      <c r="N301" s="154">
        <f ca="1">SUMPRODUCT(($E$6:$E$1503)*($D$6:$D$1503=L301)*($B$6:$B$1503&lt;&gt;'רשימת הסעיפים'!$AL$4))</f>
        <v>0</v>
      </c>
      <c r="O301" s="155">
        <f t="shared" ca="1" si="5"/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'רשימת הסעיפים'!AC237</f>
        <v/>
      </c>
      <c r="M302" s="153">
        <f>IFERROR(IF($I$2="כן",VLOOKUP(L302,'שיקוף הוצאות והכנסות'!$A$8:$B$342,2,0),0),0)</f>
        <v>0</v>
      </c>
      <c r="N302" s="154">
        <f ca="1">SUMPRODUCT(($E$6:$E$1503)*($D$6:$D$1503=L302)*($B$6:$B$1503&lt;&gt;'רשימת הסעיפים'!$AL$4))</f>
        <v>0</v>
      </c>
      <c r="O302" s="155">
        <f t="shared" ca="1" si="5"/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'רשימת הסעיפים'!AC238</f>
        <v/>
      </c>
      <c r="M303" s="153">
        <f>IFERROR(IF($I$2="כן",VLOOKUP(L303,'שיקוף הוצאות והכנסות'!$A$8:$B$342,2,0),0),0)</f>
        <v>0</v>
      </c>
      <c r="N303" s="154">
        <f ca="1">SUMPRODUCT(($E$6:$E$1503)*($D$6:$D$1503=L303)*($B$6:$B$1503&lt;&gt;'רשימת הסעיפים'!$AL$4))</f>
        <v>0</v>
      </c>
      <c r="O303" s="155">
        <f t="shared" ca="1" si="5"/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'רשימת הסעיפים'!AC239</f>
        <v/>
      </c>
      <c r="M304" s="153">
        <f>IFERROR(IF($I$2="כן",VLOOKUP(L304,'שיקוף הוצאות והכנסות'!$A$8:$B$342,2,0),0),0)</f>
        <v>0</v>
      </c>
      <c r="N304" s="154">
        <f ca="1">SUMPRODUCT(($E$6:$E$1503)*($D$6:$D$1503=L304)*($B$6:$B$1503&lt;&gt;'רשימת הסעיפים'!$AL$4))</f>
        <v>0</v>
      </c>
      <c r="O304" s="155">
        <f t="shared" ca="1" si="5"/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'רשימת הסעיפים'!AC240</f>
        <v/>
      </c>
      <c r="M305" s="153">
        <f>IFERROR(IF($I$2="כן",VLOOKUP(L305,'שיקוף הוצאות והכנסות'!$A$8:$B$342,2,0),0),0)</f>
        <v>0</v>
      </c>
      <c r="N305" s="154">
        <f ca="1">SUMPRODUCT(($E$6:$E$1503)*($D$6:$D$1503=L305)*($B$6:$B$1503&lt;&gt;'רשימת הסעיפים'!$AL$4))</f>
        <v>0</v>
      </c>
      <c r="O305" s="155">
        <f t="shared" ca="1" si="5"/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'רשימת הסעיפים'!AC241</f>
        <v/>
      </c>
      <c r="M306" s="153">
        <f>IFERROR(IF($I$2="כן",VLOOKUP(L306,'שיקוף הוצאות והכנסות'!$A$8:$B$342,2,0),0),0)</f>
        <v>0</v>
      </c>
      <c r="N306" s="154">
        <f ca="1">SUMPRODUCT(($E$6:$E$1503)*($D$6:$D$1503=L306)*($B$6:$B$1503&lt;&gt;'רשימת הסעיפים'!$AL$4))</f>
        <v>0</v>
      </c>
      <c r="O306" s="155">
        <f t="shared" ca="1" si="5"/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'רשימת הסעיפים'!AC242</f>
        <v/>
      </c>
      <c r="M307" s="153">
        <f>IFERROR(IF($I$2="כן",VLOOKUP(L307,'שיקוף הוצאות והכנסות'!$A$8:$B$342,2,0),0),0)</f>
        <v>0</v>
      </c>
      <c r="N307" s="154">
        <f ca="1">SUMPRODUCT(($E$6:$E$1503)*($D$6:$D$1503=L307)*($B$6:$B$1503&lt;&gt;'רשימת הסעיפים'!$AL$4))</f>
        <v>0</v>
      </c>
      <c r="O307" s="155">
        <f t="shared" ca="1" si="5"/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'רשימת הסעיפים'!AC243</f>
        <v/>
      </c>
      <c r="M308" s="153">
        <f>IFERROR(IF($I$2="כן",VLOOKUP(L308,'שיקוף הוצאות והכנסות'!$A$8:$B$342,2,0),0),0)</f>
        <v>0</v>
      </c>
      <c r="N308" s="154">
        <f ca="1">SUMPRODUCT(($E$6:$E$1503)*($D$6:$D$1503=L308)*($B$6:$B$1503&lt;&gt;'רשימת הסעיפים'!$AL$4))</f>
        <v>0</v>
      </c>
      <c r="O308" s="155">
        <f t="shared" ca="1" si="5"/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'רשימת הסעיפים'!AC244</f>
        <v/>
      </c>
      <c r="M309" s="153">
        <f>IFERROR(IF($I$2="כן",VLOOKUP(L309,'שיקוף הוצאות והכנסות'!$A$8:$B$342,2,0),0),0)</f>
        <v>0</v>
      </c>
      <c r="N309" s="154">
        <f ca="1">SUMPRODUCT(($E$6:$E$1503)*($D$6:$D$1503=L309)*($B$6:$B$1503&lt;&gt;'רשימת הסעיפים'!$AL$4))</f>
        <v>0</v>
      </c>
      <c r="O309" s="155">
        <f t="shared" ca="1" si="5"/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'רשימת הסעיפים'!AC245</f>
        <v/>
      </c>
      <c r="M310" s="153">
        <f>IFERROR(IF($I$2="כן",VLOOKUP(L310,'שיקוף הוצאות והכנסות'!$A$8:$B$342,2,0),0),0)</f>
        <v>0</v>
      </c>
      <c r="N310" s="154">
        <f ca="1">SUMPRODUCT(($E$6:$E$1503)*($D$6:$D$1503=L310)*($B$6:$B$1503&lt;&gt;'רשימת הסעיפים'!$AL$4))</f>
        <v>0</v>
      </c>
      <c r="O310" s="155">
        <f t="shared" ca="1" si="5"/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'רשימת הסעיפים'!AC246</f>
        <v/>
      </c>
      <c r="M311" s="153">
        <f>IFERROR(IF($I$2="כן",VLOOKUP(L311,'שיקוף הוצאות והכנסות'!$A$8:$B$342,2,0),0),0)</f>
        <v>0</v>
      </c>
      <c r="N311" s="154">
        <f ca="1">SUMPRODUCT(($E$6:$E$1503)*($D$6:$D$1503=L311)*($B$6:$B$1503&lt;&gt;'רשימת הסעיפים'!$AL$4))</f>
        <v>0</v>
      </c>
      <c r="O311" s="155">
        <f t="shared" ca="1" si="5"/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'רשימת הסעיפים'!AC247</f>
        <v/>
      </c>
      <c r="M312" s="153">
        <f>IFERROR(IF($I$2="כן",VLOOKUP(L312,'שיקוף הוצאות והכנסות'!$A$8:$B$342,2,0),0),0)</f>
        <v>0</v>
      </c>
      <c r="N312" s="154">
        <f ca="1">SUMPRODUCT(($E$6:$E$1503)*($D$6:$D$1503=L312)*($B$6:$B$1503&lt;&gt;'רשימת הסעיפים'!$AL$4))</f>
        <v>0</v>
      </c>
      <c r="O312" s="155">
        <f t="shared" ca="1" si="5"/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'רשימת הסעיפים'!AC248</f>
        <v/>
      </c>
      <c r="M313" s="153">
        <f>IFERROR(IF($I$2="כן",VLOOKUP(L313,'שיקוף הוצאות והכנסות'!$A$8:$B$342,2,0),0),0)</f>
        <v>0</v>
      </c>
      <c r="N313" s="154">
        <f ca="1">SUMPRODUCT(($E$6:$E$1503)*($D$6:$D$1503=L313)*($B$6:$B$1503&lt;&gt;'רשימת הסעיפים'!$AL$4))</f>
        <v>0</v>
      </c>
      <c r="O313" s="155">
        <f t="shared" ca="1" si="5"/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'רשימת הסעיפים'!AC249</f>
        <v/>
      </c>
      <c r="M314" s="153">
        <f>IFERROR(IF($I$2="כן",VLOOKUP(L314,'שיקוף הוצאות והכנסות'!$A$8:$B$342,2,0),0),0)</f>
        <v>0</v>
      </c>
      <c r="N314" s="154">
        <f ca="1">SUMPRODUCT(($E$6:$E$1503)*($D$6:$D$1503=L314)*($B$6:$B$1503&lt;&gt;'רשימת הסעיפים'!$AL$4))</f>
        <v>0</v>
      </c>
      <c r="O314" s="155">
        <f t="shared" ca="1" si="5"/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'רשימת הסעיפים'!AC250</f>
        <v/>
      </c>
      <c r="M315" s="153">
        <f>IFERROR(IF($I$2="כן",VLOOKUP(L315,'שיקוף הוצאות והכנסות'!$A$8:$B$342,2,0),0),0)</f>
        <v>0</v>
      </c>
      <c r="N315" s="154">
        <f ca="1">SUMPRODUCT(($E$6:$E$1503)*($D$6:$D$1503=L315)*($B$6:$B$1503&lt;&gt;'רשימת הסעיפים'!$AL$4))</f>
        <v>0</v>
      </c>
      <c r="O315" s="155">
        <f t="shared" ca="1" si="5"/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'רשימת הסעיפים'!AC251</f>
        <v/>
      </c>
      <c r="M316" s="153">
        <f>IFERROR(IF($I$2="כן",VLOOKUP(L316,'שיקוף הוצאות והכנסות'!$A$8:$B$342,2,0),0),0)</f>
        <v>0</v>
      </c>
      <c r="N316" s="154">
        <f ca="1">SUMPRODUCT(($E$6:$E$1503)*($D$6:$D$1503=L316)*($B$6:$B$1503&lt;&gt;'רשימת הסעיפים'!$AL$4))</f>
        <v>0</v>
      </c>
      <c r="O316" s="155">
        <f t="shared" ca="1" si="5"/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'רשימת הסעיפים'!AC252</f>
        <v/>
      </c>
      <c r="M317" s="153">
        <f>IFERROR(IF($I$2="כן",VLOOKUP(L317,'שיקוף הוצאות והכנסות'!$A$8:$B$342,2,0),0),0)</f>
        <v>0</v>
      </c>
      <c r="N317" s="154">
        <f ca="1">SUMPRODUCT(($E$6:$E$1503)*($D$6:$D$1503=L317)*($B$6:$B$1503&lt;&gt;'רשימת הסעיפים'!$AL$4))</f>
        <v>0</v>
      </c>
      <c r="O317" s="155">
        <f t="shared" ca="1" si="5"/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'רשימת הסעיפים'!AC253</f>
        <v/>
      </c>
      <c r="M318" s="153">
        <f>IFERROR(IF($I$2="כן",VLOOKUP(L318,'שיקוף הוצאות והכנסות'!$A$8:$B$342,2,0),0),0)</f>
        <v>0</v>
      </c>
      <c r="N318" s="154">
        <f ca="1">SUMPRODUCT(($E$6:$E$1503)*($D$6:$D$1503=L318)*($B$6:$B$1503&lt;&gt;'רשימת הסעיפים'!$AL$4))</f>
        <v>0</v>
      </c>
      <c r="O318" s="155">
        <f t="shared" ca="1" si="5"/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'רשימת הסעיפים'!AC254</f>
        <v/>
      </c>
      <c r="M319" s="153">
        <f>IFERROR(IF($I$2="כן",VLOOKUP(L319,'שיקוף הוצאות והכנסות'!$A$8:$B$342,2,0),0),0)</f>
        <v>0</v>
      </c>
      <c r="N319" s="154">
        <f ca="1">SUMPRODUCT(($E$6:$E$1503)*($D$6:$D$1503=L319)*($B$6:$B$1503&lt;&gt;'רשימת הסעיפים'!$AL$4))</f>
        <v>0</v>
      </c>
      <c r="O319" s="155">
        <f t="shared" ca="1" si="5"/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'רשימת הסעיפים'!AC255</f>
        <v/>
      </c>
      <c r="M320" s="153">
        <f>IFERROR(IF($I$2="כן",VLOOKUP(L320,'שיקוף הוצאות והכנסות'!$A$8:$B$342,2,0),0),0)</f>
        <v>0</v>
      </c>
      <c r="N320" s="154">
        <f ca="1">SUMPRODUCT(($E$6:$E$1503)*($D$6:$D$1503=L320)*($B$6:$B$1503&lt;&gt;'רשימת הסעיפים'!$AL$4))</f>
        <v>0</v>
      </c>
      <c r="O320" s="155">
        <f t="shared" ca="1" si="5"/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'רשימת הסעיפים'!AC256</f>
        <v/>
      </c>
      <c r="M321" s="153">
        <f>IFERROR(IF($I$2="כן",VLOOKUP(L321,'שיקוף הוצאות והכנסות'!$A$8:$B$342,2,0),0),0)</f>
        <v>0</v>
      </c>
      <c r="N321" s="154">
        <f ca="1">SUMPRODUCT(($E$6:$E$1503)*($D$6:$D$1503=L321)*($B$6:$B$1503&lt;&gt;'רשימת הסעיפים'!$AL$4))</f>
        <v>0</v>
      </c>
      <c r="O321" s="155">
        <f t="shared" ca="1" si="5"/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'רשימת הסעיפים'!AC257</f>
        <v/>
      </c>
      <c r="M322" s="153">
        <f>IFERROR(IF($I$2="כן",VLOOKUP(L322,'שיקוף הוצאות והכנסות'!$A$8:$B$342,2,0),0),0)</f>
        <v>0</v>
      </c>
      <c r="N322" s="154">
        <f ca="1">SUMPRODUCT(($E$6:$E$1503)*($D$6:$D$1503=L322)*($B$6:$B$1503&lt;&gt;'רשימת הסעיפים'!$AL$4))</f>
        <v>0</v>
      </c>
      <c r="O322" s="155">
        <f t="shared" ca="1" si="5"/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'רשימת הסעיפים'!AC258</f>
        <v/>
      </c>
      <c r="M323" s="153">
        <f>IFERROR(IF($I$2="כן",VLOOKUP(L323,'שיקוף הוצאות והכנסות'!$A$8:$B$342,2,0),0),0)</f>
        <v>0</v>
      </c>
      <c r="N323" s="154">
        <f ca="1">SUMPRODUCT(($E$6:$E$1503)*($D$6:$D$1503=L323)*($B$6:$B$1503&lt;&gt;'רשימת הסעיפים'!$AL$4))</f>
        <v>0</v>
      </c>
      <c r="O323" s="155">
        <f t="shared" ca="1" si="5"/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'רשימת הסעיפים'!AC259</f>
        <v/>
      </c>
      <c r="M324" s="153">
        <f>IFERROR(IF($I$2="כן",VLOOKUP(L324,'שיקוף הוצאות והכנסות'!$A$8:$B$342,2,0),0),0)</f>
        <v>0</v>
      </c>
      <c r="N324" s="154">
        <f ca="1">SUMPRODUCT(($E$6:$E$1503)*($D$6:$D$1503=L324)*($B$6:$B$1503&lt;&gt;'רשימת הסעיפים'!$AL$4))</f>
        <v>0</v>
      </c>
      <c r="O324" s="155">
        <f t="shared" ca="1" si="5"/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'רשימת הסעיפים'!AC260</f>
        <v/>
      </c>
      <c r="M325" s="153">
        <f>IFERROR(IF($I$2="כן",VLOOKUP(L325,'שיקוף הוצאות והכנסות'!$A$8:$B$342,2,0),0),0)</f>
        <v>0</v>
      </c>
      <c r="N325" s="154">
        <f ca="1">SUMPRODUCT(($E$6:$E$1503)*($D$6:$D$1503=L325)*($B$6:$B$1503&lt;&gt;'רשימת הסעיפים'!$AL$4))</f>
        <v>0</v>
      </c>
      <c r="O325" s="155">
        <f t="shared" ref="O325:O387" ca="1" si="6">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'רשימת הסעיפים'!AC261</f>
        <v/>
      </c>
      <c r="M326" s="153">
        <f>IFERROR(IF($I$2="כן",VLOOKUP(L326,'שיקוף הוצאות והכנסות'!$A$8:$B$342,2,0),0),0)</f>
        <v>0</v>
      </c>
      <c r="N326" s="154">
        <f ca="1">SUMPRODUCT(($E$6:$E$1503)*($D$6:$D$1503=L326)*($B$6:$B$1503&lt;&gt;'רשימת הסעיפים'!$AL$4))</f>
        <v>0</v>
      </c>
      <c r="O326" s="155">
        <f t="shared" ca="1" si="6"/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'רשימת הסעיפים'!AC262</f>
        <v/>
      </c>
      <c r="M327" s="153">
        <f>IFERROR(IF($I$2="כן",VLOOKUP(L327,'שיקוף הוצאות והכנסות'!$A$8:$B$342,2,0),0),0)</f>
        <v>0</v>
      </c>
      <c r="N327" s="154">
        <f ca="1">SUMPRODUCT(($E$6:$E$1503)*($D$6:$D$1503=L327)*($B$6:$B$1503&lt;&gt;'רשימת הסעיפים'!$AL$4))</f>
        <v>0</v>
      </c>
      <c r="O327" s="155">
        <f t="shared" ca="1" si="6"/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'רשימת הסעיפים'!AC263</f>
        <v/>
      </c>
      <c r="M328" s="153">
        <f>IFERROR(IF($I$2="כן",VLOOKUP(L328,'שיקוף הוצאות והכנסות'!$A$8:$B$342,2,0),0),0)</f>
        <v>0</v>
      </c>
      <c r="N328" s="154">
        <f ca="1">SUMPRODUCT(($E$6:$E$1503)*($D$6:$D$1503=L328)*($B$6:$B$1503&lt;&gt;'רשימת הסעיפים'!$AL$4))</f>
        <v>0</v>
      </c>
      <c r="O328" s="155">
        <f t="shared" ca="1" si="6"/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'רשימת הסעיפים'!AC264</f>
        <v/>
      </c>
      <c r="M329" s="153">
        <f>IFERROR(IF($I$2="כן",VLOOKUP(L329,'שיקוף הוצאות והכנסות'!$A$8:$B$342,2,0),0),0)</f>
        <v>0</v>
      </c>
      <c r="N329" s="154">
        <f ca="1">SUMPRODUCT(($E$6:$E$1503)*($D$6:$D$1503=L329)*($B$6:$B$1503&lt;&gt;'רשימת הסעיפים'!$AL$4))</f>
        <v>0</v>
      </c>
      <c r="O329" s="155">
        <f t="shared" ca="1" si="6"/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'רשימת הסעיפים'!AC265</f>
        <v/>
      </c>
      <c r="M330" s="153">
        <f>IFERROR(IF($I$2="כן",VLOOKUP(L330,'שיקוף הוצאות והכנסות'!$A$8:$B$342,2,0),0),0)</f>
        <v>0</v>
      </c>
      <c r="N330" s="154">
        <f ca="1">SUMPRODUCT(($E$6:$E$1503)*($D$6:$D$1503=L330)*($B$6:$B$1503&lt;&gt;'רשימת הסעיפים'!$AL$4))</f>
        <v>0</v>
      </c>
      <c r="O330" s="155">
        <f t="shared" ca="1" si="6"/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'רשימת הסעיפים'!AC266</f>
        <v/>
      </c>
      <c r="M331" s="153">
        <f>IFERROR(IF($I$2="כן",VLOOKUP(L331,'שיקוף הוצאות והכנסות'!$A$8:$B$342,2,0),0),0)</f>
        <v>0</v>
      </c>
      <c r="N331" s="154">
        <f ca="1">SUMPRODUCT(($E$6:$E$1503)*($D$6:$D$1503=L331)*($B$6:$B$1503&lt;&gt;'רשימת הסעיפים'!$AL$4))</f>
        <v>0</v>
      </c>
      <c r="O331" s="155">
        <f t="shared" ca="1" si="6"/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'רשימת הסעיפים'!AC267</f>
        <v/>
      </c>
      <c r="M332" s="153">
        <f>IFERROR(IF($I$2="כן",VLOOKUP(L332,'שיקוף הוצאות והכנסות'!$A$8:$B$342,2,0),0),0)</f>
        <v>0</v>
      </c>
      <c r="N332" s="154">
        <f ca="1">SUMPRODUCT(($E$6:$E$1503)*($D$6:$D$1503=L332)*($B$6:$B$1503&lt;&gt;'רשימת הסעיפים'!$AL$4))</f>
        <v>0</v>
      </c>
      <c r="O332" s="155">
        <f t="shared" ca="1" si="6"/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'רשימת הסעיפים'!AC268</f>
        <v/>
      </c>
      <c r="M333" s="153">
        <f>IFERROR(IF($I$2="כן",VLOOKUP(L333,'שיקוף הוצאות והכנסות'!$A$8:$B$342,2,0),0),0)</f>
        <v>0</v>
      </c>
      <c r="N333" s="154">
        <f ca="1">SUMPRODUCT(($E$6:$E$1503)*($D$6:$D$1503=L333)*($B$6:$B$1503&lt;&gt;'רשימת הסעיפים'!$AL$4))</f>
        <v>0</v>
      </c>
      <c r="O333" s="155">
        <f t="shared" ca="1" si="6"/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'רשימת הסעיפים'!AC269</f>
        <v/>
      </c>
      <c r="M334" s="153">
        <f>IFERROR(IF($I$2="כן",VLOOKUP(L334,'שיקוף הוצאות והכנסות'!$A$8:$B$342,2,0),0),0)</f>
        <v>0</v>
      </c>
      <c r="N334" s="154">
        <f ca="1">SUMPRODUCT(($E$6:$E$1503)*($D$6:$D$1503=L334)*($B$6:$B$1503&lt;&gt;'רשימת הסעיפים'!$AL$4))</f>
        <v>0</v>
      </c>
      <c r="O334" s="155">
        <f t="shared" ca="1" si="6"/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'רשימת הסעיפים'!AC270</f>
        <v/>
      </c>
      <c r="M335" s="153">
        <f>IFERROR(IF($I$2="כן",VLOOKUP(L335,'שיקוף הוצאות והכנסות'!$A$8:$B$342,2,0),0),0)</f>
        <v>0</v>
      </c>
      <c r="N335" s="154">
        <f ca="1">SUMPRODUCT(($E$6:$E$1503)*($D$6:$D$1503=L335)*($B$6:$B$1503&lt;&gt;'רשימת הסעיפים'!$AL$4))</f>
        <v>0</v>
      </c>
      <c r="O335" s="155">
        <f t="shared" ca="1" si="6"/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'רשימת הסעיפים'!AC271</f>
        <v/>
      </c>
      <c r="M336" s="153">
        <f>IFERROR(IF($I$2="כן",VLOOKUP(L336,'שיקוף הוצאות והכנסות'!$A$8:$B$342,2,0),0),0)</f>
        <v>0</v>
      </c>
      <c r="N336" s="154">
        <f ca="1">SUMPRODUCT(($E$6:$E$1503)*($D$6:$D$1503=L336)*($B$6:$B$1503&lt;&gt;'רשימת הסעיפים'!$AL$4))</f>
        <v>0</v>
      </c>
      <c r="O336" s="155">
        <f t="shared" ca="1" si="6"/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'רשימת הסעיפים'!AC272</f>
        <v/>
      </c>
      <c r="M337" s="153">
        <f>IFERROR(IF($I$2="כן",VLOOKUP(L337,'שיקוף הוצאות והכנסות'!$A$8:$B$342,2,0),0),0)</f>
        <v>0</v>
      </c>
      <c r="N337" s="154">
        <f ca="1">SUMPRODUCT(($E$6:$E$1503)*($D$6:$D$1503=L337)*($B$6:$B$1503&lt;&gt;'רשימת הסעיפים'!$AL$4))</f>
        <v>0</v>
      </c>
      <c r="O337" s="155">
        <f t="shared" ca="1" si="6"/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'רשימת הסעיפים'!AC273</f>
        <v/>
      </c>
      <c r="M338" s="153">
        <f>IFERROR(IF($I$2="כן",VLOOKUP(L338,'שיקוף הוצאות והכנסות'!$A$8:$B$342,2,0),0),0)</f>
        <v>0</v>
      </c>
      <c r="N338" s="154">
        <f ca="1">SUMPRODUCT(($E$6:$E$1503)*($D$6:$D$1503=L338)*($B$6:$B$1503&lt;&gt;'רשימת הסעיפים'!$AL$4))</f>
        <v>0</v>
      </c>
      <c r="O338" s="155">
        <f t="shared" ca="1" si="6"/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'רשימת הסעיפים'!AC274</f>
        <v/>
      </c>
      <c r="M339" s="153">
        <f>IFERROR(IF($I$2="כן",VLOOKUP(L339,'שיקוף הוצאות והכנסות'!$A$8:$B$342,2,0),0),0)</f>
        <v>0</v>
      </c>
      <c r="N339" s="154">
        <f ca="1">SUMPRODUCT(($E$6:$E$1503)*($D$6:$D$1503=L339)*($B$6:$B$1503&lt;&gt;'רשימת הסעיפים'!$AL$4))</f>
        <v>0</v>
      </c>
      <c r="O339" s="155">
        <f t="shared" ca="1" si="6"/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'רשימת הסעיפים'!AC275</f>
        <v/>
      </c>
      <c r="M340" s="153">
        <f>IFERROR(IF($I$2="כן",VLOOKUP(L340,'שיקוף הוצאות והכנסות'!$A$8:$B$342,2,0),0),0)</f>
        <v>0</v>
      </c>
      <c r="N340" s="154">
        <f ca="1">SUMPRODUCT(($E$6:$E$1503)*($D$6:$D$1503=L340)*($B$6:$B$1503&lt;&gt;'רשימת הסעיפים'!$AL$4))</f>
        <v>0</v>
      </c>
      <c r="O340" s="155">
        <f t="shared" ca="1" si="6"/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'רשימת הסעיפים'!AC276</f>
        <v/>
      </c>
      <c r="M341" s="153">
        <f>IFERROR(IF($I$2="כן",VLOOKUP(L341,'שיקוף הוצאות והכנסות'!$A$8:$B$342,2,0),0),0)</f>
        <v>0</v>
      </c>
      <c r="N341" s="154">
        <f ca="1">SUMPRODUCT(($E$6:$E$1503)*($D$6:$D$1503=L341)*($B$6:$B$1503&lt;&gt;'רשימת הסעיפים'!$AL$4))</f>
        <v>0</v>
      </c>
      <c r="O341" s="155">
        <f t="shared" ca="1" si="6"/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'רשימת הסעיפים'!AC277</f>
        <v/>
      </c>
      <c r="M342" s="153">
        <f>IFERROR(IF($I$2="כן",VLOOKUP(L342,'שיקוף הוצאות והכנסות'!$A$8:$B$342,2,0),0),0)</f>
        <v>0</v>
      </c>
      <c r="N342" s="154">
        <f ca="1">SUMPRODUCT(($E$6:$E$1503)*($D$6:$D$1503=L342)*($B$6:$B$1503&lt;&gt;'רשימת הסעיפים'!$AL$4))</f>
        <v>0</v>
      </c>
      <c r="O342" s="155">
        <f t="shared" ca="1" si="6"/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'רשימת הסעיפים'!AC278</f>
        <v/>
      </c>
      <c r="M343" s="153">
        <f>IFERROR(IF($I$2="כן",VLOOKUP(L343,'שיקוף הוצאות והכנסות'!$A$8:$B$342,2,0),0),0)</f>
        <v>0</v>
      </c>
      <c r="N343" s="154">
        <f ca="1">SUMPRODUCT(($E$6:$E$1503)*($D$6:$D$1503=L343)*($B$6:$B$1503&lt;&gt;'רשימת הסעיפים'!$AL$4))</f>
        <v>0</v>
      </c>
      <c r="O343" s="155">
        <f t="shared" ca="1" si="6"/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'רשימת הסעיפים'!AC279</f>
        <v/>
      </c>
      <c r="M344" s="153">
        <f>IFERROR(IF($I$2="כן",VLOOKUP(L344,'שיקוף הוצאות והכנסות'!$A$8:$B$342,2,0),0),0)</f>
        <v>0</v>
      </c>
      <c r="N344" s="154">
        <f ca="1">SUMPRODUCT(($E$6:$E$1503)*($D$6:$D$1503=L344)*($B$6:$B$1503&lt;&gt;'רשימת הסעיפים'!$AL$4))</f>
        <v>0</v>
      </c>
      <c r="O344" s="155">
        <f t="shared" ca="1" si="6"/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'רשימת הסעיפים'!AC280</f>
        <v/>
      </c>
      <c r="M345" s="153">
        <f>IFERROR(IF($I$2="כן",VLOOKUP(L345,'שיקוף הוצאות והכנסות'!$A$8:$B$342,2,0),0),0)</f>
        <v>0</v>
      </c>
      <c r="N345" s="154">
        <f ca="1">SUMPRODUCT(($E$6:$E$1503)*($D$6:$D$1503=L345)*($B$6:$B$1503&lt;&gt;'רשימת הסעיפים'!$AL$4))</f>
        <v>0</v>
      </c>
      <c r="O345" s="155">
        <f t="shared" ca="1" si="6"/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'רשימת הסעיפים'!AC281</f>
        <v/>
      </c>
      <c r="M346" s="153">
        <f>IFERROR(IF($I$2="כן",VLOOKUP(L346,'שיקוף הוצאות והכנסות'!$A$8:$B$342,2,0),0),0)</f>
        <v>0</v>
      </c>
      <c r="N346" s="154">
        <f ca="1">SUMPRODUCT(($E$6:$E$1503)*($D$6:$D$1503=L346)*($B$6:$B$1503&lt;&gt;'רשימת הסעיפים'!$AL$4))</f>
        <v>0</v>
      </c>
      <c r="O346" s="155">
        <f t="shared" ca="1" si="6"/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'רשימת הסעיפים'!AC282</f>
        <v/>
      </c>
      <c r="M347" s="153">
        <f>IFERROR(IF($I$2="כן",VLOOKUP(L347,'שיקוף הוצאות והכנסות'!$A$8:$B$342,2,0),0),0)</f>
        <v>0</v>
      </c>
      <c r="N347" s="154">
        <f ca="1">SUMPRODUCT(($E$6:$E$1503)*($D$6:$D$1503=L347)*($B$6:$B$1503&lt;&gt;'רשימת הסעיפים'!$AL$4))</f>
        <v>0</v>
      </c>
      <c r="O347" s="155">
        <f t="shared" ca="1" si="6"/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'רשימת הסעיפים'!AC283</f>
        <v/>
      </c>
      <c r="M348" s="153">
        <f>IFERROR(IF($I$2="כן",VLOOKUP(L348,'שיקוף הוצאות והכנסות'!$A$8:$B$342,2,0),0),0)</f>
        <v>0</v>
      </c>
      <c r="N348" s="154">
        <f ca="1">SUMPRODUCT(($E$6:$E$1503)*($D$6:$D$1503=L348)*($B$6:$B$1503&lt;&gt;'רשימת הסעיפים'!$AL$4))</f>
        <v>0</v>
      </c>
      <c r="O348" s="155">
        <f t="shared" ca="1" si="6"/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'רשימת הסעיפים'!AC284</f>
        <v/>
      </c>
      <c r="M349" s="153">
        <f>IFERROR(IF($I$2="כן",VLOOKUP(L349,'שיקוף הוצאות והכנסות'!$A$8:$B$342,2,0),0),0)</f>
        <v>0</v>
      </c>
      <c r="N349" s="154">
        <f ca="1">SUMPRODUCT(($E$6:$E$1503)*($D$6:$D$1503=L349)*($B$6:$B$1503&lt;&gt;'רשימת הסעיפים'!$AL$4))</f>
        <v>0</v>
      </c>
      <c r="O349" s="155">
        <f t="shared" ca="1" si="6"/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'רשימת הסעיפים'!AC285</f>
        <v/>
      </c>
      <c r="M350" s="153">
        <f>IFERROR(IF($I$2="כן",VLOOKUP(L350,'שיקוף הוצאות והכנסות'!$A$8:$B$342,2,0),0),0)</f>
        <v>0</v>
      </c>
      <c r="N350" s="154">
        <f ca="1">SUMPRODUCT(($E$6:$E$1503)*($D$6:$D$1503=L350)*($B$6:$B$1503&lt;&gt;'רשימת הסעיפים'!$AL$4))</f>
        <v>0</v>
      </c>
      <c r="O350" s="155">
        <f t="shared" ca="1" si="6"/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'רשימת הסעיפים'!AC286</f>
        <v/>
      </c>
      <c r="M351" s="153">
        <f>IFERROR(IF($I$2="כן",VLOOKUP(L351,'שיקוף הוצאות והכנסות'!$A$8:$B$342,2,0),0),0)</f>
        <v>0</v>
      </c>
      <c r="N351" s="154">
        <f ca="1">SUMPRODUCT(($E$6:$E$1503)*($D$6:$D$1503=L351)*($B$6:$B$1503&lt;&gt;'רשימת הסעיפים'!$AL$4))</f>
        <v>0</v>
      </c>
      <c r="O351" s="155">
        <f t="shared" ca="1" si="6"/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'רשימת הסעיפים'!AC287</f>
        <v/>
      </c>
      <c r="M352" s="153">
        <f>IFERROR(IF($I$2="כן",VLOOKUP(L352,'שיקוף הוצאות והכנסות'!$A$8:$B$342,2,0),0),0)</f>
        <v>0</v>
      </c>
      <c r="N352" s="154">
        <f ca="1">SUMPRODUCT(($E$6:$E$1503)*($D$6:$D$1503=L352)*($B$6:$B$1503&lt;&gt;'רשימת הסעיפים'!$AL$4))</f>
        <v>0</v>
      </c>
      <c r="O352" s="155">
        <f t="shared" ca="1" si="6"/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'רשימת הסעיפים'!AC288</f>
        <v/>
      </c>
      <c r="M353" s="153">
        <f>IFERROR(IF($I$2="כן",VLOOKUP(L353,'שיקוף הוצאות והכנסות'!$A$8:$B$342,2,0),0),0)</f>
        <v>0</v>
      </c>
      <c r="N353" s="154">
        <f ca="1">SUMPRODUCT(($E$6:$E$1503)*($D$6:$D$1503=L353)*($B$6:$B$1503&lt;&gt;'רשימת הסעיפים'!$AL$4))</f>
        <v>0</v>
      </c>
      <c r="O353" s="155">
        <f t="shared" ca="1" si="6"/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'רשימת הסעיפים'!AC289</f>
        <v/>
      </c>
      <c r="M354" s="153">
        <f>IFERROR(IF($I$2="כן",VLOOKUP(L354,'שיקוף הוצאות והכנסות'!$A$8:$B$342,2,0),0),0)</f>
        <v>0</v>
      </c>
      <c r="N354" s="154">
        <f ca="1">SUMPRODUCT(($E$6:$E$1503)*($D$6:$D$1503=L354)*($B$6:$B$1503&lt;&gt;'רשימת הסעיפים'!$AL$4))</f>
        <v>0</v>
      </c>
      <c r="O354" s="155">
        <f t="shared" ca="1" si="6"/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'רשימת הסעיפים'!AC290</f>
        <v/>
      </c>
      <c r="M355" s="153">
        <f>IFERROR(IF($I$2="כן",VLOOKUP(L355,'שיקוף הוצאות והכנסות'!$A$8:$B$342,2,0),0),0)</f>
        <v>0</v>
      </c>
      <c r="N355" s="154">
        <f ca="1">SUMPRODUCT(($E$6:$E$1503)*($D$6:$D$1503=L355)*($B$6:$B$1503&lt;&gt;'רשימת הסעיפים'!$AL$4))</f>
        <v>0</v>
      </c>
      <c r="O355" s="155">
        <f t="shared" ca="1" si="6"/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'רשימת הסעיפים'!AC291</f>
        <v/>
      </c>
      <c r="M356" s="153">
        <f>IFERROR(IF($I$2="כן",VLOOKUP(L356,'שיקוף הוצאות והכנסות'!$A$8:$B$342,2,0),0),0)</f>
        <v>0</v>
      </c>
      <c r="N356" s="154">
        <f ca="1">SUMPRODUCT(($E$6:$E$1503)*($D$6:$D$1503=L356)*($B$6:$B$1503&lt;&gt;'רשימת הסעיפים'!$AL$4))</f>
        <v>0</v>
      </c>
      <c r="O356" s="155">
        <f t="shared" ca="1" si="6"/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'רשימת הסעיפים'!AC292</f>
        <v/>
      </c>
      <c r="M357" s="153">
        <f>IFERROR(IF($I$2="כן",VLOOKUP(L357,'שיקוף הוצאות והכנסות'!$A$8:$B$342,2,0),0),0)</f>
        <v>0</v>
      </c>
      <c r="N357" s="154">
        <f ca="1">SUMPRODUCT(($E$6:$E$1503)*($D$6:$D$1503=L357)*($B$6:$B$1503&lt;&gt;'רשימת הסעיפים'!$AL$4))</f>
        <v>0</v>
      </c>
      <c r="O357" s="155">
        <f t="shared" ca="1" si="6"/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'רשימת הסעיפים'!AC293</f>
        <v/>
      </c>
      <c r="M358" s="153">
        <f>IFERROR(IF($I$2="כן",VLOOKUP(L358,'שיקוף הוצאות והכנסות'!$A$8:$B$342,2,0),0),0)</f>
        <v>0</v>
      </c>
      <c r="N358" s="154">
        <f ca="1">SUMPRODUCT(($E$6:$E$1503)*($D$6:$D$1503=L358)*($B$6:$B$1503&lt;&gt;'רשימת הסעיפים'!$AL$4))</f>
        <v>0</v>
      </c>
      <c r="O358" s="155">
        <f t="shared" ca="1" si="6"/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'רשימת הסעיפים'!AC294</f>
        <v/>
      </c>
      <c r="M359" s="153">
        <f>IFERROR(IF($I$2="כן",VLOOKUP(L359,'שיקוף הוצאות והכנסות'!$A$8:$B$342,2,0),0),0)</f>
        <v>0</v>
      </c>
      <c r="N359" s="154">
        <f ca="1">SUMPRODUCT(($E$6:$E$1503)*($D$6:$D$1503=L359)*($B$6:$B$1503&lt;&gt;'רשימת הסעיפים'!$AL$4))</f>
        <v>0</v>
      </c>
      <c r="O359" s="155">
        <f t="shared" ca="1" si="6"/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'רשימת הסעיפים'!AC295</f>
        <v/>
      </c>
      <c r="M360" s="153">
        <f>IFERROR(IF($I$2="כן",VLOOKUP(L360,'שיקוף הוצאות והכנסות'!$A$8:$B$342,2,0),0),0)</f>
        <v>0</v>
      </c>
      <c r="N360" s="154">
        <f ca="1">SUMPRODUCT(($E$6:$E$1503)*($D$6:$D$1503=L360)*($B$6:$B$1503&lt;&gt;'רשימת הסעיפים'!$AL$4))</f>
        <v>0</v>
      </c>
      <c r="O360" s="155">
        <f t="shared" ca="1" si="6"/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'רשימת הסעיפים'!AC296</f>
        <v/>
      </c>
      <c r="M361" s="153">
        <f>IFERROR(IF($I$2="כן",VLOOKUP(L361,'שיקוף הוצאות והכנסות'!$A$8:$B$342,2,0),0),0)</f>
        <v>0</v>
      </c>
      <c r="N361" s="154">
        <f ca="1">SUMPRODUCT(($E$6:$E$1503)*($D$6:$D$1503=L361)*($B$6:$B$1503&lt;&gt;'רשימת הסעיפים'!$AL$4))</f>
        <v>0</v>
      </c>
      <c r="O361" s="155">
        <f t="shared" ca="1" si="6"/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'רשימת הסעיפים'!AC297</f>
        <v/>
      </c>
      <c r="M362" s="153">
        <f>IFERROR(IF($I$2="כן",VLOOKUP(L362,'שיקוף הוצאות והכנסות'!$A$8:$B$342,2,0),0),0)</f>
        <v>0</v>
      </c>
      <c r="N362" s="154">
        <f ca="1">SUMPRODUCT(($E$6:$E$1503)*($D$6:$D$1503=L362)*($B$6:$B$1503&lt;&gt;'רשימת הסעיפים'!$AL$4))</f>
        <v>0</v>
      </c>
      <c r="O362" s="155">
        <f t="shared" ca="1" si="6"/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'רשימת הסעיפים'!AC298</f>
        <v/>
      </c>
      <c r="M363" s="153">
        <f>IFERROR(IF($I$2="כן",VLOOKUP(L363,'שיקוף הוצאות והכנסות'!$A$8:$B$342,2,0),0),0)</f>
        <v>0</v>
      </c>
      <c r="N363" s="154">
        <f ca="1">SUMPRODUCT(($E$6:$E$1503)*($D$6:$D$1503=L363)*($B$6:$B$1503&lt;&gt;'רשימת הסעיפים'!$AL$4))</f>
        <v>0</v>
      </c>
      <c r="O363" s="155">
        <f t="shared" ca="1" si="6"/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'רשימת הסעיפים'!AC299</f>
        <v/>
      </c>
      <c r="M364" s="153">
        <f>IFERROR(IF($I$2="כן",VLOOKUP(L364,'שיקוף הוצאות והכנסות'!$A$8:$B$342,2,0),0),0)</f>
        <v>0</v>
      </c>
      <c r="N364" s="154">
        <f ca="1">SUMPRODUCT(($E$6:$E$1503)*($D$6:$D$1503=L364)*($B$6:$B$1503&lt;&gt;'רשימת הסעיפים'!$AL$4))</f>
        <v>0</v>
      </c>
      <c r="O364" s="155">
        <f t="shared" ca="1" si="6"/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'רשימת הסעיפים'!AC300</f>
        <v/>
      </c>
      <c r="M365" s="153">
        <f>IFERROR(IF($I$2="כן",VLOOKUP(L365,'שיקוף הוצאות והכנסות'!$A$8:$B$342,2,0),0),0)</f>
        <v>0</v>
      </c>
      <c r="N365" s="154">
        <f ca="1">SUMPRODUCT(($E$6:$E$1503)*($D$6:$D$1503=L365)*($B$6:$B$1503&lt;&gt;'רשימת הסעיפים'!$AL$4))</f>
        <v>0</v>
      </c>
      <c r="O365" s="155">
        <f t="shared" ca="1" si="6"/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'רשימת הסעיפים'!AC301</f>
        <v/>
      </c>
      <c r="M366" s="153">
        <f>IFERROR(IF($I$2="כן",VLOOKUP(L366,'שיקוף הוצאות והכנסות'!$A$8:$B$342,2,0),0),0)</f>
        <v>0</v>
      </c>
      <c r="N366" s="154">
        <f ca="1">SUMPRODUCT(($E$6:$E$1503)*($D$6:$D$1503=L366)*($B$6:$B$1503&lt;&gt;'רשימת הסעיפים'!$AL$4))</f>
        <v>0</v>
      </c>
      <c r="O366" s="155">
        <f t="shared" ca="1" si="6"/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'רשימת הסעיפים'!AC302</f>
        <v/>
      </c>
      <c r="M367" s="153">
        <f>IFERROR(IF($I$2="כן",VLOOKUP(L367,'שיקוף הוצאות והכנסות'!$A$8:$B$342,2,0),0),0)</f>
        <v>0</v>
      </c>
      <c r="N367" s="154">
        <f ca="1">SUMPRODUCT(($E$6:$E$1503)*($D$6:$D$1503=L367)*($B$6:$B$1503&lt;&gt;'רשימת הסעיפים'!$AL$4))</f>
        <v>0</v>
      </c>
      <c r="O367" s="155">
        <f t="shared" ca="1" si="6"/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'רשימת הסעיפים'!AC303</f>
        <v/>
      </c>
      <c r="M368" s="153">
        <f>IFERROR(IF($I$2="כן",VLOOKUP(L368,'שיקוף הוצאות והכנסות'!$A$8:$B$342,2,0),0),0)</f>
        <v>0</v>
      </c>
      <c r="N368" s="154">
        <f ca="1">SUMPRODUCT(($E$6:$E$1503)*($D$6:$D$1503=L368)*($B$6:$B$1503&lt;&gt;'רשימת הסעיפים'!$AL$4))</f>
        <v>0</v>
      </c>
      <c r="O368" s="155">
        <f t="shared" ca="1" si="6"/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'רשימת הסעיפים'!AC304</f>
        <v/>
      </c>
      <c r="M369" s="153">
        <f>IFERROR(IF($I$2="כן",VLOOKUP(L369,'שיקוף הוצאות והכנסות'!$A$8:$B$342,2,0),0),0)</f>
        <v>0</v>
      </c>
      <c r="N369" s="154">
        <f ca="1">SUMPRODUCT(($E$6:$E$1503)*($D$6:$D$1503=L369)*($B$6:$B$1503&lt;&gt;'רשימת הסעיפים'!$AL$4))</f>
        <v>0</v>
      </c>
      <c r="O369" s="155">
        <f t="shared" ca="1" si="6"/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'רשימת הסעיפים'!AC305</f>
        <v/>
      </c>
      <c r="M370" s="153">
        <f>IFERROR(IF($I$2="כן",VLOOKUP(L370,'שיקוף הוצאות והכנסות'!$A$8:$B$342,2,0),0),0)</f>
        <v>0</v>
      </c>
      <c r="N370" s="154">
        <f ca="1">SUMPRODUCT(($E$6:$E$1503)*($D$6:$D$1503=L370)*($B$6:$B$1503&lt;&gt;'רשימת הסעיפים'!$AL$4))</f>
        <v>0</v>
      </c>
      <c r="O370" s="155">
        <f t="shared" ca="1" si="6"/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'רשימת הסעיפים'!AC306</f>
        <v/>
      </c>
      <c r="M371" s="153">
        <f>IFERROR(IF($I$2="כן",VLOOKUP(L371,'שיקוף הוצאות והכנסות'!$A$8:$B$342,2,0),0),0)</f>
        <v>0</v>
      </c>
      <c r="N371" s="154">
        <f ca="1">SUMPRODUCT(($E$6:$E$1503)*($D$6:$D$1503=L371)*($B$6:$B$1503&lt;&gt;'רשימת הסעיפים'!$AL$4))</f>
        <v>0</v>
      </c>
      <c r="O371" s="155">
        <f t="shared" ca="1" si="6"/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'רשימת הסעיפים'!AC307</f>
        <v/>
      </c>
      <c r="M372" s="153">
        <f>IFERROR(IF($I$2="כן",VLOOKUP(L372,'שיקוף הוצאות והכנסות'!$A$8:$B$342,2,0),0),0)</f>
        <v>0</v>
      </c>
      <c r="N372" s="154">
        <f ca="1">SUMPRODUCT(($E$6:$E$1503)*($D$6:$D$1503=L372)*($B$6:$B$1503&lt;&gt;'רשימת הסעיפים'!$AL$4))</f>
        <v>0</v>
      </c>
      <c r="O372" s="155">
        <f t="shared" ca="1" si="6"/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'רשימת הסעיפים'!AC308</f>
        <v/>
      </c>
      <c r="M373" s="153">
        <f>IFERROR(IF($I$2="כן",VLOOKUP(L373,'שיקוף הוצאות והכנסות'!$A$8:$B$342,2,0),0),0)</f>
        <v>0</v>
      </c>
      <c r="N373" s="154">
        <f ca="1">SUMPRODUCT(($E$6:$E$1503)*($D$6:$D$1503=L373)*($B$6:$B$1503&lt;&gt;'רשימת הסעיפים'!$AL$4))</f>
        <v>0</v>
      </c>
      <c r="O373" s="155">
        <f t="shared" ca="1" si="6"/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'רשימת הסעיפים'!AC309</f>
        <v/>
      </c>
      <c r="M374" s="153">
        <f>IFERROR(IF($I$2="כן",VLOOKUP(L374,'שיקוף הוצאות והכנסות'!$A$8:$B$342,2,0),0),0)</f>
        <v>0</v>
      </c>
      <c r="N374" s="154">
        <f ca="1">SUMPRODUCT(($E$6:$E$1503)*($D$6:$D$1503=L374)*($B$6:$B$1503&lt;&gt;'רשימת הסעיפים'!$AL$4))</f>
        <v>0</v>
      </c>
      <c r="O374" s="155">
        <f t="shared" ca="1" si="6"/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'רשימת הסעיפים'!AC310</f>
        <v/>
      </c>
      <c r="M375" s="153">
        <f>IFERROR(IF($I$2="כן",VLOOKUP(L375,'שיקוף הוצאות והכנסות'!$A$8:$B$342,2,0),0),0)</f>
        <v>0</v>
      </c>
      <c r="N375" s="154">
        <f ca="1">SUMPRODUCT(($E$6:$E$1503)*($D$6:$D$1503=L375)*($B$6:$B$1503&lt;&gt;'רשימת הסעיפים'!$AL$4))</f>
        <v>0</v>
      </c>
      <c r="O375" s="155">
        <f t="shared" ca="1" si="6"/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'רשימת הסעיפים'!AC311</f>
        <v/>
      </c>
      <c r="M376" s="153">
        <f>IFERROR(IF($I$2="כן",VLOOKUP(L376,'שיקוף הוצאות והכנסות'!$A$8:$B$342,2,0),0),0)</f>
        <v>0</v>
      </c>
      <c r="N376" s="154">
        <f ca="1">SUMPRODUCT(($E$6:$E$1503)*($D$6:$D$1503=L376)*($B$6:$B$1503&lt;&gt;'רשימת הסעיפים'!$AL$4))</f>
        <v>0</v>
      </c>
      <c r="O376" s="155">
        <f t="shared" ca="1" si="6"/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'רשימת הסעיפים'!AC312</f>
        <v/>
      </c>
      <c r="M377" s="153">
        <f>IFERROR(IF($I$2="כן",VLOOKUP(L377,'שיקוף הוצאות והכנסות'!$A$8:$B$342,2,0),0),0)</f>
        <v>0</v>
      </c>
      <c r="N377" s="154">
        <f ca="1">SUMPRODUCT(($E$6:$E$1503)*($D$6:$D$1503=L377)*($B$6:$B$1503&lt;&gt;'רשימת הסעיפים'!$AL$4))</f>
        <v>0</v>
      </c>
      <c r="O377" s="155">
        <f t="shared" ca="1" si="6"/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'רשימת הסעיפים'!AC313</f>
        <v/>
      </c>
      <c r="M378" s="153">
        <f>IFERROR(IF($I$2="כן",VLOOKUP(L378,'שיקוף הוצאות והכנסות'!$A$8:$B$342,2,0),0),0)</f>
        <v>0</v>
      </c>
      <c r="N378" s="154">
        <f ca="1">SUMPRODUCT(($E$6:$E$1503)*($D$6:$D$1503=L378)*($B$6:$B$1503&lt;&gt;'רשימת הסעיפים'!$AL$4))</f>
        <v>0</v>
      </c>
      <c r="O378" s="155">
        <f t="shared" ca="1" si="6"/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'רשימת הסעיפים'!AC314</f>
        <v/>
      </c>
      <c r="M379" s="153">
        <f>IFERROR(IF($I$2="כן",VLOOKUP(L379,'שיקוף הוצאות והכנסות'!$A$8:$B$342,2,0),0),0)</f>
        <v>0</v>
      </c>
      <c r="N379" s="154">
        <f ca="1">SUMPRODUCT(($E$6:$E$1503)*($D$6:$D$1503=L379)*($B$6:$B$1503&lt;&gt;'רשימת הסעיפים'!$AL$4))</f>
        <v>0</v>
      </c>
      <c r="O379" s="155">
        <f t="shared" ca="1" si="6"/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'רשימת הסעיפים'!AC315</f>
        <v/>
      </c>
      <c r="M380" s="153">
        <f>IFERROR(IF($I$2="כן",VLOOKUP(L380,'שיקוף הוצאות והכנסות'!$A$8:$B$342,2,0),0),0)</f>
        <v>0</v>
      </c>
      <c r="N380" s="154">
        <f ca="1">SUMPRODUCT(($E$6:$E$1503)*($D$6:$D$1503=L380)*($B$6:$B$1503&lt;&gt;'רשימת הסעיפים'!$AL$4))</f>
        <v>0</v>
      </c>
      <c r="O380" s="155">
        <f t="shared" ca="1" si="6"/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'רשימת הסעיפים'!AC316</f>
        <v/>
      </c>
      <c r="M381" s="153">
        <f>IFERROR(IF($I$2="כן",VLOOKUP(L381,'שיקוף הוצאות והכנסות'!$A$8:$B$342,2,0),0),0)</f>
        <v>0</v>
      </c>
      <c r="N381" s="154">
        <f ca="1">SUMPRODUCT(($E$6:$E$1503)*($D$6:$D$1503=L381)*($B$6:$B$1503&lt;&gt;'רשימת הסעיפים'!$AL$4))</f>
        <v>0</v>
      </c>
      <c r="O381" s="155">
        <f t="shared" ca="1" si="6"/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'רשימת הסעיפים'!AC317</f>
        <v/>
      </c>
      <c r="M382" s="153">
        <f>IFERROR(IF($I$2="כן",VLOOKUP(L382,'שיקוף הוצאות והכנסות'!$A$8:$B$342,2,0),0),0)</f>
        <v>0</v>
      </c>
      <c r="N382" s="154">
        <f ca="1">SUMPRODUCT(($E$6:$E$1503)*($D$6:$D$1503=L382)*($B$6:$B$1503&lt;&gt;'רשימת הסעיפים'!$AL$4))</f>
        <v>0</v>
      </c>
      <c r="O382" s="155">
        <f t="shared" ca="1" si="6"/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'רשימת הסעיפים'!AC318</f>
        <v/>
      </c>
      <c r="M383" s="153">
        <f>IFERROR(IF($I$2="כן",VLOOKUP(L383,'שיקוף הוצאות והכנסות'!$A$8:$B$342,2,0),0),0)</f>
        <v>0</v>
      </c>
      <c r="N383" s="154">
        <f ca="1">SUMPRODUCT(($E$6:$E$1503)*($D$6:$D$1503=L383)*($B$6:$B$1503&lt;&gt;'רשימת הסעיפים'!$AL$4))</f>
        <v>0</v>
      </c>
      <c r="O383" s="155">
        <f t="shared" ca="1" si="6"/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'רשימת הסעיפים'!AC319</f>
        <v/>
      </c>
      <c r="M384" s="153">
        <f>IFERROR(IF($I$2="כן",VLOOKUP(L384,'שיקוף הוצאות והכנסות'!$A$8:$B$342,2,0),0),0)</f>
        <v>0</v>
      </c>
      <c r="N384" s="154">
        <f ca="1">SUMPRODUCT(($E$6:$E$1503)*($D$6:$D$1503=L384)*($B$6:$B$1503&lt;&gt;'רשימת הסעיפים'!$AL$4))</f>
        <v>0</v>
      </c>
      <c r="O384" s="155">
        <f t="shared" ca="1" si="6"/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'רשימת הסעיפים'!AC320</f>
        <v/>
      </c>
      <c r="M385" s="153">
        <f>IFERROR(IF($I$2="כן",VLOOKUP(L385,'שיקוף הוצאות והכנסות'!$A$8:$B$342,2,0),0),0)</f>
        <v>0</v>
      </c>
      <c r="N385" s="154">
        <f ca="1">SUMPRODUCT(($E$6:$E$1503)*($D$6:$D$1503=L385)*($B$6:$B$1503&lt;&gt;'רשימת הסעיפים'!$AL$4))</f>
        <v>0</v>
      </c>
      <c r="O385" s="155">
        <f t="shared" ca="1" si="6"/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'רשימת הסעיפים'!AC321</f>
        <v/>
      </c>
      <c r="M386" s="153">
        <f>IFERROR(IF($I$2="כן",VLOOKUP(L386,'שיקוף הוצאות והכנסות'!$A$8:$B$342,2,0),0),0)</f>
        <v>0</v>
      </c>
      <c r="N386" s="154">
        <f ca="1">SUMPRODUCT(($E$6:$E$1503)*($D$6:$D$1503=L386)*($B$6:$B$1503&lt;&gt;'רשימת הסעיפים'!$AL$4))</f>
        <v>0</v>
      </c>
      <c r="O386" s="155">
        <f t="shared" ca="1" si="6"/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'רשימת הסעיפים'!AC322</f>
        <v/>
      </c>
      <c r="M387" s="336">
        <f>IFERROR(IF($I$2="כן",VLOOKUP(L387,'שיקוף הוצאות והכנסות'!$A$8:$B$342,2,0),0),0)</f>
        <v>0</v>
      </c>
      <c r="N387" s="337">
        <f ca="1">SUMPRODUCT(($E$6:$E$1503)*($D$6:$D$1503=L387)*($B$6:$B$1503&lt;&gt;'רשימת הסעיפים'!$AL$4))</f>
        <v>0</v>
      </c>
      <c r="O387" s="338">
        <f t="shared" ca="1" si="6"/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L1037" s="109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L1038" s="109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L1039" s="109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</sheetData>
  <sheetProtection algorithmName="SHA-512" hashValue="jozehBOcqagoKjHdy4Y4lxgj+uoxDRZqdjVKcGf3RaBcy0NpYsxcfhPi7otW+PrBcRjPXsKXbbApQh4vsOkGUg==" saltValue="LkRI1jhzdAvSNi8fhKOhDg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73" priority="7" operator="lessThan">
      <formula>0</formula>
    </cfRule>
  </conditionalFormatting>
  <conditionalFormatting sqref="A1">
    <cfRule type="containsText" dxfId="72" priority="4" operator="containsText" text="הזינו">
      <formula>NOT(ISERROR(SEARCH("הזינו",A1)))</formula>
    </cfRule>
  </conditionalFormatting>
  <dataValidations count="6"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$L$69:$L$112</formula1>
    </dataValidation>
    <dataValidation type="date" allowBlank="1" showInputMessage="1" showErrorMessage="1" error="נא רשמו תאריך במבנה dd/mm/yyyy" sqref="E1 A1">
      <formula1>40179</formula1>
      <formula2>54789</formula2>
    </dataValidation>
    <dataValidation type="list" allowBlank="1" showInputMessage="1" showErrorMessage="1" errorTitle="חובה לבחור כן/לא" sqref="I1:I2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D99A830-BAA7-4857-9178-75E9DDE60BF7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D12:G1503 E6:G11 A6:A1503</xm:sqref>
        </x14:conditionalFormatting>
        <x14:conditionalFormatting xmlns:xm="http://schemas.microsoft.com/office/excel/2006/main">
          <x14:cfRule type="cellIs" priority="6" operator="equal" id="{E0FCC287-D0B6-4F85-AEC2-740D0070FC17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6BA1C748-D8FA-49D8-BE3A-CA8BB4B9DCFE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3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A6" sqref="A6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IFERROR('חודש א'!A1:E1+31,"חודש ?")</f>
        <v>חודש ?</v>
      </c>
      <c r="B1" s="455"/>
      <c r="C1" s="455"/>
      <c r="D1" s="339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2" t="str">
        <f ca="1">'חודש א'!L7</f>
        <v>שכר עבודה 1</v>
      </c>
      <c r="M7" s="189">
        <f>'חודש א'!M7</f>
        <v>0</v>
      </c>
      <c r="N7" s="163">
        <f ca="1">SUMPRODUCT(($E$6:$E$1503)*($D$6:$D$1503=L7)*($B$6:$B$1503='רשימת הסעיפים'!$AL$4))</f>
        <v>0</v>
      </c>
      <c r="O7" s="164">
        <f ca="1">'חודש א'!O7+$M$1500*(N7-M7)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3" t="str">
        <f ca="1">'חודש א'!L8</f>
        <v>שכר עבודה 2</v>
      </c>
      <c r="M8" s="190">
        <f>'חודש א'!M8</f>
        <v>0</v>
      </c>
      <c r="N8" s="165">
        <f ca="1">SUMPRODUCT(($E$6:$E$1503)*($D$6:$D$1503=L8)*($B$6:$B$1503='רשימת הסעיפים'!$AL$4))</f>
        <v>0</v>
      </c>
      <c r="O8" s="166">
        <f ca="1">'חודש א'!O8+$M$1500*(N8-M8)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3" t="str">
        <f ca="1">'חודש א'!L9</f>
        <v>שכר עבודה 3</v>
      </c>
      <c r="M9" s="190">
        <f>'חודש א'!M9</f>
        <v>0</v>
      </c>
      <c r="N9" s="165">
        <f ca="1">SUMPRODUCT(($E$6:$E$1503)*($D$6:$D$1503=L9)*($B$6:$B$1503='רשימת הסעיפים'!$AL$4))</f>
        <v>0</v>
      </c>
      <c r="O9" s="166">
        <f ca="1">'חודש א'!O9+$M$1500*(N9-M9)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3" t="str">
        <f ca="1">'חודש א'!L10</f>
        <v>שכר עבודה 4</v>
      </c>
      <c r="M10" s="190">
        <f>'חודש א'!M10</f>
        <v>0</v>
      </c>
      <c r="N10" s="165">
        <f ca="1">SUMPRODUCT(($E$6:$E$1503)*($D$6:$D$1503=L10)*($B$6:$B$1503='רשימת הסעיפים'!$AL$4))</f>
        <v>0</v>
      </c>
      <c r="O10" s="166">
        <f ca="1">'חודש א'!O10+$M$1500*(N10-M10)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3" t="str">
        <f ca="1">'חודש א'!L11</f>
        <v>קצבת נכות</v>
      </c>
      <c r="M11" s="190">
        <f>'חודש א'!M11</f>
        <v>0</v>
      </c>
      <c r="N11" s="165">
        <f ca="1">SUMPRODUCT(($E$6:$E$1503)*($D$6:$D$1503=L11)*($B$6:$B$1503='רשימת הסעיפים'!$AL$4))</f>
        <v>0</v>
      </c>
      <c r="O11" s="166">
        <f ca="1">'חודש א'!O11+$M$1500*(N11-M11)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3" t="str">
        <f ca="1">'חודש א'!L12</f>
        <v>שכר - כללי</v>
      </c>
      <c r="M12" s="190">
        <f>'חודש א'!M12</f>
        <v>0</v>
      </c>
      <c r="N12" s="165">
        <f ca="1">SUMPRODUCT(($E$6:$E$1503)*($D$6:$D$1503=L12)*($B$6:$B$1503='רשימת הסעיפים'!$AL$4))</f>
        <v>0</v>
      </c>
      <c r="O12" s="166">
        <f ca="1">'חודש א'!O12+$M$1500*(N12-M12)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3" t="str">
        <f ca="1">'חודש א'!L13</f>
        <v>קצבת ילדים</v>
      </c>
      <c r="M13" s="190">
        <f>'חודש א'!M13</f>
        <v>0</v>
      </c>
      <c r="N13" s="165">
        <f ca="1">SUMPRODUCT(($E$6:$E$1503)*($D$6:$D$1503=L13)*($B$6:$B$1503='רשימת הסעיפים'!$AL$4))</f>
        <v>0</v>
      </c>
      <c r="O13" s="166">
        <f ca="1">'חודש א'!O13+$M$1500*(N13-M13)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3" t="str">
        <f ca="1">'חודש א'!L14</f>
        <v>סיוע בשכר דירה</v>
      </c>
      <c r="M14" s="190">
        <f>'חודש א'!M14</f>
        <v>0</v>
      </c>
      <c r="N14" s="165">
        <f ca="1">SUMPRODUCT(($E$6:$E$1503)*($D$6:$D$1503=L14)*($B$6:$B$1503='רשימת הסעיפים'!$AL$4))</f>
        <v>0</v>
      </c>
      <c r="O14" s="166">
        <f ca="1">'חודש א'!O14+$M$1500*(N14-M14)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3" t="str">
        <f ca="1">'חודש א'!L15</f>
        <v>קצבת זיקנה</v>
      </c>
      <c r="M15" s="190">
        <f>'חודש א'!M15</f>
        <v>0</v>
      </c>
      <c r="N15" s="165">
        <f ca="1">SUMPRODUCT(($E$6:$E$1503)*($D$6:$D$1503=L15)*($B$6:$B$1503='רשימת הסעיפים'!$AL$4))</f>
        <v>0</v>
      </c>
      <c r="O15" s="166">
        <f ca="1">'חודש א'!O15+$M$1500*(N15-M15)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3" t="str">
        <f ca="1">'חודש א'!L16</f>
        <v>קצבאות - כללי</v>
      </c>
      <c r="M16" s="190">
        <f>'חודש א'!M16</f>
        <v>0</v>
      </c>
      <c r="N16" s="165">
        <f ca="1">SUMPRODUCT(($E$6:$E$1503)*($D$6:$D$1503=L16)*($B$6:$B$1503='רשימת הסעיפים'!$AL$4))</f>
        <v>0</v>
      </c>
      <c r="O16" s="166">
        <f ca="1">'חודש א'!O16+$M$1500*(N16-M16)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3" t="str">
        <f ca="1">'חודש א'!L17</f>
        <v>קבלת מזונות</v>
      </c>
      <c r="M17" s="190">
        <f>'חודש א'!M17</f>
        <v>0</v>
      </c>
      <c r="N17" s="165">
        <f ca="1">SUMPRODUCT(($E$6:$E$1503)*($D$6:$D$1503=L17)*($B$6:$B$1503='רשימת הסעיפים'!$AL$4))</f>
        <v>0</v>
      </c>
      <c r="O17" s="166">
        <f ca="1">'חודש א'!O17+$M$1500*(N17-M17)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3" t="str">
        <f ca="1">'חודש א'!L18</f>
        <v>הכנסה מנכס</v>
      </c>
      <c r="M18" s="190">
        <f>'חודש א'!M18</f>
        <v>0</v>
      </c>
      <c r="N18" s="165">
        <f ca="1">SUMPRODUCT(($E$6:$E$1503)*($D$6:$D$1503=L18)*($B$6:$B$1503='רשימת הסעיפים'!$AL$4))</f>
        <v>0</v>
      </c>
      <c r="O18" s="166">
        <f ca="1">'חודש א'!O18+$M$1500*(N18-M18)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3" t="str">
        <f ca="1">'חודש א'!L19</f>
        <v>עזרה מההורים</v>
      </c>
      <c r="M19" s="190">
        <f>'חודש א'!M19</f>
        <v>0</v>
      </c>
      <c r="N19" s="165">
        <f ca="1">SUMPRODUCT(($E$6:$E$1503)*($D$6:$D$1503=L19)*($B$6:$B$1503='רשימת הסעיפים'!$AL$4))</f>
        <v>0</v>
      </c>
      <c r="O19" s="166">
        <f ca="1">'חודש א'!O19+$M$1500*(N19-M19)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3" t="str">
        <f ca="1">'חודש א'!L20</f>
        <v>הכנסות שונות - כללי</v>
      </c>
      <c r="M20" s="190">
        <f>'חודש א'!M20</f>
        <v>0</v>
      </c>
      <c r="N20" s="165">
        <f ca="1">SUMPRODUCT(($E$6:$E$1503)*($D$6:$D$1503=L20)*($B$6:$B$1503='רשימת הסעיפים'!$AL$4))</f>
        <v>0</v>
      </c>
      <c r="O20" s="166">
        <f ca="1">'חודש א'!O20+$M$1500*(N20-M20)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3" t="str">
        <f ca="1">'חודש א'!L21</f>
        <v/>
      </c>
      <c r="M21" s="190">
        <f>'חודש א'!M21</f>
        <v>0</v>
      </c>
      <c r="N21" s="165">
        <f ca="1">SUMPRODUCT(($E$6:$E$1503)*($D$6:$D$1503=L21)*($B$6:$B$1503='רשימת הסעיפים'!$AL$4))</f>
        <v>0</v>
      </c>
      <c r="O21" s="166">
        <f ca="1">'חודש א'!O21+$M$1500*(N21-M21)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3" t="str">
        <f ca="1">'חודש א'!L22</f>
        <v/>
      </c>
      <c r="M22" s="190">
        <f>'חודש א'!M22</f>
        <v>0</v>
      </c>
      <c r="N22" s="165">
        <f ca="1">SUMPRODUCT(($E$6:$E$1503)*($D$6:$D$1503=L22)*($B$6:$B$1503='רשימת הסעיפים'!$AL$4))</f>
        <v>0</v>
      </c>
      <c r="O22" s="166">
        <f ca="1">'חודש א'!O22+$M$1500*(N22-M22)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3" t="str">
        <f ca="1">'חודש א'!L23</f>
        <v/>
      </c>
      <c r="M23" s="190">
        <f>'חודש א'!M23</f>
        <v>0</v>
      </c>
      <c r="N23" s="165">
        <f ca="1">SUMPRODUCT(($E$6:$E$1503)*($D$6:$D$1503=L23)*($B$6:$B$1503='רשימת הסעיפים'!$AL$4))</f>
        <v>0</v>
      </c>
      <c r="O23" s="166">
        <f ca="1">'חודש א'!O23+$M$1500*(N23-M23)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3" t="str">
        <f ca="1">'חודש א'!L24</f>
        <v/>
      </c>
      <c r="M24" s="190">
        <f>'חודש א'!M24</f>
        <v>0</v>
      </c>
      <c r="N24" s="165">
        <f ca="1">SUMPRODUCT(($E$6:$E$1503)*($D$6:$D$1503=L24)*($B$6:$B$1503='רשימת הסעיפים'!$AL$4))</f>
        <v>0</v>
      </c>
      <c r="O24" s="166">
        <f ca="1">'חודש א'!O24+$M$1500*(N24-M24)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3" t="str">
        <f ca="1">'חודש א'!L25</f>
        <v/>
      </c>
      <c r="M25" s="190">
        <f>'חודש א'!M25</f>
        <v>0</v>
      </c>
      <c r="N25" s="165">
        <f ca="1">SUMPRODUCT(($E$6:$E$1503)*($D$6:$D$1503=L25)*($B$6:$B$1503='רשימת הסעיפים'!$AL$4))</f>
        <v>0</v>
      </c>
      <c r="O25" s="166">
        <f ca="1">'חודש א'!O25+$M$1500*(N25-M25)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3" t="str">
        <f ca="1">'חודש א'!L26</f>
        <v/>
      </c>
      <c r="M26" s="190">
        <f>'חודש א'!M26</f>
        <v>0</v>
      </c>
      <c r="N26" s="165">
        <f ca="1">SUMPRODUCT(($E$6:$E$1503)*($D$6:$D$1503=L26)*($B$6:$B$1503='רשימת הסעיפים'!$AL$4))</f>
        <v>0</v>
      </c>
      <c r="O26" s="166">
        <f ca="1">'חודש א'!O26+$M$1500*(N26-M26)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3" t="str">
        <f ca="1">'חודש א'!L27</f>
        <v/>
      </c>
      <c r="M27" s="190">
        <f>'חודש א'!M27</f>
        <v>0</v>
      </c>
      <c r="N27" s="165">
        <f ca="1">SUMPRODUCT(($E$6:$E$1503)*($D$6:$D$1503=L27)*($B$6:$B$1503='רשימת הסעיפים'!$AL$4))</f>
        <v>0</v>
      </c>
      <c r="O27" s="166">
        <f ca="1">'חודש א'!O27+$M$1500*(N27-M27)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3" t="str">
        <f ca="1">'חודש א'!L28</f>
        <v/>
      </c>
      <c r="M28" s="190">
        <f>'חודש א'!M28</f>
        <v>0</v>
      </c>
      <c r="N28" s="165">
        <f ca="1">SUMPRODUCT(($E$6:$E$1503)*($D$6:$D$1503=L28)*($B$6:$B$1503='רשימת הסעיפים'!$AL$4))</f>
        <v>0</v>
      </c>
      <c r="O28" s="166">
        <f ca="1">'חודש א'!O28+$M$1500*(N28-M28)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3" t="str">
        <f ca="1">'חודש א'!L29</f>
        <v/>
      </c>
      <c r="M29" s="190">
        <f>'חודש א'!M29</f>
        <v>0</v>
      </c>
      <c r="N29" s="165">
        <f ca="1">SUMPRODUCT(($E$6:$E$1503)*($D$6:$D$1503=L29)*($B$6:$B$1503='רשימת הסעיפים'!$AL$4))</f>
        <v>0</v>
      </c>
      <c r="O29" s="166">
        <f ca="1">'חודש א'!O29+$M$1500*(N29-M29)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3" t="str">
        <f ca="1">'חודש א'!L30</f>
        <v/>
      </c>
      <c r="M30" s="190">
        <f>'חודש א'!M30</f>
        <v>0</v>
      </c>
      <c r="N30" s="165">
        <f ca="1">SUMPRODUCT(($E$6:$E$1503)*($D$6:$D$1503=L30)*($B$6:$B$1503='רשימת הסעיפים'!$AL$4))</f>
        <v>0</v>
      </c>
      <c r="O30" s="166">
        <f ca="1">'חודש א'!O30+$M$1500*(N30-M30)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3" t="str">
        <f ca="1">'חודש א'!L31</f>
        <v/>
      </c>
      <c r="M31" s="190">
        <f>'חודש א'!M31</f>
        <v>0</v>
      </c>
      <c r="N31" s="165">
        <f ca="1">SUMPRODUCT(($E$6:$E$1503)*($D$6:$D$1503=L31)*($B$6:$B$1503='רשימת הסעיפים'!$AL$4))</f>
        <v>0</v>
      </c>
      <c r="O31" s="166">
        <f ca="1">'חודש א'!O31+$M$1500*(N31-M31)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3" t="str">
        <f ca="1">'חודש א'!L32</f>
        <v/>
      </c>
      <c r="M32" s="190">
        <f>'חודש א'!M32</f>
        <v>0</v>
      </c>
      <c r="N32" s="165">
        <f ca="1">SUMPRODUCT(($E$6:$E$1503)*($D$6:$D$1503=L32)*($B$6:$B$1503='רשימת הסעיפים'!$AL$4))</f>
        <v>0</v>
      </c>
      <c r="O32" s="166">
        <f ca="1">'חודש א'!O32+$M$1500*(N32-M32)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3" t="str">
        <f ca="1">'חודש א'!L33</f>
        <v/>
      </c>
      <c r="M33" s="190">
        <f>'חודש א'!M33</f>
        <v>0</v>
      </c>
      <c r="N33" s="165">
        <f ca="1">SUMPRODUCT(($E$6:$E$1503)*($D$6:$D$1503=L33)*($B$6:$B$1503='רשימת הסעיפים'!$AL$4))</f>
        <v>0</v>
      </c>
      <c r="O33" s="166">
        <f ca="1">'חודש א'!O33+$M$1500*(N33-M33)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3" t="str">
        <f ca="1">'חודש א'!L34</f>
        <v/>
      </c>
      <c r="M34" s="190">
        <f>'חודש א'!M34</f>
        <v>0</v>
      </c>
      <c r="N34" s="165">
        <f ca="1">SUMPRODUCT(($E$6:$E$1503)*($D$6:$D$1503=L34)*($B$6:$B$1503='רשימת הסעיפים'!$AL$4))</f>
        <v>0</v>
      </c>
      <c r="O34" s="166">
        <f ca="1">'חודש א'!O34+$M$1500*(N34-M34)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3" t="str">
        <f ca="1">'חודש א'!L35</f>
        <v/>
      </c>
      <c r="M35" s="190">
        <f>'חודש א'!M35</f>
        <v>0</v>
      </c>
      <c r="N35" s="165">
        <f ca="1">SUMPRODUCT(($E$6:$E$1503)*($D$6:$D$1503=L35)*($B$6:$B$1503='רשימת הסעיפים'!$AL$4))</f>
        <v>0</v>
      </c>
      <c r="O35" s="166">
        <f ca="1">'חודש א'!O35+$M$1500*(N35-M35)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3" t="str">
        <f ca="1">'חודש א'!L36</f>
        <v/>
      </c>
      <c r="M36" s="190">
        <f>'חודש א'!M36</f>
        <v>0</v>
      </c>
      <c r="N36" s="165">
        <f ca="1">SUMPRODUCT(($E$6:$E$1503)*($D$6:$D$1503=L36)*($B$6:$B$1503='רשימת הסעיפים'!$AL$4))</f>
        <v>0</v>
      </c>
      <c r="O36" s="166">
        <f ca="1">'חודש א'!O36+$M$1500*(N36-M36)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3" t="str">
        <f ca="1">'חודש א'!L37</f>
        <v/>
      </c>
      <c r="M37" s="190">
        <f>'חודש א'!M37</f>
        <v>0</v>
      </c>
      <c r="N37" s="165">
        <f ca="1">SUMPRODUCT(($E$6:$E$1503)*($D$6:$D$1503=L37)*($B$6:$B$1503='רשימת הסעיפים'!$AL$4))</f>
        <v>0</v>
      </c>
      <c r="O37" s="166">
        <f ca="1">'חודש א'!O37+$M$1500*(N37-M37)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3" t="str">
        <f ca="1">'חודש א'!L38</f>
        <v/>
      </c>
      <c r="M38" s="190">
        <f>'חודש א'!M38</f>
        <v>0</v>
      </c>
      <c r="N38" s="165">
        <f ca="1">SUMPRODUCT(($E$6:$E$1503)*($D$6:$D$1503=L38)*($B$6:$B$1503='רשימת הסעיפים'!$AL$4))</f>
        <v>0</v>
      </c>
      <c r="O38" s="166">
        <f ca="1">'חודש א'!O38+$M$1500*(N38-M38)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3" t="str">
        <f ca="1">'חודש א'!L39</f>
        <v/>
      </c>
      <c r="M39" s="190">
        <f>'חודש א'!M39</f>
        <v>0</v>
      </c>
      <c r="N39" s="165">
        <f ca="1">SUMPRODUCT(($E$6:$E$1503)*($D$6:$D$1503=L39)*($B$6:$B$1503='רשימת הסעיפים'!$AL$4))</f>
        <v>0</v>
      </c>
      <c r="O39" s="166">
        <f ca="1">'חודש א'!O39+$M$1500*(N39-M39)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3" t="str">
        <f ca="1">'חודש א'!L40</f>
        <v/>
      </c>
      <c r="M40" s="190">
        <f>'חודש א'!M40</f>
        <v>0</v>
      </c>
      <c r="N40" s="165">
        <f ca="1">SUMPRODUCT(($E$6:$E$1503)*($D$6:$D$1503=L40)*($B$6:$B$1503='רשימת הסעיפים'!$AL$4))</f>
        <v>0</v>
      </c>
      <c r="O40" s="166">
        <f ca="1">'חודש א'!O40+$M$1500*(N40-M40)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3" t="str">
        <f ca="1">'חודש א'!L41</f>
        <v/>
      </c>
      <c r="M41" s="190">
        <f>'חודש א'!M41</f>
        <v>0</v>
      </c>
      <c r="N41" s="165">
        <f ca="1">SUMPRODUCT(($E$6:$E$1503)*($D$6:$D$1503=L41)*($B$6:$B$1503='רשימת הסעיפים'!$AL$4))</f>
        <v>0</v>
      </c>
      <c r="O41" s="166">
        <f ca="1">'חודש א'!O41+$M$1500*(N41-M41)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3" t="str">
        <f ca="1">'חודש א'!L42</f>
        <v/>
      </c>
      <c r="M42" s="190">
        <f>'חודש א'!M42</f>
        <v>0</v>
      </c>
      <c r="N42" s="165">
        <f ca="1">SUMPRODUCT(($E$6:$E$1503)*($D$6:$D$1503=L42)*($B$6:$B$1503='רשימת הסעיפים'!$AL$4))</f>
        <v>0</v>
      </c>
      <c r="O42" s="166">
        <f ca="1">'חודש א'!O42+$M$1500*(N42-M42)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3" t="str">
        <f ca="1">'חודש א'!L43</f>
        <v/>
      </c>
      <c r="M43" s="190">
        <f>'חודש א'!M43</f>
        <v>0</v>
      </c>
      <c r="N43" s="165">
        <f ca="1">SUMPRODUCT(($E$6:$E$1503)*($D$6:$D$1503=L43)*($B$6:$B$1503='רשימת הסעיפים'!$AL$4))</f>
        <v>0</v>
      </c>
      <c r="O43" s="166">
        <f ca="1">'חודש א'!O43+$M$1500*(N43-M43)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3" t="str">
        <f ca="1">'חודש א'!L44</f>
        <v/>
      </c>
      <c r="M44" s="190">
        <f>'חודש א'!M44</f>
        <v>0</v>
      </c>
      <c r="N44" s="165">
        <f ca="1">SUMPRODUCT(($E$6:$E$1503)*($D$6:$D$1503=L44)*($B$6:$B$1503='רשימת הסעיפים'!$AL$4))</f>
        <v>0</v>
      </c>
      <c r="O44" s="166">
        <f ca="1">'חודש א'!O44+$M$1500*(N44-M44)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3" t="str">
        <f ca="1">'חודש א'!L45</f>
        <v/>
      </c>
      <c r="M45" s="190">
        <f>'חודש א'!M45</f>
        <v>0</v>
      </c>
      <c r="N45" s="165">
        <f ca="1">SUMPRODUCT(($E$6:$E$1503)*($D$6:$D$1503=L45)*($B$6:$B$1503='רשימת הסעיפים'!$AL$4))</f>
        <v>0</v>
      </c>
      <c r="O45" s="166">
        <f ca="1">'חודש א'!O45+$M$1500*(N45-M45)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3" t="str">
        <f ca="1">'חודש א'!L46</f>
        <v/>
      </c>
      <c r="M46" s="190">
        <f>'חודש א'!M46</f>
        <v>0</v>
      </c>
      <c r="N46" s="165">
        <f ca="1">SUMPRODUCT(($E$6:$E$1503)*($D$6:$D$1503=L46)*($B$6:$B$1503='רשימת הסעיפים'!$AL$4))</f>
        <v>0</v>
      </c>
      <c r="O46" s="166">
        <f ca="1">'חודש א'!O46+$M$1500*(N46-M46)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3" t="str">
        <f ca="1">'חודש א'!L47</f>
        <v/>
      </c>
      <c r="M47" s="190">
        <f>'חודש א'!M47</f>
        <v>0</v>
      </c>
      <c r="N47" s="165">
        <f ca="1">SUMPRODUCT(($E$6:$E$1503)*($D$6:$D$1503=L47)*($B$6:$B$1503='רשימת הסעיפים'!$AL$4))</f>
        <v>0</v>
      </c>
      <c r="O47" s="166">
        <f ca="1">'חודש א'!O47+$M$1500*(N47-M47)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3" t="str">
        <f ca="1">'חודש א'!L48</f>
        <v/>
      </c>
      <c r="M48" s="190">
        <f>'חודש א'!M48</f>
        <v>0</v>
      </c>
      <c r="N48" s="165">
        <f ca="1">SUMPRODUCT(($E$6:$E$1503)*($D$6:$D$1503=L48)*($B$6:$B$1503='רשימת הסעיפים'!$AL$4))</f>
        <v>0</v>
      </c>
      <c r="O48" s="166">
        <f ca="1">'חודש א'!O48+$M$1500*(N48-M48)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3" t="str">
        <f ca="1">'חודש א'!L49</f>
        <v/>
      </c>
      <c r="M49" s="190">
        <f>'חודש א'!M49</f>
        <v>0</v>
      </c>
      <c r="N49" s="165">
        <f ca="1">SUMPRODUCT(($E$6:$E$1503)*($D$6:$D$1503=L49)*($B$6:$B$1503='רשימת הסעיפים'!$AL$4))</f>
        <v>0</v>
      </c>
      <c r="O49" s="166">
        <f ca="1">'חודש א'!O49+$M$1500*(N49-M49)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3" t="str">
        <f ca="1">'חודש א'!L50</f>
        <v/>
      </c>
      <c r="M50" s="190">
        <f>'חודש א'!M50</f>
        <v>0</v>
      </c>
      <c r="N50" s="165">
        <f ca="1">SUMPRODUCT(($E$6:$E$1503)*($D$6:$D$1503=L50)*($B$6:$B$1503='רשימת הסעיפים'!$AL$4))</f>
        <v>0</v>
      </c>
      <c r="O50" s="166">
        <f ca="1">'חודש א'!O50+$M$1500*(N50-M50)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3" t="str">
        <f ca="1">'חודש א'!L51</f>
        <v/>
      </c>
      <c r="M51" s="190">
        <f>'חודש א'!M51</f>
        <v>0</v>
      </c>
      <c r="N51" s="165">
        <f ca="1">SUMPRODUCT(($E$6:$E$1503)*($D$6:$D$1503=L51)*($B$6:$B$1503='רשימת הסעיפים'!$AL$4))</f>
        <v>0</v>
      </c>
      <c r="O51" s="166">
        <f ca="1">'חודש א'!O51+$M$1500*(N51-M51)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3" t="str">
        <f ca="1">'חודש א'!L52</f>
        <v/>
      </c>
      <c r="M52" s="190">
        <f>'חודש א'!M52</f>
        <v>0</v>
      </c>
      <c r="N52" s="165">
        <f ca="1">SUMPRODUCT(($E$6:$E$1503)*($D$6:$D$1503=L52)*($B$6:$B$1503='רשימת הסעיפים'!$AL$4))</f>
        <v>0</v>
      </c>
      <c r="O52" s="166">
        <f ca="1">'חודש א'!O52+$M$1500*(N52-M52)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3" t="str">
        <f ca="1">'חודש א'!L53</f>
        <v/>
      </c>
      <c r="M53" s="190">
        <f>'חודש א'!M53</f>
        <v>0</v>
      </c>
      <c r="N53" s="165">
        <f ca="1">SUMPRODUCT(($E$6:$E$1503)*($D$6:$D$1503=L53)*($B$6:$B$1503='רשימת הסעיפים'!$AL$4))</f>
        <v>0</v>
      </c>
      <c r="O53" s="166">
        <f ca="1">'חודש א'!O53+$M$1500*(N53-M53)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3" t="str">
        <f ca="1">'חודש א'!L54</f>
        <v/>
      </c>
      <c r="M54" s="190">
        <f>'חודש א'!M54</f>
        <v>0</v>
      </c>
      <c r="N54" s="165">
        <f ca="1">SUMPRODUCT(($E$6:$E$1503)*($D$6:$D$1503=L54)*($B$6:$B$1503='רשימת הסעיפים'!$AL$4))</f>
        <v>0</v>
      </c>
      <c r="O54" s="166">
        <f ca="1">'חודש א'!O54+$M$1500*(N54-M54)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3" t="str">
        <f ca="1">'חודש א'!L55</f>
        <v/>
      </c>
      <c r="M55" s="190">
        <f>'חודש א'!M55</f>
        <v>0</v>
      </c>
      <c r="N55" s="165">
        <f ca="1">SUMPRODUCT(($E$6:$E$1503)*($D$6:$D$1503=L55)*($B$6:$B$1503='רשימת הסעיפים'!$AL$4))</f>
        <v>0</v>
      </c>
      <c r="O55" s="166">
        <f ca="1">'חודש א'!O55+$M$1500*(N55-M55)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3" t="str">
        <f ca="1">'חודש א'!L56</f>
        <v/>
      </c>
      <c r="M56" s="190">
        <f>'חודש א'!M56</f>
        <v>0</v>
      </c>
      <c r="N56" s="165">
        <f ca="1">SUMPRODUCT(($E$6:$E$1503)*($D$6:$D$1503=L56)*($B$6:$B$1503='רשימת הסעיפים'!$AL$4))</f>
        <v>0</v>
      </c>
      <c r="O56" s="166">
        <f ca="1">'חודש א'!O56+$M$1500*(N56-M56)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3" t="str">
        <f ca="1">'חודש א'!L57</f>
        <v/>
      </c>
      <c r="M57" s="190">
        <f>'חודש א'!M57</f>
        <v>0</v>
      </c>
      <c r="N57" s="165">
        <f ca="1">SUMPRODUCT(($E$6:$E$1503)*($D$6:$D$1503=L57)*($B$6:$B$1503='רשימת הסעיפים'!$AL$4))</f>
        <v>0</v>
      </c>
      <c r="O57" s="166">
        <f ca="1">'חודש א'!O57+$M$1500*(N57-M57)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3" t="str">
        <f ca="1">'חודש א'!L58</f>
        <v/>
      </c>
      <c r="M58" s="190">
        <f>'חודש א'!M58</f>
        <v>0</v>
      </c>
      <c r="N58" s="165">
        <f ca="1">SUMPRODUCT(($E$6:$E$1503)*($D$6:$D$1503=L58)*($B$6:$B$1503='רשימת הסעיפים'!$AL$4))</f>
        <v>0</v>
      </c>
      <c r="O58" s="166">
        <f ca="1">'חודש א'!O58+$M$1500*(N58-M58)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3" t="str">
        <f ca="1">'חודש א'!L59</f>
        <v/>
      </c>
      <c r="M59" s="190">
        <f>'חודש א'!M59</f>
        <v>0</v>
      </c>
      <c r="N59" s="165">
        <f ca="1">SUMPRODUCT(($E$6:$E$1503)*($D$6:$D$1503=L59)*($B$6:$B$1503='רשימת הסעיפים'!$AL$4))</f>
        <v>0</v>
      </c>
      <c r="O59" s="166">
        <f ca="1">'חודש א'!O59+$M$1500*(N59-M59)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3" t="str">
        <f ca="1">'חודש א'!L60</f>
        <v/>
      </c>
      <c r="M60" s="190">
        <f>'חודש א'!M60</f>
        <v>0</v>
      </c>
      <c r="N60" s="165">
        <f ca="1">SUMPRODUCT(($E$6:$E$1503)*($D$6:$D$1503=L60)*($B$6:$B$1503='רשימת הסעיפים'!$AL$4))</f>
        <v>0</v>
      </c>
      <c r="O60" s="166">
        <f ca="1">'חודש א'!O60+$M$1500*(N60-M60)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3" t="str">
        <f ca="1">'חודש א'!L61</f>
        <v/>
      </c>
      <c r="M61" s="190">
        <f>'חודש א'!M61</f>
        <v>0</v>
      </c>
      <c r="N61" s="165">
        <f ca="1">SUMPRODUCT(($E$6:$E$1503)*($D$6:$D$1503=L61)*($B$6:$B$1503='רשימת הסעיפים'!$AL$4))</f>
        <v>0</v>
      </c>
      <c r="O61" s="166">
        <f ca="1">'חודש א'!O61+$M$1500*(N61-M61)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3" t="str">
        <f ca="1">'חודש א'!L62</f>
        <v/>
      </c>
      <c r="M62" s="190">
        <f>'חודש א'!M62</f>
        <v>0</v>
      </c>
      <c r="N62" s="165">
        <f ca="1">SUMPRODUCT(($E$6:$E$1503)*($D$6:$D$1503=L62)*($B$6:$B$1503='רשימת הסעיפים'!$AL$4))</f>
        <v>0</v>
      </c>
      <c r="O62" s="166">
        <f ca="1">'חודש א'!O62+$M$1500*(N62-M62)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3" t="str">
        <f ca="1">'חודש א'!L63</f>
        <v/>
      </c>
      <c r="M63" s="190">
        <f>'חודש א'!M63</f>
        <v>0</v>
      </c>
      <c r="N63" s="165">
        <f ca="1">SUMPRODUCT(($E$6:$E$1503)*($D$6:$D$1503=L63)*($B$6:$B$1503='רשימת הסעיפים'!$AL$4))</f>
        <v>0</v>
      </c>
      <c r="O63" s="166">
        <f ca="1">'חודש א'!O63+$M$1500*(N63-M63)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3" t="str">
        <f ca="1">'חודש א'!L64</f>
        <v/>
      </c>
      <c r="M64" s="190">
        <f>'חודש א'!M64</f>
        <v>0</v>
      </c>
      <c r="N64" s="165">
        <f ca="1">SUMPRODUCT(($E$6:$E$1503)*($D$6:$D$1503=L64)*($B$6:$B$1503='רשימת הסעיפים'!$AL$4))</f>
        <v>0</v>
      </c>
      <c r="O64" s="166">
        <f ca="1">'חודש א'!O64+$M$1500*(N64-M64)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3" t="str">
        <f ca="1">'חודש א'!L65</f>
        <v/>
      </c>
      <c r="M65" s="190">
        <f>'חודש א'!M65</f>
        <v>0</v>
      </c>
      <c r="N65" s="165">
        <f ca="1">SUMPRODUCT(($E$6:$E$1503)*($D$6:$D$1503=L65)*($B$6:$B$1503='רשימת הסעיפים'!$AL$4))</f>
        <v>0</v>
      </c>
      <c r="O65" s="166">
        <f ca="1">'חודש א'!O65+$M$1500*(N65-M65)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4" t="str">
        <f ca="1">'חודש א'!L66</f>
        <v/>
      </c>
      <c r="M66" s="347">
        <f>'חודש א'!M66</f>
        <v>0</v>
      </c>
      <c r="N66" s="348">
        <f ca="1">SUMPRODUCT(($E$6:$E$1503)*($D$6:$D$1503=L66)*($B$6:$B$1503='רשימת הסעיפים'!$AL$4))</f>
        <v>0</v>
      </c>
      <c r="O66" s="349">
        <f ca="1">'חודש א'!O66+$M$1500*(N66-M66)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3"/>
      <c r="M67" s="344"/>
      <c r="N67" s="345"/>
      <c r="O67" s="346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90" t="str">
        <f ca="1">'חודש א'!L69</f>
        <v>מזון</v>
      </c>
      <c r="M69" s="187">
        <f>'חודש א'!M69</f>
        <v>0</v>
      </c>
      <c r="N69" s="156">
        <f ca="1">SUMPRODUCT(($E$6:$E$1503)*($D$6:$D$1503=L69)*($B$6:$B$1503&lt;&gt;'רשימת הסעיפים'!$AL$4))</f>
        <v>0</v>
      </c>
      <c r="O69" s="157">
        <f ca="1">'חודש א'!O69+$M$1500*(M69-N69)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'חודש א'!L70</f>
        <v>פארמה וטואלטיקה</v>
      </c>
      <c r="M70" s="187">
        <f>'חודש א'!M70</f>
        <v>0</v>
      </c>
      <c r="N70" s="156">
        <f ca="1">SUMPRODUCT(($E$6:$E$1503)*($D$6:$D$1503=L70)*($B$6:$B$1503&lt;&gt;'רשימת הסעיפים'!$AL$4))</f>
        <v>0</v>
      </c>
      <c r="O70" s="157">
        <f ca="1">'חודש א'!O70+$M$1500*(M70-N70)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'חודש א'!L71</f>
        <v>בר מים</v>
      </c>
      <c r="M71" s="187">
        <f>'חודש א'!M71</f>
        <v>0</v>
      </c>
      <c r="N71" s="156">
        <f ca="1">SUMPRODUCT(($E$6:$E$1503)*($D$6:$D$1503=L71)*($B$6:$B$1503&lt;&gt;'רשימת הסעיפים'!$AL$4))</f>
        <v>0</v>
      </c>
      <c r="O71" s="157">
        <f ca="1">'חודש א'!O71+$M$1500*(M71-N71)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'חודש א'!L72</f>
        <v>אוכל מוכן / בעבודה</v>
      </c>
      <c r="M72" s="187">
        <f>'חודש א'!M72</f>
        <v>0</v>
      </c>
      <c r="N72" s="156">
        <f ca="1">SUMPRODUCT(($E$6:$E$1503)*($D$6:$D$1503=L72)*($B$6:$B$1503&lt;&gt;'רשימת הסעיפים'!$AL$4))</f>
        <v>0</v>
      </c>
      <c r="O72" s="157">
        <f ca="1">'חודש א'!O72+$M$1500*(M72-N72)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'חודש א'!L73</f>
        <v>עישון</v>
      </c>
      <c r="M73" s="187">
        <f>'חודש א'!M73</f>
        <v>0</v>
      </c>
      <c r="N73" s="156">
        <f ca="1">SUMPRODUCT(($E$6:$E$1503)*($D$6:$D$1503=L73)*($B$6:$B$1503&lt;&gt;'רשימת הסעיפים'!$AL$4))</f>
        <v>0</v>
      </c>
      <c r="O73" s="157">
        <f ca="1">'חודש א'!O73+$M$1500*(M73-N73)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'חודש א'!L74</f>
        <v>מזון ופארמה - כללי</v>
      </c>
      <c r="M74" s="187">
        <f>'חודש א'!M74</f>
        <v>0</v>
      </c>
      <c r="N74" s="156">
        <f ca="1">SUMPRODUCT(($E$6:$E$1503)*($D$6:$D$1503=L74)*($B$6:$B$1503&lt;&gt;'רשימת הסעיפים'!$AL$4))</f>
        <v>0</v>
      </c>
      <c r="O74" s="157">
        <f ca="1">'חודש א'!O74+$M$1500*(M74-N74)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'חודש א'!L75</f>
        <v>מסעדה ואוכל בחוץ</v>
      </c>
      <c r="M75" s="187">
        <f>'חודש א'!M75</f>
        <v>0</v>
      </c>
      <c r="N75" s="156">
        <f ca="1">SUMPRODUCT(($E$6:$E$1503)*($D$6:$D$1503=L75)*($B$6:$B$1503&lt;&gt;'רשימת הסעיפים'!$AL$4))</f>
        <v>0</v>
      </c>
      <c r="O75" s="157">
        <f ca="1">'חודש א'!O75+$M$1500*(M75-N75)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'חודש א'!L76</f>
        <v>ספורט</v>
      </c>
      <c r="M76" s="187">
        <f>'חודש א'!M76</f>
        <v>0</v>
      </c>
      <c r="N76" s="156">
        <f ca="1">SUMPRODUCT(($E$6:$E$1503)*($D$6:$D$1503=L76)*($B$6:$B$1503&lt;&gt;'רשימת הסעיפים'!$AL$4))</f>
        <v>0</v>
      </c>
      <c r="O76" s="157">
        <f ca="1">'חודש א'!O76+$M$1500*(M76-N76)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'חודש א'!L77</f>
        <v>חופשות</v>
      </c>
      <c r="M77" s="187">
        <f>'חודש א'!M77</f>
        <v>0</v>
      </c>
      <c r="N77" s="156">
        <f ca="1">SUMPRODUCT(($E$6:$E$1503)*($D$6:$D$1503=L77)*($B$6:$B$1503&lt;&gt;'רשימת הסעיפים'!$AL$4))</f>
        <v>0</v>
      </c>
      <c r="O77" s="157">
        <f ca="1">'חודש א'!O77+$M$1500*(M77-N77)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'חודש א'!L78</f>
        <v>בילויים ומופעים</v>
      </c>
      <c r="M78" s="187">
        <f>'חודש א'!M78</f>
        <v>0</v>
      </c>
      <c r="N78" s="156">
        <f ca="1">SUMPRODUCT(($E$6:$E$1503)*($D$6:$D$1503=L78)*($B$6:$B$1503&lt;&gt;'רשימת הסעיפים'!$AL$4))</f>
        <v>0</v>
      </c>
      <c r="O78" s="157">
        <f ca="1">'חודש א'!O78+$M$1500*(M78-N78)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'חודש א'!L79</f>
        <v>חיות מחמד</v>
      </c>
      <c r="M79" s="187">
        <f>'חודש א'!M79</f>
        <v>0</v>
      </c>
      <c r="N79" s="156">
        <f ca="1">SUMPRODUCT(($E$6:$E$1503)*($D$6:$D$1503=L79)*($B$6:$B$1503&lt;&gt;'רשימת הסעיפים'!$AL$4))</f>
        <v>0</v>
      </c>
      <c r="O79" s="157">
        <f ca="1">'חודש א'!O79+$M$1500*(M79-N79)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'חודש א'!L80</f>
        <v>חוגי מבוגרים</v>
      </c>
      <c r="M80" s="187">
        <f>'חודש א'!M80</f>
        <v>0</v>
      </c>
      <c r="N80" s="156">
        <f ca="1">SUMPRODUCT(($E$6:$E$1503)*($D$6:$D$1503=L80)*($B$6:$B$1503&lt;&gt;'רשימת הסעיפים'!$AL$4))</f>
        <v>0</v>
      </c>
      <c r="O80" s="157">
        <f ca="1">'חודש א'!O80+$M$1500*(M80-N80)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'חודש א'!L81</f>
        <v>בייביסיטר</v>
      </c>
      <c r="M81" s="187">
        <f>'חודש א'!M81</f>
        <v>0</v>
      </c>
      <c r="N81" s="156">
        <f ca="1">SUMPRODUCT(($E$6:$E$1503)*($D$6:$D$1503=L81)*($B$6:$B$1503&lt;&gt;'רשימת הסעיפים'!$AL$4))</f>
        <v>0</v>
      </c>
      <c r="O81" s="157">
        <f ca="1">'חודש א'!O81+$M$1500*(M81-N81)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'חודש א'!L82</f>
        <v>הגרלות</v>
      </c>
      <c r="M82" s="187">
        <f>'חודש א'!M82</f>
        <v>0</v>
      </c>
      <c r="N82" s="156">
        <f ca="1">SUMPRODUCT(($E$6:$E$1503)*($D$6:$D$1503=L82)*($B$6:$B$1503&lt;&gt;'רשימת הסעיפים'!$AL$4))</f>
        <v>0</v>
      </c>
      <c r="O82" s="157">
        <f ca="1">'חודש א'!O82+$M$1500*(M82-N82)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'חודש א'!L83</f>
        <v>פנאי - כללי</v>
      </c>
      <c r="M83" s="187">
        <f>'חודש א'!M83</f>
        <v>0</v>
      </c>
      <c r="N83" s="156">
        <f ca="1">SUMPRODUCT(($E$6:$E$1503)*($D$6:$D$1503=L83)*($B$6:$B$1503&lt;&gt;'רשימת הסעיפים'!$AL$4))</f>
        <v>0</v>
      </c>
      <c r="O83" s="157">
        <f ca="1">'חודש א'!O83+$M$1500*(M83-N83)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'חודש א'!L84</f>
        <v>ביגוד הורים</v>
      </c>
      <c r="M84" s="187">
        <f>'חודש א'!M84</f>
        <v>0</v>
      </c>
      <c r="N84" s="156">
        <f ca="1">SUMPRODUCT(($E$6:$E$1503)*($D$6:$D$1503=L84)*($B$6:$B$1503&lt;&gt;'רשימת הסעיפים'!$AL$4))</f>
        <v>0</v>
      </c>
      <c r="O84" s="157">
        <f ca="1">'חודש א'!O84+$M$1500*(M84-N84)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'חודש א'!L85</f>
        <v>ביגוד ילדים</v>
      </c>
      <c r="M85" s="187">
        <f>'חודש א'!M85</f>
        <v>0</v>
      </c>
      <c r="N85" s="156">
        <f ca="1">SUMPRODUCT(($E$6:$E$1503)*($D$6:$D$1503=L85)*($B$6:$B$1503&lt;&gt;'רשימת הסעיפים'!$AL$4))</f>
        <v>0</v>
      </c>
      <c r="O85" s="157">
        <f ca="1">'חודש א'!O85+$M$1500*(M85-N85)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'חודש א'!L86</f>
        <v>נעליים</v>
      </c>
      <c r="M86" s="187">
        <f>'חודש א'!M86</f>
        <v>0</v>
      </c>
      <c r="N86" s="156">
        <f ca="1">SUMPRODUCT(($E$6:$E$1503)*($D$6:$D$1503=L86)*($B$6:$B$1503&lt;&gt;'רשימת הסעיפים'!$AL$4))</f>
        <v>0</v>
      </c>
      <c r="O86" s="157">
        <f ca="1">'חודש א'!O86+$M$1500*(M86-N86)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'חודש א'!L87</f>
        <v>ביגוד והנעלה - כללי</v>
      </c>
      <c r="M87" s="187">
        <f>'חודש א'!M87</f>
        <v>0</v>
      </c>
      <c r="N87" s="156">
        <f ca="1">SUMPRODUCT(($E$6:$E$1503)*($D$6:$D$1503=L87)*($B$6:$B$1503&lt;&gt;'רשימת הסעיפים'!$AL$4))</f>
        <v>0</v>
      </c>
      <c r="O87" s="157">
        <f ca="1">'חודש א'!O87+$M$1500*(M87-N87)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'חודש א'!L88</f>
        <v>ריהוט</v>
      </c>
      <c r="M88" s="187">
        <f>'חודש א'!M88</f>
        <v>0</v>
      </c>
      <c r="N88" s="156">
        <f ca="1">SUMPRODUCT(($E$6:$E$1503)*($D$6:$D$1503=L88)*($B$6:$B$1503&lt;&gt;'רשימת הסעיפים'!$AL$4))</f>
        <v>0</v>
      </c>
      <c r="O88" s="157">
        <f ca="1">'חודש א'!O88+$M$1500*(M88-N88)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'חודש א'!L89</f>
        <v>מוצרי חשמל ואלקטרוניקה</v>
      </c>
      <c r="M89" s="187">
        <f>'חודש א'!M89</f>
        <v>0</v>
      </c>
      <c r="N89" s="156">
        <f ca="1">SUMPRODUCT(($E$6:$E$1503)*($D$6:$D$1503=L89)*($B$6:$B$1503&lt;&gt;'רשימת הסעיפים'!$AL$4))</f>
        <v>0</v>
      </c>
      <c r="O89" s="157">
        <f ca="1">'חודש א'!O89+$M$1500*(M89-N89)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'חודש א'!L90</f>
        <v>משחקים, צעצועים וספרים</v>
      </c>
      <c r="M90" s="187">
        <f>'חודש א'!M90</f>
        <v>0</v>
      </c>
      <c r="N90" s="156">
        <f ca="1">SUMPRODUCT(($E$6:$E$1503)*($D$6:$D$1503=L90)*($B$6:$B$1503&lt;&gt;'רשימת הסעיפים'!$AL$4))</f>
        <v>0</v>
      </c>
      <c r="O90" s="157">
        <f ca="1">'חודש א'!O90+$M$1500*(M90-N90)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'חודש א'!L91</f>
        <v>כלי בית</v>
      </c>
      <c r="M91" s="187">
        <f>'חודש א'!M91</f>
        <v>0</v>
      </c>
      <c r="N91" s="156">
        <f ca="1">SUMPRODUCT(($E$6:$E$1503)*($D$6:$D$1503=L91)*($B$6:$B$1503&lt;&gt;'רשימת הסעיפים'!$AL$4))</f>
        <v>0</v>
      </c>
      <c r="O91" s="157">
        <f ca="1">'חודש א'!O91+$M$1500*(M91-N91)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'חודש א'!L92</f>
        <v>תכולת בית - כללי</v>
      </c>
      <c r="M92" s="187">
        <f>'חודש א'!M92</f>
        <v>0</v>
      </c>
      <c r="N92" s="156">
        <f ca="1">SUMPRODUCT(($E$6:$E$1503)*($D$6:$D$1503=L92)*($B$6:$B$1503&lt;&gt;'רשימת הסעיפים'!$AL$4))</f>
        <v>0</v>
      </c>
      <c r="O92" s="157">
        <f ca="1">'חודש א'!O92+$M$1500*(M92-N92)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'חודש א'!L93</f>
        <v>חשמל</v>
      </c>
      <c r="M93" s="187">
        <f>'חודש א'!M93</f>
        <v>0</v>
      </c>
      <c r="N93" s="156">
        <f ca="1">SUMPRODUCT(($E$6:$E$1503)*($D$6:$D$1503=L93)*($B$6:$B$1503&lt;&gt;'רשימת הסעיפים'!$AL$4))</f>
        <v>0</v>
      </c>
      <c r="O93" s="157">
        <f ca="1">'חודש א'!O93+$M$1500*(M93-N93)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'חודש א'!L94</f>
        <v>מים וביוב</v>
      </c>
      <c r="M94" s="187">
        <f>'חודש א'!M94</f>
        <v>0</v>
      </c>
      <c r="N94" s="156">
        <f ca="1">SUMPRODUCT(($E$6:$E$1503)*($D$6:$D$1503=L94)*($B$6:$B$1503&lt;&gt;'רשימת הסעיפים'!$AL$4))</f>
        <v>0</v>
      </c>
      <c r="O94" s="157">
        <f ca="1">'חודש א'!O94+$M$1500*(M94-N94)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'חודש א'!L95</f>
        <v>גז</v>
      </c>
      <c r="M95" s="187">
        <f>'חודש א'!M95</f>
        <v>0</v>
      </c>
      <c r="N95" s="156">
        <f ca="1">SUMPRODUCT(($E$6:$E$1503)*($D$6:$D$1503=L95)*($B$6:$B$1503&lt;&gt;'רשימת הסעיפים'!$AL$4))</f>
        <v>0</v>
      </c>
      <c r="O95" s="157">
        <f ca="1">'חודש א'!O95+$M$1500*(M95-N95)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'חודש א'!L96</f>
        <v>ניקיון</v>
      </c>
      <c r="M96" s="187">
        <f>'חודש א'!M96</f>
        <v>0</v>
      </c>
      <c r="N96" s="156">
        <f ca="1">SUMPRODUCT(($E$6:$E$1503)*($D$6:$D$1503=L96)*($B$6:$B$1503&lt;&gt;'רשימת הסעיפים'!$AL$4))</f>
        <v>0</v>
      </c>
      <c r="O96" s="157">
        <f ca="1">'חודש א'!O96+$M$1500*(M96-N96)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'חודש א'!L97</f>
        <v>תיקונים בבית / במכשירים</v>
      </c>
      <c r="M97" s="187">
        <f>'חודש א'!M97</f>
        <v>0</v>
      </c>
      <c r="N97" s="156">
        <f ca="1">SUMPRODUCT(($E$6:$E$1503)*($D$6:$D$1503=L97)*($B$6:$B$1503&lt;&gt;'רשימת הסעיפים'!$AL$4))</f>
        <v>0</v>
      </c>
      <c r="O97" s="157">
        <f ca="1">'חודש א'!O97+$M$1500*(M97-N97)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'חודש א'!L98</f>
        <v>גינה</v>
      </c>
      <c r="M98" s="187">
        <f>'חודש א'!M98</f>
        <v>0</v>
      </c>
      <c r="N98" s="156">
        <f ca="1">SUMPRODUCT(($E$6:$E$1503)*($D$6:$D$1503=L98)*($B$6:$B$1503&lt;&gt;'רשימת הסעיפים'!$AL$4))</f>
        <v>0</v>
      </c>
      <c r="O98" s="157">
        <f ca="1">'חודש א'!O98+$M$1500*(M98-N98)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'חודש א'!L99</f>
        <v>אחזקת בית - כללי</v>
      </c>
      <c r="M99" s="187">
        <f>'חודש א'!M99</f>
        <v>0</v>
      </c>
      <c r="N99" s="156">
        <f ca="1">SUMPRODUCT(($E$6:$E$1503)*($D$6:$D$1503=L99)*($B$6:$B$1503&lt;&gt;'רשימת הסעיפים'!$AL$4))</f>
        <v>0</v>
      </c>
      <c r="O99" s="157">
        <f ca="1">'חודש א'!O99+$M$1500*(M99-N99)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'חודש א'!L100</f>
        <v>מספרה</v>
      </c>
      <c r="M100" s="187">
        <f>'חודש א'!M100</f>
        <v>0</v>
      </c>
      <c r="N100" s="156">
        <f ca="1">SUMPRODUCT(($E$6:$E$1503)*($D$6:$D$1503=L100)*($B$6:$B$1503&lt;&gt;'רשימת הסעיפים'!$AL$4))</f>
        <v>0</v>
      </c>
      <c r="O100" s="157">
        <f ca="1">'חודש א'!O100+$M$1500*(M100-N100)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'חודש א'!L101</f>
        <v>קוסמטיקה</v>
      </c>
      <c r="M101" s="187">
        <f>'חודש א'!M101</f>
        <v>0</v>
      </c>
      <c r="N101" s="156">
        <f ca="1">SUMPRODUCT(($E$6:$E$1503)*($D$6:$D$1503=L101)*($B$6:$B$1503&lt;&gt;'רשימת הסעיפים'!$AL$4))</f>
        <v>0</v>
      </c>
      <c r="O101" s="157">
        <f ca="1">'חודש א'!O101+$M$1500*(M101-N101)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'חודש א'!L102</f>
        <v>טיפוח - כללי</v>
      </c>
      <c r="M102" s="187">
        <f>'חודש א'!M102</f>
        <v>0</v>
      </c>
      <c r="N102" s="156">
        <f ca="1">SUMPRODUCT(($E$6:$E$1503)*($D$6:$D$1503=L102)*($B$6:$B$1503&lt;&gt;'רשימת הסעיפים'!$AL$4))</f>
        <v>0</v>
      </c>
      <c r="O102" s="157">
        <f ca="1">'חודש א'!O102+$M$1500*(M102-N102)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'חודש א'!L103</f>
        <v>בית ספר</v>
      </c>
      <c r="M103" s="187">
        <f>'חודש א'!M103</f>
        <v>0</v>
      </c>
      <c r="N103" s="156">
        <f ca="1">SUMPRODUCT(($E$6:$E$1503)*($D$6:$D$1503=L103)*($B$6:$B$1503&lt;&gt;'רשימת הסעיפים'!$AL$4))</f>
        <v>0</v>
      </c>
      <c r="O103" s="157">
        <f ca="1">'חודש א'!O103+$M$1500*(M103-N103)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'חודש א'!L104</f>
        <v>מסגרות צהריים</v>
      </c>
      <c r="M104" s="187">
        <f>'חודש א'!M104</f>
        <v>0</v>
      </c>
      <c r="N104" s="156">
        <f ca="1">SUMPRODUCT(($E$6:$E$1503)*($D$6:$D$1503=L104)*($B$6:$B$1503&lt;&gt;'רשימת הסעיפים'!$AL$4))</f>
        <v>0</v>
      </c>
      <c r="O104" s="157">
        <f ca="1">'חודש א'!O104+$M$1500*(M104-N104)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'חודש א'!L105</f>
        <v>מסגרות יום</v>
      </c>
      <c r="M105" s="187">
        <f>'חודש א'!M105</f>
        <v>0</v>
      </c>
      <c r="N105" s="156">
        <f ca="1">SUMPRODUCT(($E$6:$E$1503)*($D$6:$D$1503=L105)*($B$6:$B$1503&lt;&gt;'רשימת הסעיפים'!$AL$4))</f>
        <v>0</v>
      </c>
      <c r="O105" s="157">
        <f ca="1">'חודש א'!O105+$M$1500*(M105-N105)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'חודש א'!L106</f>
        <v>צהרון / מטפלת</v>
      </c>
      <c r="M106" s="187">
        <f>'חודש א'!M106</f>
        <v>0</v>
      </c>
      <c r="N106" s="156">
        <f ca="1">SUMPRODUCT(($E$6:$E$1503)*($D$6:$D$1503=L106)*($B$6:$B$1503&lt;&gt;'רשימת הסעיפים'!$AL$4))</f>
        <v>0</v>
      </c>
      <c r="O106" s="157">
        <f ca="1">'חודש א'!O106+$M$1500*(M106-N106)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'חודש א'!L107</f>
        <v>הסעות</v>
      </c>
      <c r="M107" s="187">
        <f>'חודש א'!M107</f>
        <v>0</v>
      </c>
      <c r="N107" s="156">
        <f ca="1">SUMPRODUCT(($E$6:$E$1503)*($D$6:$D$1503=L107)*($B$6:$B$1503&lt;&gt;'רשימת הסעיפים'!$AL$4))</f>
        <v>0</v>
      </c>
      <c r="O107" s="157">
        <f ca="1">'חודש א'!O107+$M$1500*(M107-N107)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'חודש א'!L108</f>
        <v>שיעור פרטי</v>
      </c>
      <c r="M108" s="187">
        <f>'חודש א'!M108</f>
        <v>0</v>
      </c>
      <c r="N108" s="156">
        <f ca="1">SUMPRODUCT(($E$6:$E$1503)*($D$6:$D$1503=L108)*($B$6:$B$1503&lt;&gt;'רשימת הסעיפים'!$AL$4))</f>
        <v>0</v>
      </c>
      <c r="O108" s="157">
        <f ca="1">'חודש א'!O108+$M$1500*(M108-N108)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'חודש א'!L109</f>
        <v>מסגרות קיץ</v>
      </c>
      <c r="M109" s="187">
        <f>'חודש א'!M109</f>
        <v>0</v>
      </c>
      <c r="N109" s="156">
        <f ca="1">SUMPRODUCT(($E$6:$E$1503)*($D$6:$D$1503=L109)*($B$6:$B$1503&lt;&gt;'רשימת הסעיפים'!$AL$4))</f>
        <v>0</v>
      </c>
      <c r="O109" s="157">
        <f ca="1">'חודש א'!O109+$M$1500*(M109-N109)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'חודש א'!L110</f>
        <v>חוגים ותנועת נוער</v>
      </c>
      <c r="M110" s="187">
        <f>'חודש א'!M110</f>
        <v>0</v>
      </c>
      <c r="N110" s="156">
        <f ca="1">SUMPRODUCT(($E$6:$E$1503)*($D$6:$D$1503=L110)*($B$6:$B$1503&lt;&gt;'רשימת הסעיפים'!$AL$4))</f>
        <v>0</v>
      </c>
      <c r="O110" s="157">
        <f ca="1">'חודש א'!O110+$M$1500*(M110-N110)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'חודש א'!L111</f>
        <v>לימודים והשתלמות לבוגרים</v>
      </c>
      <c r="M111" s="187">
        <f>'חודש א'!M111</f>
        <v>0</v>
      </c>
      <c r="N111" s="156">
        <f ca="1">SUMPRODUCT(($E$6:$E$1503)*($D$6:$D$1503=L111)*($B$6:$B$1503&lt;&gt;'רשימת הסעיפים'!$AL$4))</f>
        <v>0</v>
      </c>
      <c r="O111" s="157">
        <f ca="1">'חודש א'!O111+$M$1500*(M111-N111)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'חודש א'!L112</f>
        <v>חינוך - כללי</v>
      </c>
      <c r="M112" s="187">
        <f>'חודש א'!M112</f>
        <v>0</v>
      </c>
      <c r="N112" s="156">
        <f ca="1">SUMPRODUCT(($E$6:$E$1503)*($D$6:$D$1503=L112)*($B$6:$B$1503&lt;&gt;'רשימת הסעיפים'!$AL$4))</f>
        <v>0</v>
      </c>
      <c r="O112" s="157">
        <f ca="1">'חודש א'!O112+$M$1500*(M112-N112)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'חודש א'!L113</f>
        <v>חגים וצרכי דת</v>
      </c>
      <c r="M113" s="187">
        <f>'חודש א'!M113</f>
        <v>0</v>
      </c>
      <c r="N113" s="156">
        <f ca="1">SUMPRODUCT(($E$6:$E$1503)*($D$6:$D$1503=L113)*($B$6:$B$1503&lt;&gt;'רשימת הסעיפים'!$AL$4))</f>
        <v>0</v>
      </c>
      <c r="O113" s="157">
        <f ca="1">'חודש א'!O113+$M$1500*(M113-N113)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'חודש א'!L114</f>
        <v>אירוע בעבודה / לחברים</v>
      </c>
      <c r="M114" s="187">
        <f>'חודש א'!M114</f>
        <v>0</v>
      </c>
      <c r="N114" s="156">
        <f ca="1">SUMPRODUCT(($E$6:$E$1503)*($D$6:$D$1503=L114)*($B$6:$B$1503&lt;&gt;'רשימת הסעיפים'!$AL$4))</f>
        <v>0</v>
      </c>
      <c r="O114" s="157">
        <f ca="1">'חודש א'!O114+$M$1500*(M114-N114)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'חודש א'!L115</f>
        <v>תרומות</v>
      </c>
      <c r="M115" s="187">
        <f>'חודש א'!M115</f>
        <v>0</v>
      </c>
      <c r="N115" s="156">
        <f ca="1">SUMPRODUCT(($E$6:$E$1503)*($D$6:$D$1503=L115)*($B$6:$B$1503&lt;&gt;'רשימת הסעיפים'!$AL$4))</f>
        <v>0</v>
      </c>
      <c r="O115" s="157">
        <f ca="1">'חודש א'!O115+$M$1500*(M115-N115)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'חודש א'!L116</f>
        <v>קופ"ח תשלום קבוע</v>
      </c>
      <c r="M116" s="187">
        <f>'חודש א'!M116</f>
        <v>0</v>
      </c>
      <c r="N116" s="156">
        <f ca="1">SUMPRODUCT(($E$6:$E$1503)*($D$6:$D$1503=L116)*($B$6:$B$1503&lt;&gt;'רשימת הסעיפים'!$AL$4))</f>
        <v>0</v>
      </c>
      <c r="O116" s="157">
        <f ca="1">'חודש א'!O116+$M$1500*(M116-N116)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'חודש א'!L117</f>
        <v>ביטוח רפואי נוסף</v>
      </c>
      <c r="M117" s="187">
        <f>'חודש א'!M117</f>
        <v>0</v>
      </c>
      <c r="N117" s="156">
        <f ca="1">SUMPRODUCT(($E$6:$E$1503)*($D$6:$D$1503=L117)*($B$6:$B$1503&lt;&gt;'רשימת הסעיפים'!$AL$4))</f>
        <v>0</v>
      </c>
      <c r="O117" s="157">
        <f ca="1">'חודש א'!O117+$M$1500*(M117-N117)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'חודש א'!L118</f>
        <v>טיפולים פרטיים</v>
      </c>
      <c r="M118" s="187">
        <f>'חודש א'!M118</f>
        <v>0</v>
      </c>
      <c r="N118" s="156">
        <f ca="1">SUMPRODUCT(($E$6:$E$1503)*($D$6:$D$1503=L118)*($B$6:$B$1503&lt;&gt;'רשימת הסעיפים'!$AL$4))</f>
        <v>0</v>
      </c>
      <c r="O118" s="157">
        <f ca="1">'חודש א'!O118+$M$1500*(M118-N118)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'חודש א'!L119</f>
        <v>תרופות</v>
      </c>
      <c r="M119" s="187">
        <f>'חודש א'!M119</f>
        <v>0</v>
      </c>
      <c r="N119" s="156">
        <f ca="1">SUMPRODUCT(($E$6:$E$1503)*($D$6:$D$1503=L119)*($B$6:$B$1503&lt;&gt;'רשימת הסעיפים'!$AL$4))</f>
        <v>0</v>
      </c>
      <c r="O119" s="157">
        <f ca="1">'חודש א'!O119+$M$1500*(M119-N119)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'חודש א'!L120</f>
        <v>טיפולי שיניים</v>
      </c>
      <c r="M120" s="187">
        <f>'חודש א'!M120</f>
        <v>0</v>
      </c>
      <c r="N120" s="156">
        <f ca="1">SUMPRODUCT(($E$6:$E$1503)*($D$6:$D$1503=L120)*($B$6:$B$1503&lt;&gt;'רשימת הסעיפים'!$AL$4))</f>
        <v>0</v>
      </c>
      <c r="O120" s="157">
        <f ca="1">'חודש א'!O120+$M$1500*(M120-N120)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'חודש א'!L121</f>
        <v>אופטיקה</v>
      </c>
      <c r="M121" s="187">
        <f>'חודש א'!M121</f>
        <v>0</v>
      </c>
      <c r="N121" s="156">
        <f ca="1">SUMPRODUCT(($E$6:$E$1503)*($D$6:$D$1503=L121)*($B$6:$B$1503&lt;&gt;'רשימת הסעיפים'!$AL$4))</f>
        <v>0</v>
      </c>
      <c r="O121" s="157">
        <f ca="1">'חודש א'!O121+$M$1500*(M121-N121)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'חודש א'!L122</f>
        <v>בריאות - כללי</v>
      </c>
      <c r="M122" s="187">
        <f>'חודש א'!M122</f>
        <v>0</v>
      </c>
      <c r="N122" s="156">
        <f ca="1">SUMPRODUCT(($E$6:$E$1503)*($D$6:$D$1503=L122)*($B$6:$B$1503&lt;&gt;'רשימת הסעיפים'!$AL$4))</f>
        <v>0</v>
      </c>
      <c r="O122" s="157">
        <f ca="1">'חודש א'!O122+$M$1500*(M122-N122)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'חודש א'!L123</f>
        <v>דלק</v>
      </c>
      <c r="M123" s="187">
        <f>'חודש א'!M123</f>
        <v>0</v>
      </c>
      <c r="N123" s="156">
        <f ca="1">SUMPRODUCT(($E$6:$E$1503)*($D$6:$D$1503=L123)*($B$6:$B$1503&lt;&gt;'רשימת הסעיפים'!$AL$4))</f>
        <v>0</v>
      </c>
      <c r="O123" s="157">
        <f ca="1">'חודש א'!O123+$M$1500*(M123-N123)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'חודש א'!L124</f>
        <v>חניה</v>
      </c>
      <c r="M124" s="187">
        <f>'חודש א'!M124</f>
        <v>0</v>
      </c>
      <c r="N124" s="156">
        <f ca="1">SUMPRODUCT(($E$6:$E$1503)*($D$6:$D$1503=L124)*($B$6:$B$1503&lt;&gt;'רשימת הסעיפים'!$AL$4))</f>
        <v>0</v>
      </c>
      <c r="O124" s="157">
        <f ca="1">'חודש א'!O124+$M$1500*(M124-N124)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'חודש א'!L125</f>
        <v>כבישי אגרה</v>
      </c>
      <c r="M125" s="187">
        <f>'חודש א'!M125</f>
        <v>0</v>
      </c>
      <c r="N125" s="156">
        <f ca="1">SUMPRODUCT(($E$6:$E$1503)*($D$6:$D$1503=L125)*($B$6:$B$1503&lt;&gt;'רשימת הסעיפים'!$AL$4))</f>
        <v>0</v>
      </c>
      <c r="O125" s="157">
        <f ca="1">'חודש א'!O125+$M$1500*(M125-N125)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'חודש א'!L126</f>
        <v>ביטוח רכב</v>
      </c>
      <c r="M126" s="187">
        <f>'חודש א'!M126</f>
        <v>0</v>
      </c>
      <c r="N126" s="156">
        <f ca="1">SUMPRODUCT(($E$6:$E$1503)*($D$6:$D$1503=L126)*($B$6:$B$1503&lt;&gt;'רשימת הסעיפים'!$AL$4))</f>
        <v>0</v>
      </c>
      <c r="O126" s="157">
        <f ca="1">'חודש א'!O126+$M$1500*(M126-N126)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'חודש א'!L127</f>
        <v>תחזוקת רכב</v>
      </c>
      <c r="M127" s="187">
        <f>'חודש א'!M127</f>
        <v>0</v>
      </c>
      <c r="N127" s="156">
        <f ca="1">SUMPRODUCT(($E$6:$E$1503)*($D$6:$D$1503=L127)*($B$6:$B$1503&lt;&gt;'רשימת הסעיפים'!$AL$4))</f>
        <v>0</v>
      </c>
      <c r="O127" s="157">
        <f ca="1">'חודש א'!O127+$M$1500*(M127-N127)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'חודש א'!L128</f>
        <v>תחבורה ציבורית</v>
      </c>
      <c r="M128" s="187">
        <f>'חודש א'!M128</f>
        <v>0</v>
      </c>
      <c r="N128" s="156">
        <f ca="1">SUMPRODUCT(($E$6:$E$1503)*($D$6:$D$1503=L128)*($B$6:$B$1503&lt;&gt;'רשימת הסעיפים'!$AL$4))</f>
        <v>0</v>
      </c>
      <c r="O128" s="157">
        <f ca="1">'חודש א'!O128+$M$1500*(M128-N128)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'חודש א'!L129</f>
        <v>רישוי רכב</v>
      </c>
      <c r="M129" s="187">
        <f>'חודש א'!M129</f>
        <v>0</v>
      </c>
      <c r="N129" s="156">
        <f ca="1">SUMPRODUCT(($E$6:$E$1503)*($D$6:$D$1503=L129)*($B$6:$B$1503&lt;&gt;'רשימת הסעיפים'!$AL$4))</f>
        <v>0</v>
      </c>
      <c r="O129" s="157">
        <f ca="1">'חודש א'!O129+$M$1500*(M129-N129)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'חודש א'!L130</f>
        <v>תחבורה שיתופית</v>
      </c>
      <c r="M130" s="187">
        <f>'חודש א'!M130</f>
        <v>0</v>
      </c>
      <c r="N130" s="156">
        <f ca="1">SUMPRODUCT(($E$6:$E$1503)*($D$6:$D$1503=L130)*($B$6:$B$1503&lt;&gt;'רשימת הסעיפים'!$AL$4))</f>
        <v>0</v>
      </c>
      <c r="O130" s="157">
        <f ca="1">'חודש א'!O130+$M$1500*(M130-N130)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'חודש א'!L131</f>
        <v>ליסינג</v>
      </c>
      <c r="M131" s="187">
        <f>'חודש א'!M131</f>
        <v>0</v>
      </c>
      <c r="N131" s="156">
        <f ca="1">SUMPRODUCT(($E$6:$E$1503)*($D$6:$D$1503=L131)*($B$6:$B$1503&lt;&gt;'רשימת הסעיפים'!$AL$4))</f>
        <v>0</v>
      </c>
      <c r="O131" s="157">
        <f ca="1">'חודש א'!O131+$M$1500*(M131-N131)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'חודש א'!L132</f>
        <v>תחבורה - כללי</v>
      </c>
      <c r="M132" s="187">
        <f>'חודש א'!M132</f>
        <v>0</v>
      </c>
      <c r="N132" s="156">
        <f ca="1">SUMPRODUCT(($E$6:$E$1503)*($D$6:$D$1503=L132)*($B$6:$B$1503&lt;&gt;'רשימת הסעיפים'!$AL$4))</f>
        <v>0</v>
      </c>
      <c r="O132" s="157">
        <f ca="1">'חודש א'!O132+$M$1500*(M132-N132)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'חודש א'!L133</f>
        <v>ארועי שמחות במשפחה</v>
      </c>
      <c r="M133" s="187">
        <f>'חודש א'!M133</f>
        <v>0</v>
      </c>
      <c r="N133" s="156">
        <f ca="1">SUMPRODUCT(($E$6:$E$1503)*($D$6:$D$1503=L133)*($B$6:$B$1503&lt;&gt;'רשימת הסעיפים'!$AL$4))</f>
        <v>0</v>
      </c>
      <c r="O133" s="157">
        <f ca="1">'חודש א'!O133+$M$1500*(M133-N133)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'חודש א'!L134</f>
        <v>דמי כיס</v>
      </c>
      <c r="M134" s="187">
        <f>'חודש א'!M134</f>
        <v>0</v>
      </c>
      <c r="N134" s="156">
        <f ca="1">SUMPRODUCT(($E$6:$E$1503)*($D$6:$D$1503=L134)*($B$6:$B$1503&lt;&gt;'רשימת הסעיפים'!$AL$4))</f>
        <v>0</v>
      </c>
      <c r="O134" s="157">
        <f ca="1">'חודש א'!O134+$M$1500*(M134-N134)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'חודש א'!L135</f>
        <v>עזרה למשפחה</v>
      </c>
      <c r="M135" s="187">
        <f>'חודש א'!M135</f>
        <v>0</v>
      </c>
      <c r="N135" s="156">
        <f ca="1">SUMPRODUCT(($E$6:$E$1503)*($D$6:$D$1503=L135)*($B$6:$B$1503&lt;&gt;'רשימת הסעיפים'!$AL$4))</f>
        <v>0</v>
      </c>
      <c r="O135" s="157">
        <f ca="1">'חודש א'!O135+$M$1500*(M135-N135)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'חודש א'!L136</f>
        <v>תשלום מזונות</v>
      </c>
      <c r="M136" s="187">
        <f>'חודש א'!M136</f>
        <v>0</v>
      </c>
      <c r="N136" s="156">
        <f ca="1">SUMPRODUCT(($E$6:$E$1503)*($D$6:$D$1503=L136)*($B$6:$B$1503&lt;&gt;'רשימת הסעיפים'!$AL$4))</f>
        <v>0</v>
      </c>
      <c r="O136" s="157">
        <f ca="1">'חודש א'!O136+$M$1500*(M136-N136)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'חודש א'!L137</f>
        <v>משפחה - כללי</v>
      </c>
      <c r="M137" s="187">
        <f>'חודש א'!M137</f>
        <v>0</v>
      </c>
      <c r="N137" s="156">
        <f ca="1">SUMPRODUCT(($E$6:$E$1503)*($D$6:$D$1503=L137)*($B$6:$B$1503&lt;&gt;'רשימת הסעיפים'!$AL$4))</f>
        <v>0</v>
      </c>
      <c r="O137" s="157">
        <f ca="1">'חודש א'!O137+$M$1500*(M137-N137)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'חודש א'!L138</f>
        <v>טלפון נייד ונייח</v>
      </c>
      <c r="M138" s="187">
        <f>'חודש א'!M138</f>
        <v>0</v>
      </c>
      <c r="N138" s="156">
        <f ca="1">SUMPRODUCT(($E$6:$E$1503)*($D$6:$D$1503=L138)*($B$6:$B$1503&lt;&gt;'רשימת הסעיפים'!$AL$4))</f>
        <v>0</v>
      </c>
      <c r="O138" s="157">
        <f ca="1">'חודש א'!O138+$M$1500*(M138-N138)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'חודש א'!L139</f>
        <v>טלויזיה ואינטרנט (ספק ותשתית)</v>
      </c>
      <c r="M139" s="187">
        <f>'חודש א'!M139</f>
        <v>0</v>
      </c>
      <c r="N139" s="156">
        <f ca="1">SUMPRODUCT(($E$6:$E$1503)*($D$6:$D$1503=L139)*($B$6:$B$1503&lt;&gt;'רשימת הסעיפים'!$AL$4))</f>
        <v>0</v>
      </c>
      <c r="O139" s="157">
        <f ca="1">'חודש א'!O139+$M$1500*(M139-N139)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'חודש א'!L140</f>
        <v>שירותי תוכן</v>
      </c>
      <c r="M140" s="187">
        <f>'חודש א'!M140</f>
        <v>0</v>
      </c>
      <c r="N140" s="156">
        <f ca="1">SUMPRODUCT(($E$6:$E$1503)*($D$6:$D$1503=L140)*($B$6:$B$1503&lt;&gt;'רשימת הסעיפים'!$AL$4))</f>
        <v>0</v>
      </c>
      <c r="O140" s="157">
        <f ca="1">'חודש א'!O140+$M$1500*(M140-N140)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'חודש א'!L141</f>
        <v>תקשורת - כללי</v>
      </c>
      <c r="M141" s="187">
        <f>'חודש א'!M141</f>
        <v>0</v>
      </c>
      <c r="N141" s="156">
        <f ca="1">SUMPRODUCT(($E$6:$E$1503)*($D$6:$D$1503=L141)*($B$6:$B$1503&lt;&gt;'רשימת הסעיפים'!$AL$4))</f>
        <v>0</v>
      </c>
      <c r="O141" s="157">
        <f ca="1">'חודש א'!O141+$M$1500*(M141-N141)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'חודש א'!L142</f>
        <v>משכנתה</v>
      </c>
      <c r="M142" s="187">
        <f>'חודש א'!M142</f>
        <v>0</v>
      </c>
      <c r="N142" s="156">
        <f ca="1">SUMPRODUCT(($E$6:$E$1503)*($D$6:$D$1503=L142)*($B$6:$B$1503&lt;&gt;'רשימת הסעיפים'!$AL$4))</f>
        <v>0</v>
      </c>
      <c r="O142" s="157">
        <f ca="1">'חודש א'!O142+$M$1500*(M142-N142)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'חודש א'!L143</f>
        <v>שכר דירה</v>
      </c>
      <c r="M143" s="187">
        <f>'חודש א'!M143</f>
        <v>0</v>
      </c>
      <c r="N143" s="156">
        <f ca="1">SUMPRODUCT(($E$6:$E$1503)*($D$6:$D$1503=L143)*($B$6:$B$1503&lt;&gt;'רשימת הסעיפים'!$AL$4))</f>
        <v>0</v>
      </c>
      <c r="O143" s="157">
        <f ca="1">'חודש א'!O143+$M$1500*(M143-N143)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'חודש א'!L144</f>
        <v>מיסי ישוב / ועד בית</v>
      </c>
      <c r="M144" s="187">
        <f>'חודש א'!M144</f>
        <v>0</v>
      </c>
      <c r="N144" s="156">
        <f ca="1">SUMPRODUCT(($E$6:$E$1503)*($D$6:$D$1503=L144)*($B$6:$B$1503&lt;&gt;'רשימת הסעיפים'!$AL$4))</f>
        <v>0</v>
      </c>
      <c r="O144" s="157">
        <f ca="1">'חודש א'!O144+$M$1500*(M144-N144)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'חודש א'!L145</f>
        <v>ארנונה</v>
      </c>
      <c r="M145" s="187">
        <f>'חודש א'!M145</f>
        <v>0</v>
      </c>
      <c r="N145" s="156">
        <f ca="1">SUMPRODUCT(($E$6:$E$1503)*($D$6:$D$1503=L145)*($B$6:$B$1503&lt;&gt;'רשימת הסעיפים'!$AL$4))</f>
        <v>0</v>
      </c>
      <c r="O145" s="157">
        <f ca="1">'חודש א'!O145+$M$1500*(M145-N145)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'חודש א'!L146</f>
        <v>ביטוח נכס ותכולה</v>
      </c>
      <c r="M146" s="187">
        <f>'חודש א'!M146</f>
        <v>0</v>
      </c>
      <c r="N146" s="156">
        <f ca="1">SUMPRODUCT(($E$6:$E$1503)*($D$6:$D$1503=L146)*($B$6:$B$1503&lt;&gt;'רשימת הסעיפים'!$AL$4))</f>
        <v>0</v>
      </c>
      <c r="O146" s="157">
        <f ca="1">'חודש א'!O146+$M$1500*(M146-N146)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'חודש א'!L147</f>
        <v>דיור - כללי</v>
      </c>
      <c r="M147" s="187">
        <f>'חודש א'!M147</f>
        <v>0</v>
      </c>
      <c r="N147" s="156">
        <f ca="1">SUMPRODUCT(($E$6:$E$1503)*($D$6:$D$1503=L147)*($B$6:$B$1503&lt;&gt;'רשימת הסעיפים'!$AL$4))</f>
        <v>0</v>
      </c>
      <c r="O147" s="157">
        <f ca="1">'חודש א'!O147+$M$1500*(M147-N147)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'חודש א'!L148</f>
        <v>החזר חובות חודשי (למעט משכנתה) - כללי</v>
      </c>
      <c r="M148" s="187">
        <f>'חודש א'!M148</f>
        <v>0</v>
      </c>
      <c r="N148" s="156">
        <f ca="1">SUMPRODUCT(($E$6:$E$1503)*($D$6:$D$1503=L148)*($B$6:$B$1503&lt;&gt;'רשימת הסעיפים'!$AL$4))</f>
        <v>0</v>
      </c>
      <c r="O148" s="157">
        <f ca="1">'חודש א'!O148+$M$1500*(M148-N148)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'חודש א'!L149</f>
        <v>ריביות משיכת יתר</v>
      </c>
      <c r="M149" s="187">
        <f>'חודש א'!M149</f>
        <v>0</v>
      </c>
      <c r="N149" s="156">
        <f ca="1">SUMPRODUCT(($E$6:$E$1503)*($D$6:$D$1503=L149)*($B$6:$B$1503&lt;&gt;'רשימת הסעיפים'!$AL$4))</f>
        <v>0</v>
      </c>
      <c r="O149" s="157">
        <f ca="1">'חודש א'!O149+$M$1500*(M149-N149)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'חודש א'!L150</f>
        <v>הפקדות לחסכונות - כללי</v>
      </c>
      <c r="M150" s="187">
        <f>'חודש א'!M150</f>
        <v>0</v>
      </c>
      <c r="N150" s="156">
        <f ca="1">SUMPRODUCT(($E$6:$E$1503)*($D$6:$D$1503=L150)*($B$6:$B$1503&lt;&gt;'רשימת הסעיפים'!$AL$4))</f>
        <v>0</v>
      </c>
      <c r="O150" s="157">
        <f ca="1">'חודש א'!O150+$M$1500*(M150-N150)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'חודש א'!L151</f>
        <v>עמלות</v>
      </c>
      <c r="M151" s="187">
        <f>'חודש א'!M151</f>
        <v>0</v>
      </c>
      <c r="N151" s="156">
        <f ca="1">SUMPRODUCT(($E$6:$E$1503)*($D$6:$D$1503=L151)*($B$6:$B$1503&lt;&gt;'רשימת הסעיפים'!$AL$4))</f>
        <v>0</v>
      </c>
      <c r="O151" s="157">
        <f ca="1">'חודש א'!O151+$M$1500*(M151-N151)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'חודש א'!L152</f>
        <v>ביטוח חיים</v>
      </c>
      <c r="M152" s="187">
        <f>'חודש א'!M152</f>
        <v>0</v>
      </c>
      <c r="N152" s="156">
        <f ca="1">SUMPRODUCT(($E$6:$E$1503)*($D$6:$D$1503=L152)*($B$6:$B$1503&lt;&gt;'רשימת הסעיפים'!$AL$4))</f>
        <v>0</v>
      </c>
      <c r="O152" s="157">
        <f ca="1">'חודש א'!O152+$M$1500*(M152-N152)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'חודש א'!L153</f>
        <v>ביטוח לאומי (למי שלא עובד)</v>
      </c>
      <c r="M153" s="187">
        <f>'חודש א'!M153</f>
        <v>0</v>
      </c>
      <c r="N153" s="156">
        <f ca="1">SUMPRODUCT(($E$6:$E$1503)*($D$6:$D$1503=L153)*($B$6:$B$1503&lt;&gt;'רשימת הסעיפים'!$AL$4))</f>
        <v>0</v>
      </c>
      <c r="O153" s="157">
        <f ca="1">'חודש א'!O153+$M$1500*(M153-N153)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'חודש א'!L154</f>
        <v>פיננסים - כללי</v>
      </c>
      <c r="M154" s="187">
        <f>'חודש א'!M154</f>
        <v>0</v>
      </c>
      <c r="N154" s="156">
        <f ca="1">SUMPRODUCT(($E$6:$E$1503)*($D$6:$D$1503=L154)*($B$6:$B$1503&lt;&gt;'רשימת הסעיפים'!$AL$4))</f>
        <v>0</v>
      </c>
      <c r="O154" s="157">
        <f ca="1">'חודש א'!O154+$M$1500*(M154-N154)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'חודש א'!L155</f>
        <v/>
      </c>
      <c r="M155" s="187">
        <f>'חודש א'!M155</f>
        <v>0</v>
      </c>
      <c r="N155" s="156">
        <f ca="1">SUMPRODUCT(($E$6:$E$1503)*($D$6:$D$1503=L155)*($B$6:$B$1503&lt;&gt;'רשימת הסעיפים'!$AL$4))</f>
        <v>0</v>
      </c>
      <c r="O155" s="157">
        <f ca="1">'חודש א'!O155+$M$1500*(M155-N155)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'חודש א'!L156</f>
        <v/>
      </c>
      <c r="M156" s="187">
        <f>'חודש א'!M156</f>
        <v>0</v>
      </c>
      <c r="N156" s="156">
        <f ca="1">SUMPRODUCT(($E$6:$E$1503)*($D$6:$D$1503=L156)*($B$6:$B$1503&lt;&gt;'רשימת הסעיפים'!$AL$4))</f>
        <v>0</v>
      </c>
      <c r="O156" s="157">
        <f ca="1">'חודש א'!O156+$M$1500*(M156-N156)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'חודש א'!L157</f>
        <v/>
      </c>
      <c r="M157" s="187">
        <f>'חודש א'!M157</f>
        <v>0</v>
      </c>
      <c r="N157" s="156">
        <f ca="1">SUMPRODUCT(($E$6:$E$1503)*($D$6:$D$1503=L157)*($B$6:$B$1503&lt;&gt;'רשימת הסעיפים'!$AL$4))</f>
        <v>0</v>
      </c>
      <c r="O157" s="157">
        <f ca="1">'חודש א'!O157+$M$1500*(M157-N157)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'חודש א'!L158</f>
        <v/>
      </c>
      <c r="M158" s="187">
        <f>'חודש א'!M158</f>
        <v>0</v>
      </c>
      <c r="N158" s="156">
        <f ca="1">SUMPRODUCT(($E$6:$E$1503)*($D$6:$D$1503=L158)*($B$6:$B$1503&lt;&gt;'רשימת הסעיפים'!$AL$4))</f>
        <v>0</v>
      </c>
      <c r="O158" s="157">
        <f ca="1">'חודש א'!O158+$M$1500*(M158-N158)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'חודש א'!L159</f>
        <v/>
      </c>
      <c r="M159" s="187">
        <f>'חודש א'!M159</f>
        <v>0</v>
      </c>
      <c r="N159" s="156">
        <f ca="1">SUMPRODUCT(($E$6:$E$1503)*($D$6:$D$1503=L159)*($B$6:$B$1503&lt;&gt;'רשימת הסעיפים'!$AL$4))</f>
        <v>0</v>
      </c>
      <c r="O159" s="157">
        <f ca="1">'חודש א'!O159+$M$1500*(M159-N159)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'חודש א'!L160</f>
        <v/>
      </c>
      <c r="M160" s="187">
        <f>'חודש א'!M160</f>
        <v>0</v>
      </c>
      <c r="N160" s="156">
        <f ca="1">SUMPRODUCT(($E$6:$E$1503)*($D$6:$D$1503=L160)*($B$6:$B$1503&lt;&gt;'רשימת הסעיפים'!$AL$4))</f>
        <v>0</v>
      </c>
      <c r="O160" s="157">
        <f ca="1">'חודש א'!O160+$M$1500*(M160-N160)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'חודש א'!L161</f>
        <v/>
      </c>
      <c r="M161" s="187">
        <f>'חודש א'!M161</f>
        <v>0</v>
      </c>
      <c r="N161" s="156">
        <f ca="1">SUMPRODUCT(($E$6:$E$1503)*($D$6:$D$1503=L161)*($B$6:$B$1503&lt;&gt;'רשימת הסעיפים'!$AL$4))</f>
        <v>0</v>
      </c>
      <c r="O161" s="157">
        <f ca="1">'חודש א'!O161+$M$1500*(M161-N161)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'חודש א'!L162</f>
        <v/>
      </c>
      <c r="M162" s="187">
        <f>'חודש א'!M162</f>
        <v>0</v>
      </c>
      <c r="N162" s="156">
        <f ca="1">SUMPRODUCT(($E$6:$E$1503)*($D$6:$D$1503=L162)*($B$6:$B$1503&lt;&gt;'רשימת הסעיפים'!$AL$4))</f>
        <v>0</v>
      </c>
      <c r="O162" s="157">
        <f ca="1">'חודש א'!O162+$M$1500*(M162-N162)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'חודש א'!L163</f>
        <v/>
      </c>
      <c r="M163" s="187">
        <f>'חודש א'!M163</f>
        <v>0</v>
      </c>
      <c r="N163" s="156">
        <f ca="1">SUMPRODUCT(($E$6:$E$1503)*($D$6:$D$1503=L163)*($B$6:$B$1503&lt;&gt;'רשימת הסעיפים'!$AL$4))</f>
        <v>0</v>
      </c>
      <c r="O163" s="157">
        <f ca="1">'חודש א'!O163+$M$1500*(M163-N163)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'חודש א'!L164</f>
        <v/>
      </c>
      <c r="M164" s="187">
        <f>'חודש א'!M164</f>
        <v>0</v>
      </c>
      <c r="N164" s="156">
        <f ca="1">SUMPRODUCT(($E$6:$E$1503)*($D$6:$D$1503=L164)*($B$6:$B$1503&lt;&gt;'רשימת הסעיפים'!$AL$4))</f>
        <v>0</v>
      </c>
      <c r="O164" s="157">
        <f ca="1">'חודש א'!O164+$M$1500*(M164-N164)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'חודש א'!L165</f>
        <v/>
      </c>
      <c r="M165" s="187">
        <f>'חודש א'!M165</f>
        <v>0</v>
      </c>
      <c r="N165" s="156">
        <f ca="1">SUMPRODUCT(($E$6:$E$1503)*($D$6:$D$1503=L165)*($B$6:$B$1503&lt;&gt;'רשימת הסעיפים'!$AL$4))</f>
        <v>0</v>
      </c>
      <c r="O165" s="157">
        <f ca="1">'חודש א'!O165+$M$1500*(M165-N165)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'חודש א'!L166</f>
        <v/>
      </c>
      <c r="M166" s="187">
        <f>'חודש א'!M166</f>
        <v>0</v>
      </c>
      <c r="N166" s="156">
        <f ca="1">SUMPRODUCT(($E$6:$E$1503)*($D$6:$D$1503=L166)*($B$6:$B$1503&lt;&gt;'רשימת הסעיפים'!$AL$4))</f>
        <v>0</v>
      </c>
      <c r="O166" s="157">
        <f ca="1">'חודש א'!O166+$M$1500*(M166-N166)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'חודש א'!L167</f>
        <v/>
      </c>
      <c r="M167" s="187">
        <f>'חודש א'!M167</f>
        <v>0</v>
      </c>
      <c r="N167" s="156">
        <f ca="1">SUMPRODUCT(($E$6:$E$1503)*($D$6:$D$1503=L167)*($B$6:$B$1503&lt;&gt;'רשימת הסעיפים'!$AL$4))</f>
        <v>0</v>
      </c>
      <c r="O167" s="157">
        <f ca="1">'חודש א'!O167+$M$1500*(M167-N167)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'חודש א'!L168</f>
        <v/>
      </c>
      <c r="M168" s="187">
        <f>'חודש א'!M168</f>
        <v>0</v>
      </c>
      <c r="N168" s="156">
        <f ca="1">SUMPRODUCT(($E$6:$E$1503)*($D$6:$D$1503=L168)*($B$6:$B$1503&lt;&gt;'רשימת הסעיפים'!$AL$4))</f>
        <v>0</v>
      </c>
      <c r="O168" s="157">
        <f ca="1">'חודש א'!O168+$M$1500*(M168-N168)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'חודש א'!L169</f>
        <v/>
      </c>
      <c r="M169" s="187">
        <f>'חודש א'!M169</f>
        <v>0</v>
      </c>
      <c r="N169" s="156">
        <f ca="1">SUMPRODUCT(($E$6:$E$1503)*($D$6:$D$1503=L169)*($B$6:$B$1503&lt;&gt;'רשימת הסעיפים'!$AL$4))</f>
        <v>0</v>
      </c>
      <c r="O169" s="157">
        <f ca="1">'חודש א'!O169+$M$1500*(M169-N169)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'חודש א'!L170</f>
        <v/>
      </c>
      <c r="M170" s="187">
        <f>'חודש א'!M170</f>
        <v>0</v>
      </c>
      <c r="N170" s="156">
        <f ca="1">SUMPRODUCT(($E$6:$E$1503)*($D$6:$D$1503=L170)*($B$6:$B$1503&lt;&gt;'רשימת הסעיפים'!$AL$4))</f>
        <v>0</v>
      </c>
      <c r="O170" s="157">
        <f ca="1">'חודש א'!O170+$M$1500*(M170-N170)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'חודש א'!L171</f>
        <v/>
      </c>
      <c r="M171" s="187">
        <f>'חודש א'!M171</f>
        <v>0</v>
      </c>
      <c r="N171" s="156">
        <f ca="1">SUMPRODUCT(($E$6:$E$1503)*($D$6:$D$1503=L171)*($B$6:$B$1503&lt;&gt;'רשימת הסעיפים'!$AL$4))</f>
        <v>0</v>
      </c>
      <c r="O171" s="157">
        <f ca="1">'חודש א'!O171+$M$1500*(M171-N171)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'חודש א'!L172</f>
        <v/>
      </c>
      <c r="M172" s="187">
        <f>'חודש א'!M172</f>
        <v>0</v>
      </c>
      <c r="N172" s="156">
        <f ca="1">SUMPRODUCT(($E$6:$E$1503)*($D$6:$D$1503=L172)*($B$6:$B$1503&lt;&gt;'רשימת הסעיפים'!$AL$4))</f>
        <v>0</v>
      </c>
      <c r="O172" s="157">
        <f ca="1">'חודש א'!O172+$M$1500*(M172-N172)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'חודש א'!L173</f>
        <v/>
      </c>
      <c r="M173" s="187">
        <f>'חודש א'!M173</f>
        <v>0</v>
      </c>
      <c r="N173" s="156">
        <f ca="1">SUMPRODUCT(($E$6:$E$1503)*($D$6:$D$1503=L173)*($B$6:$B$1503&lt;&gt;'רשימת הסעיפים'!$AL$4))</f>
        <v>0</v>
      </c>
      <c r="O173" s="157">
        <f ca="1">'חודש א'!O173+$M$1500*(M173-N173)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'חודש א'!L174</f>
        <v/>
      </c>
      <c r="M174" s="187">
        <f>'חודש א'!M174</f>
        <v>0</v>
      </c>
      <c r="N174" s="156">
        <f ca="1">SUMPRODUCT(($E$6:$E$1503)*($D$6:$D$1503=L174)*($B$6:$B$1503&lt;&gt;'רשימת הסעיפים'!$AL$4))</f>
        <v>0</v>
      </c>
      <c r="O174" s="157">
        <f ca="1">'חודש א'!O174+$M$1500*(M174-N174)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'חודש א'!L175</f>
        <v/>
      </c>
      <c r="M175" s="187">
        <f>'חודש א'!M175</f>
        <v>0</v>
      </c>
      <c r="N175" s="156">
        <f ca="1">SUMPRODUCT(($E$6:$E$1503)*($D$6:$D$1503=L175)*($B$6:$B$1503&lt;&gt;'רשימת הסעיפים'!$AL$4))</f>
        <v>0</v>
      </c>
      <c r="O175" s="157">
        <f ca="1">'חודש א'!O175+$M$1500*(M175-N175)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'חודש א'!L176</f>
        <v/>
      </c>
      <c r="M176" s="187">
        <f>'חודש א'!M176</f>
        <v>0</v>
      </c>
      <c r="N176" s="156">
        <f ca="1">SUMPRODUCT(($E$6:$E$1503)*($D$6:$D$1503=L176)*($B$6:$B$1503&lt;&gt;'רשימת הסעיפים'!$AL$4))</f>
        <v>0</v>
      </c>
      <c r="O176" s="157">
        <f ca="1">'חודש א'!O176+$M$1500*(M176-N176)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'חודש א'!L177</f>
        <v/>
      </c>
      <c r="M177" s="187">
        <f>'חודש א'!M177</f>
        <v>0</v>
      </c>
      <c r="N177" s="156">
        <f ca="1">SUMPRODUCT(($E$6:$E$1503)*($D$6:$D$1503=L177)*($B$6:$B$1503&lt;&gt;'רשימת הסעיפים'!$AL$4))</f>
        <v>0</v>
      </c>
      <c r="O177" s="157">
        <f ca="1">'חודש א'!O177+$M$1500*(M177-N177)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'חודש א'!L178</f>
        <v/>
      </c>
      <c r="M178" s="187">
        <f>'חודש א'!M178</f>
        <v>0</v>
      </c>
      <c r="N178" s="156">
        <f ca="1">SUMPRODUCT(($E$6:$E$1503)*($D$6:$D$1503=L178)*($B$6:$B$1503&lt;&gt;'רשימת הסעיפים'!$AL$4))</f>
        <v>0</v>
      </c>
      <c r="O178" s="157">
        <f ca="1">'חודש א'!O178+$M$1500*(M178-N178)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'חודש א'!L179</f>
        <v/>
      </c>
      <c r="M179" s="187">
        <f>'חודש א'!M179</f>
        <v>0</v>
      </c>
      <c r="N179" s="156">
        <f ca="1">SUMPRODUCT(($E$6:$E$1503)*($D$6:$D$1503=L179)*($B$6:$B$1503&lt;&gt;'רשימת הסעיפים'!$AL$4))</f>
        <v>0</v>
      </c>
      <c r="O179" s="157">
        <f ca="1">'חודש א'!O179+$M$1500*(M179-N179)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'חודש א'!L180</f>
        <v/>
      </c>
      <c r="M180" s="187">
        <f>'חודש א'!M180</f>
        <v>0</v>
      </c>
      <c r="N180" s="156">
        <f ca="1">SUMPRODUCT(($E$6:$E$1503)*($D$6:$D$1503=L180)*($B$6:$B$1503&lt;&gt;'רשימת הסעיפים'!$AL$4))</f>
        <v>0</v>
      </c>
      <c r="O180" s="157">
        <f ca="1">'חודש א'!O180+$M$1500*(M180-N180)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'חודש א'!L181</f>
        <v/>
      </c>
      <c r="M181" s="187">
        <f>'חודש א'!M181</f>
        <v>0</v>
      </c>
      <c r="N181" s="156">
        <f ca="1">SUMPRODUCT(($E$6:$E$1503)*($D$6:$D$1503=L181)*($B$6:$B$1503&lt;&gt;'רשימת הסעיפים'!$AL$4))</f>
        <v>0</v>
      </c>
      <c r="O181" s="157">
        <f ca="1">'חודש א'!O181+$M$1500*(M181-N181)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'חודש א'!L182</f>
        <v/>
      </c>
      <c r="M182" s="187">
        <f>'חודש א'!M182</f>
        <v>0</v>
      </c>
      <c r="N182" s="156">
        <f ca="1">SUMPRODUCT(($E$6:$E$1503)*($D$6:$D$1503=L182)*($B$6:$B$1503&lt;&gt;'רשימת הסעיפים'!$AL$4))</f>
        <v>0</v>
      </c>
      <c r="O182" s="157">
        <f ca="1">'חודש א'!O182+$M$1500*(M182-N182)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'חודש א'!L183</f>
        <v/>
      </c>
      <c r="M183" s="187">
        <f>'חודש א'!M183</f>
        <v>0</v>
      </c>
      <c r="N183" s="156">
        <f ca="1">SUMPRODUCT(($E$6:$E$1503)*($D$6:$D$1503=L183)*($B$6:$B$1503&lt;&gt;'רשימת הסעיפים'!$AL$4))</f>
        <v>0</v>
      </c>
      <c r="O183" s="157">
        <f ca="1">'חודש א'!O183+$M$1500*(M183-N183)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'חודש א'!L184</f>
        <v/>
      </c>
      <c r="M184" s="187">
        <f>'חודש א'!M184</f>
        <v>0</v>
      </c>
      <c r="N184" s="156">
        <f ca="1">SUMPRODUCT(($E$6:$E$1503)*($D$6:$D$1503=L184)*($B$6:$B$1503&lt;&gt;'רשימת הסעיפים'!$AL$4))</f>
        <v>0</v>
      </c>
      <c r="O184" s="157">
        <f ca="1">'חודש א'!O184+$M$1500*(M184-N184)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'חודש א'!L185</f>
        <v/>
      </c>
      <c r="M185" s="187">
        <f>'חודש א'!M185</f>
        <v>0</v>
      </c>
      <c r="N185" s="156">
        <f ca="1">SUMPRODUCT(($E$6:$E$1503)*($D$6:$D$1503=L185)*($B$6:$B$1503&lt;&gt;'רשימת הסעיפים'!$AL$4))</f>
        <v>0</v>
      </c>
      <c r="O185" s="157">
        <f ca="1">'חודש א'!O185+$M$1500*(M185-N185)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'חודש א'!L186</f>
        <v/>
      </c>
      <c r="M186" s="187">
        <f>'חודש א'!M186</f>
        <v>0</v>
      </c>
      <c r="N186" s="156">
        <f ca="1">SUMPRODUCT(($E$6:$E$1503)*($D$6:$D$1503=L186)*($B$6:$B$1503&lt;&gt;'רשימת הסעיפים'!$AL$4))</f>
        <v>0</v>
      </c>
      <c r="O186" s="157">
        <f ca="1">'חודש א'!O186+$M$1500*(M186-N186)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'חודש א'!L187</f>
        <v/>
      </c>
      <c r="M187" s="187">
        <f>'חודש א'!M187</f>
        <v>0</v>
      </c>
      <c r="N187" s="156">
        <f ca="1">SUMPRODUCT(($E$6:$E$1503)*($D$6:$D$1503=L187)*($B$6:$B$1503&lt;&gt;'רשימת הסעיפים'!$AL$4))</f>
        <v>0</v>
      </c>
      <c r="O187" s="157">
        <f ca="1">'חודש א'!O187+$M$1500*(M187-N187)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'חודש א'!L188</f>
        <v/>
      </c>
      <c r="M188" s="187">
        <f>'חודש א'!M188</f>
        <v>0</v>
      </c>
      <c r="N188" s="156">
        <f ca="1">SUMPRODUCT(($E$6:$E$1503)*($D$6:$D$1503=L188)*($B$6:$B$1503&lt;&gt;'רשימת הסעיפים'!$AL$4))</f>
        <v>0</v>
      </c>
      <c r="O188" s="157">
        <f ca="1">'חודש א'!O188+$M$1500*(M188-N188)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'חודש א'!L189</f>
        <v/>
      </c>
      <c r="M189" s="187">
        <f>'חודש א'!M189</f>
        <v>0</v>
      </c>
      <c r="N189" s="156">
        <f ca="1">SUMPRODUCT(($E$6:$E$1503)*($D$6:$D$1503=L189)*($B$6:$B$1503&lt;&gt;'רשימת הסעיפים'!$AL$4))</f>
        <v>0</v>
      </c>
      <c r="O189" s="157">
        <f ca="1">'חודש א'!O189+$M$1500*(M189-N189)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'חודש א'!L190</f>
        <v/>
      </c>
      <c r="M190" s="187">
        <f>'חודש א'!M190</f>
        <v>0</v>
      </c>
      <c r="N190" s="156">
        <f ca="1">SUMPRODUCT(($E$6:$E$1503)*($D$6:$D$1503=L190)*($B$6:$B$1503&lt;&gt;'רשימת הסעיפים'!$AL$4))</f>
        <v>0</v>
      </c>
      <c r="O190" s="157">
        <f ca="1">'חודש א'!O190+$M$1500*(M190-N190)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'חודש א'!L191</f>
        <v/>
      </c>
      <c r="M191" s="187">
        <f>'חודש א'!M191</f>
        <v>0</v>
      </c>
      <c r="N191" s="156">
        <f ca="1">SUMPRODUCT(($E$6:$E$1503)*($D$6:$D$1503=L191)*($B$6:$B$1503&lt;&gt;'רשימת הסעיפים'!$AL$4))</f>
        <v>0</v>
      </c>
      <c r="O191" s="157">
        <f ca="1">'חודש א'!O191+$M$1500*(M191-N191)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'חודש א'!L192</f>
        <v/>
      </c>
      <c r="M192" s="187">
        <f>'חודש א'!M192</f>
        <v>0</v>
      </c>
      <c r="N192" s="156">
        <f ca="1">SUMPRODUCT(($E$6:$E$1503)*($D$6:$D$1503=L192)*($B$6:$B$1503&lt;&gt;'רשימת הסעיפים'!$AL$4))</f>
        <v>0</v>
      </c>
      <c r="O192" s="157">
        <f ca="1">'חודש א'!O192+$M$1500*(M192-N192)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'חודש א'!L193</f>
        <v/>
      </c>
      <c r="M193" s="187">
        <f>'חודש א'!M193</f>
        <v>0</v>
      </c>
      <c r="N193" s="156">
        <f ca="1">SUMPRODUCT(($E$6:$E$1503)*($D$6:$D$1503=L193)*($B$6:$B$1503&lt;&gt;'רשימת הסעיפים'!$AL$4))</f>
        <v>0</v>
      </c>
      <c r="O193" s="157">
        <f ca="1">'חודש א'!O193+$M$1500*(M193-N193)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'חודש א'!L194</f>
        <v/>
      </c>
      <c r="M194" s="187">
        <f>'חודש א'!M194</f>
        <v>0</v>
      </c>
      <c r="N194" s="156">
        <f ca="1">SUMPRODUCT(($E$6:$E$1503)*($D$6:$D$1503=L194)*($B$6:$B$1503&lt;&gt;'רשימת הסעיפים'!$AL$4))</f>
        <v>0</v>
      </c>
      <c r="O194" s="157">
        <f ca="1">'חודש א'!O194+$M$1500*(M194-N194)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'חודש א'!L195</f>
        <v/>
      </c>
      <c r="M195" s="187">
        <f>'חודש א'!M195</f>
        <v>0</v>
      </c>
      <c r="N195" s="156">
        <f ca="1">SUMPRODUCT(($E$6:$E$1503)*($D$6:$D$1503=L195)*($B$6:$B$1503&lt;&gt;'רשימת הסעיפים'!$AL$4))</f>
        <v>0</v>
      </c>
      <c r="O195" s="157">
        <f ca="1">'חודש א'!O195+$M$1500*(M195-N195)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'חודש א'!L196</f>
        <v/>
      </c>
      <c r="M196" s="187">
        <f>'חודש א'!M196</f>
        <v>0</v>
      </c>
      <c r="N196" s="156">
        <f ca="1">SUMPRODUCT(($E$6:$E$1503)*($D$6:$D$1503=L196)*($B$6:$B$1503&lt;&gt;'רשימת הסעיפים'!$AL$4))</f>
        <v>0</v>
      </c>
      <c r="O196" s="157">
        <f ca="1">'חודש א'!O196+$M$1500*(M196-N196)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'חודש א'!L197</f>
        <v/>
      </c>
      <c r="M197" s="187">
        <f>'חודש א'!M197</f>
        <v>0</v>
      </c>
      <c r="N197" s="156">
        <f ca="1">SUMPRODUCT(($E$6:$E$1503)*($D$6:$D$1503=L197)*($B$6:$B$1503&lt;&gt;'רשימת הסעיפים'!$AL$4))</f>
        <v>0</v>
      </c>
      <c r="O197" s="157">
        <f ca="1">'חודש א'!O197+$M$1500*(M197-N197)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'חודש א'!L198</f>
        <v/>
      </c>
      <c r="M198" s="187">
        <f>'חודש א'!M198</f>
        <v>0</v>
      </c>
      <c r="N198" s="156">
        <f ca="1">SUMPRODUCT(($E$6:$E$1503)*($D$6:$D$1503=L198)*($B$6:$B$1503&lt;&gt;'רשימת הסעיפים'!$AL$4))</f>
        <v>0</v>
      </c>
      <c r="O198" s="157">
        <f ca="1">'חודש א'!O198+$M$1500*(M198-N198)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'חודש א'!L199</f>
        <v/>
      </c>
      <c r="M199" s="187">
        <f>'חודש א'!M199</f>
        <v>0</v>
      </c>
      <c r="N199" s="156">
        <f ca="1">SUMPRODUCT(($E$6:$E$1503)*($D$6:$D$1503=L199)*($B$6:$B$1503&lt;&gt;'רשימת הסעיפים'!$AL$4))</f>
        <v>0</v>
      </c>
      <c r="O199" s="157">
        <f ca="1">'חודש א'!O199+$M$1500*(M199-N199)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'חודש א'!L200</f>
        <v/>
      </c>
      <c r="M200" s="187">
        <f>'חודש א'!M200</f>
        <v>0</v>
      </c>
      <c r="N200" s="156">
        <f ca="1">SUMPRODUCT(($E$6:$E$1503)*($D$6:$D$1503=L200)*($B$6:$B$1503&lt;&gt;'רשימת הסעיפים'!$AL$4))</f>
        <v>0</v>
      </c>
      <c r="O200" s="157">
        <f ca="1">'חודש א'!O200+$M$1500*(M200-N200)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'חודש א'!L201</f>
        <v/>
      </c>
      <c r="M201" s="187">
        <f>'חודש א'!M201</f>
        <v>0</v>
      </c>
      <c r="N201" s="156">
        <f ca="1">SUMPRODUCT(($E$6:$E$1503)*($D$6:$D$1503=L201)*($B$6:$B$1503&lt;&gt;'רשימת הסעיפים'!$AL$4))</f>
        <v>0</v>
      </c>
      <c r="O201" s="157">
        <f ca="1">'חודש א'!O201+$M$1500*(M201-N201)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'חודש א'!L202</f>
        <v/>
      </c>
      <c r="M202" s="187">
        <f>'חודש א'!M202</f>
        <v>0</v>
      </c>
      <c r="N202" s="156">
        <f ca="1">SUMPRODUCT(($E$6:$E$1503)*($D$6:$D$1503=L202)*($B$6:$B$1503&lt;&gt;'רשימת הסעיפים'!$AL$4))</f>
        <v>0</v>
      </c>
      <c r="O202" s="157">
        <f ca="1">'חודש א'!O202+$M$1500*(M202-N202)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'חודש א'!L203</f>
        <v/>
      </c>
      <c r="M203" s="187">
        <f>'חודש א'!M203</f>
        <v>0</v>
      </c>
      <c r="N203" s="156">
        <f ca="1">SUMPRODUCT(($E$6:$E$1503)*($D$6:$D$1503=L203)*($B$6:$B$1503&lt;&gt;'רשימת הסעיפים'!$AL$4))</f>
        <v>0</v>
      </c>
      <c r="O203" s="157">
        <f ca="1">'חודש א'!O203+$M$1500*(M203-N203)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'חודש א'!L204</f>
        <v/>
      </c>
      <c r="M204" s="187">
        <f>'חודש א'!M204</f>
        <v>0</v>
      </c>
      <c r="N204" s="156">
        <f ca="1">SUMPRODUCT(($E$6:$E$1503)*($D$6:$D$1503=L204)*($B$6:$B$1503&lt;&gt;'רשימת הסעיפים'!$AL$4))</f>
        <v>0</v>
      </c>
      <c r="O204" s="157">
        <f ca="1">'חודש א'!O204+$M$1500*(M204-N204)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'חודש א'!L205</f>
        <v/>
      </c>
      <c r="M205" s="187">
        <f>'חודש א'!M205</f>
        <v>0</v>
      </c>
      <c r="N205" s="156">
        <f ca="1">SUMPRODUCT(($E$6:$E$1503)*($D$6:$D$1503=L205)*($B$6:$B$1503&lt;&gt;'רשימת הסעיפים'!$AL$4))</f>
        <v>0</v>
      </c>
      <c r="O205" s="157">
        <f ca="1">'חודש א'!O205+$M$1500*(M205-N205)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'חודש א'!L206</f>
        <v/>
      </c>
      <c r="M206" s="187">
        <f>'חודש א'!M206</f>
        <v>0</v>
      </c>
      <c r="N206" s="156">
        <f ca="1">SUMPRODUCT(($E$6:$E$1503)*($D$6:$D$1503=L206)*($B$6:$B$1503&lt;&gt;'רשימת הסעיפים'!$AL$4))</f>
        <v>0</v>
      </c>
      <c r="O206" s="157">
        <f ca="1">'חודש א'!O206+$M$1500*(M206-N206)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'חודש א'!L207</f>
        <v/>
      </c>
      <c r="M207" s="187">
        <f>'חודש א'!M207</f>
        <v>0</v>
      </c>
      <c r="N207" s="156">
        <f ca="1">SUMPRODUCT(($E$6:$E$1503)*($D$6:$D$1503=L207)*($B$6:$B$1503&lt;&gt;'רשימת הסעיפים'!$AL$4))</f>
        <v>0</v>
      </c>
      <c r="O207" s="157">
        <f ca="1">'חודש א'!O207+$M$1500*(M207-N207)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'חודש א'!L208</f>
        <v/>
      </c>
      <c r="M208" s="187">
        <f>'חודש א'!M208</f>
        <v>0</v>
      </c>
      <c r="N208" s="156">
        <f ca="1">SUMPRODUCT(($E$6:$E$1503)*($D$6:$D$1503=L208)*($B$6:$B$1503&lt;&gt;'רשימת הסעיפים'!$AL$4))</f>
        <v>0</v>
      </c>
      <c r="O208" s="157">
        <f ca="1">'חודש א'!O208+$M$1500*(M208-N208)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'חודש א'!L209</f>
        <v/>
      </c>
      <c r="M209" s="187">
        <f>'חודש א'!M209</f>
        <v>0</v>
      </c>
      <c r="N209" s="156">
        <f ca="1">SUMPRODUCT(($E$6:$E$1503)*($D$6:$D$1503=L209)*($B$6:$B$1503&lt;&gt;'רשימת הסעיפים'!$AL$4))</f>
        <v>0</v>
      </c>
      <c r="O209" s="157">
        <f ca="1">'חודש א'!O209+$M$1500*(M209-N209)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'חודש א'!L210</f>
        <v/>
      </c>
      <c r="M210" s="187">
        <f>'חודש א'!M210</f>
        <v>0</v>
      </c>
      <c r="N210" s="156">
        <f ca="1">SUMPRODUCT(($E$6:$E$1503)*($D$6:$D$1503=L210)*($B$6:$B$1503&lt;&gt;'רשימת הסעיפים'!$AL$4))</f>
        <v>0</v>
      </c>
      <c r="O210" s="157">
        <f ca="1">'חודש א'!O210+$M$1500*(M210-N210)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'חודש א'!L211</f>
        <v/>
      </c>
      <c r="M211" s="187">
        <f>'חודש א'!M211</f>
        <v>0</v>
      </c>
      <c r="N211" s="156">
        <f ca="1">SUMPRODUCT(($E$6:$E$1503)*($D$6:$D$1503=L211)*($B$6:$B$1503&lt;&gt;'רשימת הסעיפים'!$AL$4))</f>
        <v>0</v>
      </c>
      <c r="O211" s="157">
        <f ca="1">'חודש א'!O211+$M$1500*(M211-N211)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'חודש א'!L212</f>
        <v/>
      </c>
      <c r="M212" s="187">
        <f>'חודש א'!M212</f>
        <v>0</v>
      </c>
      <c r="N212" s="156">
        <f ca="1">SUMPRODUCT(($E$6:$E$1503)*($D$6:$D$1503=L212)*($B$6:$B$1503&lt;&gt;'רשימת הסעיפים'!$AL$4))</f>
        <v>0</v>
      </c>
      <c r="O212" s="157">
        <f ca="1">'חודש א'!O212+$M$1500*(M212-N212)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'חודש א'!L213</f>
        <v/>
      </c>
      <c r="M213" s="187">
        <f>'חודש א'!M213</f>
        <v>0</v>
      </c>
      <c r="N213" s="156">
        <f ca="1">SUMPRODUCT(($E$6:$E$1503)*($D$6:$D$1503=L213)*($B$6:$B$1503&lt;&gt;'רשימת הסעיפים'!$AL$4))</f>
        <v>0</v>
      </c>
      <c r="O213" s="157">
        <f ca="1">'חודש א'!O213+$M$1500*(M213-N213)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'חודש א'!L214</f>
        <v/>
      </c>
      <c r="M214" s="187">
        <f>'חודש א'!M214</f>
        <v>0</v>
      </c>
      <c r="N214" s="156">
        <f ca="1">SUMPRODUCT(($E$6:$E$1503)*($D$6:$D$1503=L214)*($B$6:$B$1503&lt;&gt;'רשימת הסעיפים'!$AL$4))</f>
        <v>0</v>
      </c>
      <c r="O214" s="157">
        <f ca="1">'חודש א'!O214+$M$1500*(M214-N214)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'חודש א'!L215</f>
        <v/>
      </c>
      <c r="M215" s="187">
        <f>'חודש א'!M215</f>
        <v>0</v>
      </c>
      <c r="N215" s="156">
        <f ca="1">SUMPRODUCT(($E$6:$E$1503)*($D$6:$D$1503=L215)*($B$6:$B$1503&lt;&gt;'רשימת הסעיפים'!$AL$4))</f>
        <v>0</v>
      </c>
      <c r="O215" s="157">
        <f ca="1">'חודש א'!O215+$M$1500*(M215-N215)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'חודש א'!L216</f>
        <v/>
      </c>
      <c r="M216" s="187">
        <f>'חודש א'!M216</f>
        <v>0</v>
      </c>
      <c r="N216" s="156">
        <f ca="1">SUMPRODUCT(($E$6:$E$1503)*($D$6:$D$1503=L216)*($B$6:$B$1503&lt;&gt;'רשימת הסעיפים'!$AL$4))</f>
        <v>0</v>
      </c>
      <c r="O216" s="157">
        <f ca="1">'חודש א'!O216+$M$1500*(M216-N216)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'חודש א'!L217</f>
        <v/>
      </c>
      <c r="M217" s="187">
        <f>'חודש א'!M217</f>
        <v>0</v>
      </c>
      <c r="N217" s="156">
        <f ca="1">SUMPRODUCT(($E$6:$E$1503)*($D$6:$D$1503=L217)*($B$6:$B$1503&lt;&gt;'רשימת הסעיפים'!$AL$4))</f>
        <v>0</v>
      </c>
      <c r="O217" s="157">
        <f ca="1">'חודש א'!O217+$M$1500*(M217-N217)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'חודש א'!L218</f>
        <v/>
      </c>
      <c r="M218" s="187">
        <f>'חודש א'!M218</f>
        <v>0</v>
      </c>
      <c r="N218" s="156">
        <f ca="1">SUMPRODUCT(($E$6:$E$1503)*($D$6:$D$1503=L218)*($B$6:$B$1503&lt;&gt;'רשימת הסעיפים'!$AL$4))</f>
        <v>0</v>
      </c>
      <c r="O218" s="157">
        <f ca="1">'חודש א'!O218+$M$1500*(M218-N218)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'חודש א'!L219</f>
        <v/>
      </c>
      <c r="M219" s="187">
        <f>'חודש א'!M219</f>
        <v>0</v>
      </c>
      <c r="N219" s="156">
        <f ca="1">SUMPRODUCT(($E$6:$E$1503)*($D$6:$D$1503=L219)*($B$6:$B$1503&lt;&gt;'רשימת הסעיפים'!$AL$4))</f>
        <v>0</v>
      </c>
      <c r="O219" s="157">
        <f ca="1">'חודש א'!O219+$M$1500*(M219-N219)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'חודש א'!L220</f>
        <v/>
      </c>
      <c r="M220" s="187">
        <f>'חודש א'!M220</f>
        <v>0</v>
      </c>
      <c r="N220" s="156">
        <f ca="1">SUMPRODUCT(($E$6:$E$1503)*($D$6:$D$1503=L220)*($B$6:$B$1503&lt;&gt;'רשימת הסעיפים'!$AL$4))</f>
        <v>0</v>
      </c>
      <c r="O220" s="157">
        <f ca="1">'חודש א'!O220+$M$1500*(M220-N220)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'חודש א'!L221</f>
        <v/>
      </c>
      <c r="M221" s="187">
        <f>'חודש א'!M221</f>
        <v>0</v>
      </c>
      <c r="N221" s="156">
        <f ca="1">SUMPRODUCT(($E$6:$E$1503)*($D$6:$D$1503=L221)*($B$6:$B$1503&lt;&gt;'רשימת הסעיפים'!$AL$4))</f>
        <v>0</v>
      </c>
      <c r="O221" s="157">
        <f ca="1">'חודש א'!O221+$M$1500*(M221-N221)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'חודש א'!L222</f>
        <v/>
      </c>
      <c r="M222" s="187">
        <f>'חודש א'!M222</f>
        <v>0</v>
      </c>
      <c r="N222" s="156">
        <f ca="1">SUMPRODUCT(($E$6:$E$1503)*($D$6:$D$1503=L222)*($B$6:$B$1503&lt;&gt;'רשימת הסעיפים'!$AL$4))</f>
        <v>0</v>
      </c>
      <c r="O222" s="157">
        <f ca="1">'חודש א'!O222+$M$1500*(M222-N222)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'חודש א'!L223</f>
        <v/>
      </c>
      <c r="M223" s="187">
        <f>'חודש א'!M223</f>
        <v>0</v>
      </c>
      <c r="N223" s="156">
        <f ca="1">SUMPRODUCT(($E$6:$E$1503)*($D$6:$D$1503=L223)*($B$6:$B$1503&lt;&gt;'רשימת הסעיפים'!$AL$4))</f>
        <v>0</v>
      </c>
      <c r="O223" s="157">
        <f ca="1">'חודש א'!O223+$M$1500*(M223-N223)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'חודש א'!L224</f>
        <v/>
      </c>
      <c r="M224" s="187">
        <f>'חודש א'!M224</f>
        <v>0</v>
      </c>
      <c r="N224" s="156">
        <f ca="1">SUMPRODUCT(($E$6:$E$1503)*($D$6:$D$1503=L224)*($B$6:$B$1503&lt;&gt;'רשימת הסעיפים'!$AL$4))</f>
        <v>0</v>
      </c>
      <c r="O224" s="157">
        <f ca="1">'חודש א'!O224+$M$1500*(M224-N224)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'חודש א'!L225</f>
        <v/>
      </c>
      <c r="M225" s="187">
        <f>'חודש א'!M225</f>
        <v>0</v>
      </c>
      <c r="N225" s="156">
        <f ca="1">SUMPRODUCT(($E$6:$E$1503)*($D$6:$D$1503=L225)*($B$6:$B$1503&lt;&gt;'רשימת הסעיפים'!$AL$4))</f>
        <v>0</v>
      </c>
      <c r="O225" s="157">
        <f ca="1">'חודש א'!O225+$M$1500*(M225-N225)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'חודש א'!L226</f>
        <v/>
      </c>
      <c r="M226" s="187">
        <f>'חודש א'!M226</f>
        <v>0</v>
      </c>
      <c r="N226" s="156">
        <f ca="1">SUMPRODUCT(($E$6:$E$1503)*($D$6:$D$1503=L226)*($B$6:$B$1503&lt;&gt;'רשימת הסעיפים'!$AL$4))</f>
        <v>0</v>
      </c>
      <c r="O226" s="157">
        <f ca="1">'חודש א'!O226+$M$1500*(M226-N226)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'חודש א'!L227</f>
        <v/>
      </c>
      <c r="M227" s="187">
        <f>'חודש א'!M227</f>
        <v>0</v>
      </c>
      <c r="N227" s="156">
        <f ca="1">SUMPRODUCT(($E$6:$E$1503)*($D$6:$D$1503=L227)*($B$6:$B$1503&lt;&gt;'רשימת הסעיפים'!$AL$4))</f>
        <v>0</v>
      </c>
      <c r="O227" s="157">
        <f ca="1">'חודש א'!O227+$M$1500*(M227-N227)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'חודש א'!L228</f>
        <v/>
      </c>
      <c r="M228" s="187">
        <f>'חודש א'!M228</f>
        <v>0</v>
      </c>
      <c r="N228" s="156">
        <f ca="1">SUMPRODUCT(($E$6:$E$1503)*($D$6:$D$1503=L228)*($B$6:$B$1503&lt;&gt;'רשימת הסעיפים'!$AL$4))</f>
        <v>0</v>
      </c>
      <c r="O228" s="157">
        <f ca="1">'חודש א'!O228+$M$1500*(M228-N228)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'חודש א'!L229</f>
        <v/>
      </c>
      <c r="M229" s="187">
        <f>'חודש א'!M229</f>
        <v>0</v>
      </c>
      <c r="N229" s="156">
        <f ca="1">SUMPRODUCT(($E$6:$E$1503)*($D$6:$D$1503=L229)*($B$6:$B$1503&lt;&gt;'רשימת הסעיפים'!$AL$4))</f>
        <v>0</v>
      </c>
      <c r="O229" s="157">
        <f ca="1">'חודש א'!O229+$M$1500*(M229-N229)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'חודש א'!L230</f>
        <v/>
      </c>
      <c r="M230" s="187">
        <f>'חודש א'!M230</f>
        <v>0</v>
      </c>
      <c r="N230" s="156">
        <f ca="1">SUMPRODUCT(($E$6:$E$1503)*($D$6:$D$1503=L230)*($B$6:$B$1503&lt;&gt;'רשימת הסעיפים'!$AL$4))</f>
        <v>0</v>
      </c>
      <c r="O230" s="157">
        <f ca="1">'חודש א'!O230+$M$1500*(M230-N230)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'חודש א'!L231</f>
        <v/>
      </c>
      <c r="M231" s="187">
        <f>'חודש א'!M231</f>
        <v>0</v>
      </c>
      <c r="N231" s="156">
        <f ca="1">SUMPRODUCT(($E$6:$E$1503)*($D$6:$D$1503=L231)*($B$6:$B$1503&lt;&gt;'רשימת הסעיפים'!$AL$4))</f>
        <v>0</v>
      </c>
      <c r="O231" s="157">
        <f ca="1">'חודש א'!O231+$M$1500*(M231-N231)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'חודש א'!L232</f>
        <v/>
      </c>
      <c r="M232" s="187">
        <f>'חודש א'!M232</f>
        <v>0</v>
      </c>
      <c r="N232" s="156">
        <f ca="1">SUMPRODUCT(($E$6:$E$1503)*($D$6:$D$1503=L232)*($B$6:$B$1503&lt;&gt;'רשימת הסעיפים'!$AL$4))</f>
        <v>0</v>
      </c>
      <c r="O232" s="157">
        <f ca="1">'חודש א'!O232+$M$1500*(M232-N232)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'חודש א'!L233</f>
        <v/>
      </c>
      <c r="M233" s="187">
        <f>'חודש א'!M233</f>
        <v>0</v>
      </c>
      <c r="N233" s="156">
        <f ca="1">SUMPRODUCT(($E$6:$E$1503)*($D$6:$D$1503=L233)*($B$6:$B$1503&lt;&gt;'רשימת הסעיפים'!$AL$4))</f>
        <v>0</v>
      </c>
      <c r="O233" s="157">
        <f ca="1">'חודש א'!O233+$M$1500*(M233-N233)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'חודש א'!L234</f>
        <v/>
      </c>
      <c r="M234" s="187">
        <f>'חודש א'!M234</f>
        <v>0</v>
      </c>
      <c r="N234" s="156">
        <f ca="1">SUMPRODUCT(($E$6:$E$1503)*($D$6:$D$1503=L234)*($B$6:$B$1503&lt;&gt;'רשימת הסעיפים'!$AL$4))</f>
        <v>0</v>
      </c>
      <c r="O234" s="157">
        <f ca="1">'חודש א'!O234+$M$1500*(M234-N234)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'חודש א'!L235</f>
        <v/>
      </c>
      <c r="M235" s="187">
        <f>'חודש א'!M235</f>
        <v>0</v>
      </c>
      <c r="N235" s="156">
        <f ca="1">SUMPRODUCT(($E$6:$E$1503)*($D$6:$D$1503=L235)*($B$6:$B$1503&lt;&gt;'רשימת הסעיפים'!$AL$4))</f>
        <v>0</v>
      </c>
      <c r="O235" s="157">
        <f ca="1">'חודש א'!O235+$M$1500*(M235-N235)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'חודש א'!L236</f>
        <v/>
      </c>
      <c r="M236" s="187">
        <f>'חודש א'!M236</f>
        <v>0</v>
      </c>
      <c r="N236" s="156">
        <f ca="1">SUMPRODUCT(($E$6:$E$1503)*($D$6:$D$1503=L236)*($B$6:$B$1503&lt;&gt;'רשימת הסעיפים'!$AL$4))</f>
        <v>0</v>
      </c>
      <c r="O236" s="157">
        <f ca="1">'חודש א'!O236+$M$1500*(M236-N236)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'חודש א'!L237</f>
        <v/>
      </c>
      <c r="M237" s="187">
        <f>'חודש א'!M237</f>
        <v>0</v>
      </c>
      <c r="N237" s="156">
        <f ca="1">SUMPRODUCT(($E$6:$E$1503)*($D$6:$D$1503=L237)*($B$6:$B$1503&lt;&gt;'רשימת הסעיפים'!$AL$4))</f>
        <v>0</v>
      </c>
      <c r="O237" s="157">
        <f ca="1">'חודש א'!O237+$M$1500*(M237-N237)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'חודש א'!L238</f>
        <v/>
      </c>
      <c r="M238" s="187">
        <f>'חודש א'!M238</f>
        <v>0</v>
      </c>
      <c r="N238" s="156">
        <f ca="1">SUMPRODUCT(($E$6:$E$1503)*($D$6:$D$1503=L238)*($B$6:$B$1503&lt;&gt;'רשימת הסעיפים'!$AL$4))</f>
        <v>0</v>
      </c>
      <c r="O238" s="157">
        <f ca="1">'חודש א'!O238+$M$1500*(M238-N238)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'חודש א'!L239</f>
        <v/>
      </c>
      <c r="M239" s="187">
        <f>'חודש א'!M239</f>
        <v>0</v>
      </c>
      <c r="N239" s="156">
        <f ca="1">SUMPRODUCT(($E$6:$E$1503)*($D$6:$D$1503=L239)*($B$6:$B$1503&lt;&gt;'רשימת הסעיפים'!$AL$4))</f>
        <v>0</v>
      </c>
      <c r="O239" s="157">
        <f ca="1">'חודש א'!O239+$M$1500*(M239-N239)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'חודש א'!L240</f>
        <v/>
      </c>
      <c r="M240" s="187">
        <f>'חודש א'!M240</f>
        <v>0</v>
      </c>
      <c r="N240" s="156">
        <f ca="1">SUMPRODUCT(($E$6:$E$1503)*($D$6:$D$1503=L240)*($B$6:$B$1503&lt;&gt;'רשימת הסעיפים'!$AL$4))</f>
        <v>0</v>
      </c>
      <c r="O240" s="157">
        <f ca="1">'חודש א'!O240+$M$1500*(M240-N240)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'חודש א'!L241</f>
        <v/>
      </c>
      <c r="M241" s="187">
        <f>'חודש א'!M241</f>
        <v>0</v>
      </c>
      <c r="N241" s="156">
        <f ca="1">SUMPRODUCT(($E$6:$E$1503)*($D$6:$D$1503=L241)*($B$6:$B$1503&lt;&gt;'רשימת הסעיפים'!$AL$4))</f>
        <v>0</v>
      </c>
      <c r="O241" s="157">
        <f ca="1">'חודש א'!O241+$M$1500*(M241-N241)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'חודש א'!L242</f>
        <v/>
      </c>
      <c r="M242" s="187">
        <f>'חודש א'!M242</f>
        <v>0</v>
      </c>
      <c r="N242" s="156">
        <f ca="1">SUMPRODUCT(($E$6:$E$1503)*($D$6:$D$1503=L242)*($B$6:$B$1503&lt;&gt;'רשימת הסעיפים'!$AL$4))</f>
        <v>0</v>
      </c>
      <c r="O242" s="157">
        <f ca="1">'חודש א'!O242+$M$1500*(M242-N242)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'חודש א'!L243</f>
        <v/>
      </c>
      <c r="M243" s="187">
        <f>'חודש א'!M243</f>
        <v>0</v>
      </c>
      <c r="N243" s="156">
        <f ca="1">SUMPRODUCT(($E$6:$E$1503)*($D$6:$D$1503=L243)*($B$6:$B$1503&lt;&gt;'רשימת הסעיפים'!$AL$4))</f>
        <v>0</v>
      </c>
      <c r="O243" s="157">
        <f ca="1">'חודש א'!O243+$M$1500*(M243-N243)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'חודש א'!L244</f>
        <v/>
      </c>
      <c r="M244" s="187">
        <f>'חודש א'!M244</f>
        <v>0</v>
      </c>
      <c r="N244" s="156">
        <f ca="1">SUMPRODUCT(($E$6:$E$1503)*($D$6:$D$1503=L244)*($B$6:$B$1503&lt;&gt;'רשימת הסעיפים'!$AL$4))</f>
        <v>0</v>
      </c>
      <c r="O244" s="157">
        <f ca="1">'חודש א'!O244+$M$1500*(M244-N244)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'חודש א'!L245</f>
        <v/>
      </c>
      <c r="M245" s="187">
        <f>'חודש א'!M245</f>
        <v>0</v>
      </c>
      <c r="N245" s="156">
        <f ca="1">SUMPRODUCT(($E$6:$E$1503)*($D$6:$D$1503=L245)*($B$6:$B$1503&lt;&gt;'רשימת הסעיפים'!$AL$4))</f>
        <v>0</v>
      </c>
      <c r="O245" s="157">
        <f ca="1">'חודש א'!O245+$M$1500*(M245-N245)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'חודש א'!L246</f>
        <v/>
      </c>
      <c r="M246" s="187">
        <f>'חודש א'!M246</f>
        <v>0</v>
      </c>
      <c r="N246" s="156">
        <f ca="1">SUMPRODUCT(($E$6:$E$1503)*($D$6:$D$1503=L246)*($B$6:$B$1503&lt;&gt;'רשימת הסעיפים'!$AL$4))</f>
        <v>0</v>
      </c>
      <c r="O246" s="157">
        <f ca="1">'חודש א'!O246+$M$1500*(M246-N246)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'חודש א'!L247</f>
        <v/>
      </c>
      <c r="M247" s="187">
        <f>'חודש א'!M247</f>
        <v>0</v>
      </c>
      <c r="N247" s="156">
        <f ca="1">SUMPRODUCT(($E$6:$E$1503)*($D$6:$D$1503=L247)*($B$6:$B$1503&lt;&gt;'רשימת הסעיפים'!$AL$4))</f>
        <v>0</v>
      </c>
      <c r="O247" s="157">
        <f ca="1">'חודש א'!O247+$M$1500*(M247-N247)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'חודש א'!L248</f>
        <v/>
      </c>
      <c r="M248" s="187">
        <f>'חודש א'!M248</f>
        <v>0</v>
      </c>
      <c r="N248" s="156">
        <f ca="1">SUMPRODUCT(($E$6:$E$1503)*($D$6:$D$1503=L248)*($B$6:$B$1503&lt;&gt;'רשימת הסעיפים'!$AL$4))</f>
        <v>0</v>
      </c>
      <c r="O248" s="157">
        <f ca="1">'חודש א'!O248+$M$1500*(M248-N248)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'חודש א'!L249</f>
        <v/>
      </c>
      <c r="M249" s="187">
        <f>'חודש א'!M249</f>
        <v>0</v>
      </c>
      <c r="N249" s="156">
        <f ca="1">SUMPRODUCT(($E$6:$E$1503)*($D$6:$D$1503=L249)*($B$6:$B$1503&lt;&gt;'רשימת הסעיפים'!$AL$4))</f>
        <v>0</v>
      </c>
      <c r="O249" s="157">
        <f ca="1">'חודש א'!O249+$M$1500*(M249-N249)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'חודש א'!L250</f>
        <v/>
      </c>
      <c r="M250" s="187">
        <f>'חודש א'!M250</f>
        <v>0</v>
      </c>
      <c r="N250" s="156">
        <f ca="1">SUMPRODUCT(($E$6:$E$1503)*($D$6:$D$1503=L250)*($B$6:$B$1503&lt;&gt;'רשימת הסעיפים'!$AL$4))</f>
        <v>0</v>
      </c>
      <c r="O250" s="157">
        <f ca="1">'חודש א'!O250+$M$1500*(M250-N250)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'חודש א'!L251</f>
        <v/>
      </c>
      <c r="M251" s="187">
        <f>'חודש א'!M251</f>
        <v>0</v>
      </c>
      <c r="N251" s="156">
        <f ca="1">SUMPRODUCT(($E$6:$E$1503)*($D$6:$D$1503=L251)*($B$6:$B$1503&lt;&gt;'רשימת הסעיפים'!$AL$4))</f>
        <v>0</v>
      </c>
      <c r="O251" s="157">
        <f ca="1">'חודש א'!O251+$M$1500*(M251-N251)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'חודש א'!L252</f>
        <v/>
      </c>
      <c r="M252" s="187">
        <f>'חודש א'!M252</f>
        <v>0</v>
      </c>
      <c r="N252" s="156">
        <f ca="1">SUMPRODUCT(($E$6:$E$1503)*($D$6:$D$1503=L252)*($B$6:$B$1503&lt;&gt;'רשימת הסעיפים'!$AL$4))</f>
        <v>0</v>
      </c>
      <c r="O252" s="157">
        <f ca="1">'חודש א'!O252+$M$1500*(M252-N252)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'חודש א'!L253</f>
        <v/>
      </c>
      <c r="M253" s="187">
        <f>'חודש א'!M253</f>
        <v>0</v>
      </c>
      <c r="N253" s="156">
        <f ca="1">SUMPRODUCT(($E$6:$E$1503)*($D$6:$D$1503=L253)*($B$6:$B$1503&lt;&gt;'רשימת הסעיפים'!$AL$4))</f>
        <v>0</v>
      </c>
      <c r="O253" s="157">
        <f ca="1">'חודש א'!O253+$M$1500*(M253-N253)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'חודש א'!L254</f>
        <v/>
      </c>
      <c r="M254" s="187">
        <f>'חודש א'!M254</f>
        <v>0</v>
      </c>
      <c r="N254" s="156">
        <f ca="1">SUMPRODUCT(($E$6:$E$1503)*($D$6:$D$1503=L254)*($B$6:$B$1503&lt;&gt;'רשימת הסעיפים'!$AL$4))</f>
        <v>0</v>
      </c>
      <c r="O254" s="157">
        <f ca="1">'חודש א'!O254+$M$1500*(M254-N254)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'חודש א'!L255</f>
        <v/>
      </c>
      <c r="M255" s="187">
        <f>'חודש א'!M255</f>
        <v>0</v>
      </c>
      <c r="N255" s="156">
        <f ca="1">SUMPRODUCT(($E$6:$E$1503)*($D$6:$D$1503=L255)*($B$6:$B$1503&lt;&gt;'רשימת הסעיפים'!$AL$4))</f>
        <v>0</v>
      </c>
      <c r="O255" s="157">
        <f ca="1">'חודש א'!O255+$M$1500*(M255-N255)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'חודש א'!L256</f>
        <v/>
      </c>
      <c r="M256" s="187">
        <f>'חודש א'!M256</f>
        <v>0</v>
      </c>
      <c r="N256" s="156">
        <f ca="1">SUMPRODUCT(($E$6:$E$1503)*($D$6:$D$1503=L256)*($B$6:$B$1503&lt;&gt;'רשימת הסעיפים'!$AL$4))</f>
        <v>0</v>
      </c>
      <c r="O256" s="157">
        <f ca="1">'חודש א'!O256+$M$1500*(M256-N256)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'חודש א'!L257</f>
        <v/>
      </c>
      <c r="M257" s="187">
        <f>'חודש א'!M257</f>
        <v>0</v>
      </c>
      <c r="N257" s="156">
        <f ca="1">SUMPRODUCT(($E$6:$E$1503)*($D$6:$D$1503=L257)*($B$6:$B$1503&lt;&gt;'רשימת הסעיפים'!$AL$4))</f>
        <v>0</v>
      </c>
      <c r="O257" s="157">
        <f ca="1">'חודש א'!O257+$M$1500*(M257-N257)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'חודש א'!L258</f>
        <v/>
      </c>
      <c r="M258" s="187">
        <f>'חודש א'!M258</f>
        <v>0</v>
      </c>
      <c r="N258" s="156">
        <f ca="1">SUMPRODUCT(($E$6:$E$1503)*($D$6:$D$1503=L258)*($B$6:$B$1503&lt;&gt;'רשימת הסעיפים'!$AL$4))</f>
        <v>0</v>
      </c>
      <c r="O258" s="157">
        <f ca="1">'חודש א'!O258+$M$1500*(M258-N258)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'חודש א'!L259</f>
        <v/>
      </c>
      <c r="M259" s="187">
        <f>'חודש א'!M259</f>
        <v>0</v>
      </c>
      <c r="N259" s="156">
        <f ca="1">SUMPRODUCT(($E$6:$E$1503)*($D$6:$D$1503=L259)*($B$6:$B$1503&lt;&gt;'רשימת הסעיפים'!$AL$4))</f>
        <v>0</v>
      </c>
      <c r="O259" s="157">
        <f ca="1">'חודש א'!O259+$M$1500*(M259-N259)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'חודש א'!L260</f>
        <v/>
      </c>
      <c r="M260" s="187">
        <f>'חודש א'!M260</f>
        <v>0</v>
      </c>
      <c r="N260" s="156">
        <f ca="1">SUMPRODUCT(($E$6:$E$1503)*($D$6:$D$1503=L260)*($B$6:$B$1503&lt;&gt;'רשימת הסעיפים'!$AL$4))</f>
        <v>0</v>
      </c>
      <c r="O260" s="157">
        <f ca="1">'חודש א'!O260+$M$1500*(M260-N260)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'חודש א'!L261</f>
        <v/>
      </c>
      <c r="M261" s="187">
        <f>'חודש א'!M261</f>
        <v>0</v>
      </c>
      <c r="N261" s="156">
        <f ca="1">SUMPRODUCT(($E$6:$E$1503)*($D$6:$D$1503=L261)*($B$6:$B$1503&lt;&gt;'רשימת הסעיפים'!$AL$4))</f>
        <v>0</v>
      </c>
      <c r="O261" s="157">
        <f ca="1">'חודש א'!O261+$M$1500*(M261-N261)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'חודש א'!L262</f>
        <v/>
      </c>
      <c r="M262" s="187">
        <f>'חודש א'!M262</f>
        <v>0</v>
      </c>
      <c r="N262" s="156">
        <f ca="1">SUMPRODUCT(($E$6:$E$1503)*($D$6:$D$1503=L262)*($B$6:$B$1503&lt;&gt;'רשימת הסעיפים'!$AL$4))</f>
        <v>0</v>
      </c>
      <c r="O262" s="157">
        <f ca="1">'חודש א'!O262+$M$1500*(M262-N262)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'חודש א'!L263</f>
        <v/>
      </c>
      <c r="M263" s="187">
        <f>'חודש א'!M263</f>
        <v>0</v>
      </c>
      <c r="N263" s="156">
        <f ca="1">SUMPRODUCT(($E$6:$E$1503)*($D$6:$D$1503=L263)*($B$6:$B$1503&lt;&gt;'רשימת הסעיפים'!$AL$4))</f>
        <v>0</v>
      </c>
      <c r="O263" s="157">
        <f ca="1">'חודש א'!O263+$M$1500*(M263-N263)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'חודש א'!L264</f>
        <v/>
      </c>
      <c r="M264" s="187">
        <f>'חודש א'!M264</f>
        <v>0</v>
      </c>
      <c r="N264" s="156">
        <f ca="1">SUMPRODUCT(($E$6:$E$1503)*($D$6:$D$1503=L264)*($B$6:$B$1503&lt;&gt;'רשימת הסעיפים'!$AL$4))</f>
        <v>0</v>
      </c>
      <c r="O264" s="157">
        <f ca="1">'חודש א'!O264+$M$1500*(M264-N264)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'חודש א'!L265</f>
        <v/>
      </c>
      <c r="M265" s="187">
        <f>'חודש א'!M265</f>
        <v>0</v>
      </c>
      <c r="N265" s="156">
        <f ca="1">SUMPRODUCT(($E$6:$E$1503)*($D$6:$D$1503=L265)*($B$6:$B$1503&lt;&gt;'רשימת הסעיפים'!$AL$4))</f>
        <v>0</v>
      </c>
      <c r="O265" s="157">
        <f ca="1">'חודש א'!O265+$M$1500*(M265-N265)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'חודש א'!L266</f>
        <v/>
      </c>
      <c r="M266" s="187">
        <f>'חודש א'!M266</f>
        <v>0</v>
      </c>
      <c r="N266" s="156">
        <f ca="1">SUMPRODUCT(($E$6:$E$1503)*($D$6:$D$1503=L266)*($B$6:$B$1503&lt;&gt;'רשימת הסעיפים'!$AL$4))</f>
        <v>0</v>
      </c>
      <c r="O266" s="157">
        <f ca="1">'חודש א'!O266+$M$1500*(M266-N266)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'חודש א'!L267</f>
        <v/>
      </c>
      <c r="M267" s="187">
        <f>'חודש א'!M267</f>
        <v>0</v>
      </c>
      <c r="N267" s="156">
        <f ca="1">SUMPRODUCT(($E$6:$E$1503)*($D$6:$D$1503=L267)*($B$6:$B$1503&lt;&gt;'רשימת הסעיפים'!$AL$4))</f>
        <v>0</v>
      </c>
      <c r="O267" s="157">
        <f ca="1">'חודש א'!O267+$M$1500*(M267-N267)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'חודש א'!L268</f>
        <v/>
      </c>
      <c r="M268" s="187">
        <f>'חודש א'!M268</f>
        <v>0</v>
      </c>
      <c r="N268" s="156">
        <f ca="1">SUMPRODUCT(($E$6:$E$1503)*($D$6:$D$1503=L268)*($B$6:$B$1503&lt;&gt;'רשימת הסעיפים'!$AL$4))</f>
        <v>0</v>
      </c>
      <c r="O268" s="157">
        <f ca="1">'חודש א'!O268+$M$1500*(M268-N268)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'חודש א'!L269</f>
        <v/>
      </c>
      <c r="M269" s="187">
        <f>'חודש א'!M269</f>
        <v>0</v>
      </c>
      <c r="N269" s="156">
        <f ca="1">SUMPRODUCT(($E$6:$E$1503)*($D$6:$D$1503=L269)*($B$6:$B$1503&lt;&gt;'רשימת הסעיפים'!$AL$4))</f>
        <v>0</v>
      </c>
      <c r="O269" s="157">
        <f ca="1">'חודש א'!O269+$M$1500*(M269-N269)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'חודש א'!L270</f>
        <v/>
      </c>
      <c r="M270" s="187">
        <f>'חודש א'!M270</f>
        <v>0</v>
      </c>
      <c r="N270" s="156">
        <f ca="1">SUMPRODUCT(($E$6:$E$1503)*($D$6:$D$1503=L270)*($B$6:$B$1503&lt;&gt;'רשימת הסעיפים'!$AL$4))</f>
        <v>0</v>
      </c>
      <c r="O270" s="157">
        <f ca="1">'חודש א'!O270+$M$1500*(M270-N270)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'חודש א'!L271</f>
        <v/>
      </c>
      <c r="M271" s="187">
        <f>'חודש א'!M271</f>
        <v>0</v>
      </c>
      <c r="N271" s="156">
        <f ca="1">SUMPRODUCT(($E$6:$E$1503)*($D$6:$D$1503=L271)*($B$6:$B$1503&lt;&gt;'רשימת הסעיפים'!$AL$4))</f>
        <v>0</v>
      </c>
      <c r="O271" s="157">
        <f ca="1">'חודש א'!O271+$M$1500*(M271-N271)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'חודש א'!L272</f>
        <v/>
      </c>
      <c r="M272" s="187">
        <f>'חודש א'!M272</f>
        <v>0</v>
      </c>
      <c r="N272" s="156">
        <f ca="1">SUMPRODUCT(($E$6:$E$1503)*($D$6:$D$1503=L272)*($B$6:$B$1503&lt;&gt;'רשימת הסעיפים'!$AL$4))</f>
        <v>0</v>
      </c>
      <c r="O272" s="157">
        <f ca="1">'חודש א'!O272+$M$1500*(M272-N272)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'חודש א'!L273</f>
        <v/>
      </c>
      <c r="M273" s="187">
        <f>'חודש א'!M273</f>
        <v>0</v>
      </c>
      <c r="N273" s="156">
        <f ca="1">SUMPRODUCT(($E$6:$E$1503)*($D$6:$D$1503=L273)*($B$6:$B$1503&lt;&gt;'רשימת הסעיפים'!$AL$4))</f>
        <v>0</v>
      </c>
      <c r="O273" s="157">
        <f ca="1">'חודש א'!O273+$M$1500*(M273-N273)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'חודש א'!L274</f>
        <v/>
      </c>
      <c r="M274" s="187">
        <f>'חודש א'!M274</f>
        <v>0</v>
      </c>
      <c r="N274" s="156">
        <f ca="1">SUMPRODUCT(($E$6:$E$1503)*($D$6:$D$1503=L274)*($B$6:$B$1503&lt;&gt;'רשימת הסעיפים'!$AL$4))</f>
        <v>0</v>
      </c>
      <c r="O274" s="157">
        <f ca="1">'חודש א'!O274+$M$1500*(M274-N274)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'חודש א'!L275</f>
        <v/>
      </c>
      <c r="M275" s="187">
        <f>'חודש א'!M275</f>
        <v>0</v>
      </c>
      <c r="N275" s="156">
        <f ca="1">SUMPRODUCT(($E$6:$E$1503)*($D$6:$D$1503=L275)*($B$6:$B$1503&lt;&gt;'רשימת הסעיפים'!$AL$4))</f>
        <v>0</v>
      </c>
      <c r="O275" s="157">
        <f ca="1">'חודש א'!O275+$M$1500*(M275-N275)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'חודש א'!L276</f>
        <v/>
      </c>
      <c r="M276" s="187">
        <f>'חודש א'!M276</f>
        <v>0</v>
      </c>
      <c r="N276" s="156">
        <f ca="1">SUMPRODUCT(($E$6:$E$1503)*($D$6:$D$1503=L276)*($B$6:$B$1503&lt;&gt;'רשימת הסעיפים'!$AL$4))</f>
        <v>0</v>
      </c>
      <c r="O276" s="157">
        <f ca="1">'חודש א'!O276+$M$1500*(M276-N276)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'חודש א'!L277</f>
        <v/>
      </c>
      <c r="M277" s="187">
        <f>'חודש א'!M277</f>
        <v>0</v>
      </c>
      <c r="N277" s="156">
        <f ca="1">SUMPRODUCT(($E$6:$E$1503)*($D$6:$D$1503=L277)*($B$6:$B$1503&lt;&gt;'רשימת הסעיפים'!$AL$4))</f>
        <v>0</v>
      </c>
      <c r="O277" s="157">
        <f ca="1">'חודש א'!O277+$M$1500*(M277-N277)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'חודש א'!L278</f>
        <v/>
      </c>
      <c r="M278" s="187">
        <f>'חודש א'!M278</f>
        <v>0</v>
      </c>
      <c r="N278" s="156">
        <f ca="1">SUMPRODUCT(($E$6:$E$1503)*($D$6:$D$1503=L278)*($B$6:$B$1503&lt;&gt;'רשימת הסעיפים'!$AL$4))</f>
        <v>0</v>
      </c>
      <c r="O278" s="157">
        <f ca="1">'חודש א'!O278+$M$1500*(M278-N278)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'חודש א'!L279</f>
        <v/>
      </c>
      <c r="M279" s="187">
        <f>'חודש א'!M279</f>
        <v>0</v>
      </c>
      <c r="N279" s="156">
        <f ca="1">SUMPRODUCT(($E$6:$E$1503)*($D$6:$D$1503=L279)*($B$6:$B$1503&lt;&gt;'רשימת הסעיפים'!$AL$4))</f>
        <v>0</v>
      </c>
      <c r="O279" s="157">
        <f ca="1">'חודש א'!O279+$M$1500*(M279-N279)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'חודש א'!L280</f>
        <v/>
      </c>
      <c r="M280" s="187">
        <f>'חודש א'!M280</f>
        <v>0</v>
      </c>
      <c r="N280" s="156">
        <f ca="1">SUMPRODUCT(($E$6:$E$1503)*($D$6:$D$1503=L280)*($B$6:$B$1503&lt;&gt;'רשימת הסעיפים'!$AL$4))</f>
        <v>0</v>
      </c>
      <c r="O280" s="157">
        <f ca="1">'חודש א'!O280+$M$1500*(M280-N280)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'חודש א'!L281</f>
        <v/>
      </c>
      <c r="M281" s="187">
        <f>'חודש א'!M281</f>
        <v>0</v>
      </c>
      <c r="N281" s="156">
        <f ca="1">SUMPRODUCT(($E$6:$E$1503)*($D$6:$D$1503=L281)*($B$6:$B$1503&lt;&gt;'רשימת הסעיפים'!$AL$4))</f>
        <v>0</v>
      </c>
      <c r="O281" s="157">
        <f ca="1">'חודש א'!O281+$M$1500*(M281-N281)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'חודש א'!L282</f>
        <v/>
      </c>
      <c r="M282" s="187">
        <f>'חודש א'!M282</f>
        <v>0</v>
      </c>
      <c r="N282" s="156">
        <f ca="1">SUMPRODUCT(($E$6:$E$1503)*($D$6:$D$1503=L282)*($B$6:$B$1503&lt;&gt;'רשימת הסעיפים'!$AL$4))</f>
        <v>0</v>
      </c>
      <c r="O282" s="157">
        <f ca="1">'חודש א'!O282+$M$1500*(M282-N282)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'חודש א'!L283</f>
        <v/>
      </c>
      <c r="M283" s="187">
        <f>'חודש א'!M283</f>
        <v>0</v>
      </c>
      <c r="N283" s="156">
        <f ca="1">SUMPRODUCT(($E$6:$E$1503)*($D$6:$D$1503=L283)*($B$6:$B$1503&lt;&gt;'רשימת הסעיפים'!$AL$4))</f>
        <v>0</v>
      </c>
      <c r="O283" s="157">
        <f ca="1">'חודש א'!O283+$M$1500*(M283-N283)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'חודש א'!L284</f>
        <v/>
      </c>
      <c r="M284" s="187">
        <f>'חודש א'!M284</f>
        <v>0</v>
      </c>
      <c r="N284" s="156">
        <f ca="1">SUMPRODUCT(($E$6:$E$1503)*($D$6:$D$1503=L284)*($B$6:$B$1503&lt;&gt;'רשימת הסעיפים'!$AL$4))</f>
        <v>0</v>
      </c>
      <c r="O284" s="157">
        <f ca="1">'חודש א'!O284+$M$1500*(M284-N284)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'חודש א'!L285</f>
        <v/>
      </c>
      <c r="M285" s="187">
        <f>'חודש א'!M285</f>
        <v>0</v>
      </c>
      <c r="N285" s="156">
        <f ca="1">SUMPRODUCT(($E$6:$E$1503)*($D$6:$D$1503=L285)*($B$6:$B$1503&lt;&gt;'רשימת הסעיפים'!$AL$4))</f>
        <v>0</v>
      </c>
      <c r="O285" s="157">
        <f ca="1">'חודש א'!O285+$M$1500*(M285-N285)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'חודש א'!L286</f>
        <v/>
      </c>
      <c r="M286" s="187">
        <f>'חודש א'!M286</f>
        <v>0</v>
      </c>
      <c r="N286" s="156">
        <f ca="1">SUMPRODUCT(($E$6:$E$1503)*($D$6:$D$1503=L286)*($B$6:$B$1503&lt;&gt;'רשימת הסעיפים'!$AL$4))</f>
        <v>0</v>
      </c>
      <c r="O286" s="157">
        <f ca="1">'חודש א'!O286+$M$1500*(M286-N286)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'חודש א'!L287</f>
        <v/>
      </c>
      <c r="M287" s="187">
        <f>'חודש א'!M287</f>
        <v>0</v>
      </c>
      <c r="N287" s="156">
        <f ca="1">SUMPRODUCT(($E$6:$E$1503)*($D$6:$D$1503=L287)*($B$6:$B$1503&lt;&gt;'רשימת הסעיפים'!$AL$4))</f>
        <v>0</v>
      </c>
      <c r="O287" s="157">
        <f ca="1">'חודש א'!O287+$M$1500*(M287-N287)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'חודש א'!L288</f>
        <v/>
      </c>
      <c r="M288" s="187">
        <f>'חודש א'!M288</f>
        <v>0</v>
      </c>
      <c r="N288" s="156">
        <f ca="1">SUMPRODUCT(($E$6:$E$1503)*($D$6:$D$1503=L288)*($B$6:$B$1503&lt;&gt;'רשימת הסעיפים'!$AL$4))</f>
        <v>0</v>
      </c>
      <c r="O288" s="157">
        <f ca="1">'חודש א'!O288+$M$1500*(M288-N288)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'חודש א'!L289</f>
        <v/>
      </c>
      <c r="M289" s="187">
        <f>'חודש א'!M289</f>
        <v>0</v>
      </c>
      <c r="N289" s="156">
        <f ca="1">SUMPRODUCT(($E$6:$E$1503)*($D$6:$D$1503=L289)*($B$6:$B$1503&lt;&gt;'רשימת הסעיפים'!$AL$4))</f>
        <v>0</v>
      </c>
      <c r="O289" s="157">
        <f ca="1">'חודש א'!O289+$M$1500*(M289-N289)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'חודש א'!L290</f>
        <v/>
      </c>
      <c r="M290" s="187">
        <f>'חודש א'!M290</f>
        <v>0</v>
      </c>
      <c r="N290" s="156">
        <f ca="1">SUMPRODUCT(($E$6:$E$1503)*($D$6:$D$1503=L290)*($B$6:$B$1503&lt;&gt;'רשימת הסעיפים'!$AL$4))</f>
        <v>0</v>
      </c>
      <c r="O290" s="157">
        <f ca="1">'חודש א'!O290+$M$1500*(M290-N290)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'חודש א'!L291</f>
        <v/>
      </c>
      <c r="M291" s="187">
        <f>'חודש א'!M291</f>
        <v>0</v>
      </c>
      <c r="N291" s="156">
        <f ca="1">SUMPRODUCT(($E$6:$E$1503)*($D$6:$D$1503=L291)*($B$6:$B$1503&lt;&gt;'רשימת הסעיפים'!$AL$4))</f>
        <v>0</v>
      </c>
      <c r="O291" s="157">
        <f ca="1">'חודש א'!O291+$M$1500*(M291-N291)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'חודש א'!L292</f>
        <v/>
      </c>
      <c r="M292" s="187">
        <f>'חודש א'!M292</f>
        <v>0</v>
      </c>
      <c r="N292" s="156">
        <f ca="1">SUMPRODUCT(($E$6:$E$1503)*($D$6:$D$1503=L292)*($B$6:$B$1503&lt;&gt;'רשימת הסעיפים'!$AL$4))</f>
        <v>0</v>
      </c>
      <c r="O292" s="157">
        <f ca="1">'חודש א'!O292+$M$1500*(M292-N292)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'חודש א'!L293</f>
        <v/>
      </c>
      <c r="M293" s="187">
        <f>'חודש א'!M293</f>
        <v>0</v>
      </c>
      <c r="N293" s="156">
        <f ca="1">SUMPRODUCT(($E$6:$E$1503)*($D$6:$D$1503=L293)*($B$6:$B$1503&lt;&gt;'רשימת הסעיפים'!$AL$4))</f>
        <v>0</v>
      </c>
      <c r="O293" s="157">
        <f ca="1">'חודש א'!O293+$M$1500*(M293-N293)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'חודש א'!L294</f>
        <v/>
      </c>
      <c r="M294" s="187">
        <f>'חודש א'!M294</f>
        <v>0</v>
      </c>
      <c r="N294" s="156">
        <f ca="1">SUMPRODUCT(($E$6:$E$1503)*($D$6:$D$1503=L294)*($B$6:$B$1503&lt;&gt;'רשימת הסעיפים'!$AL$4))</f>
        <v>0</v>
      </c>
      <c r="O294" s="157">
        <f ca="1">'חודש א'!O294+$M$1500*(M294-N294)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'חודש א'!L295</f>
        <v/>
      </c>
      <c r="M295" s="187">
        <f>'חודש א'!M295</f>
        <v>0</v>
      </c>
      <c r="N295" s="156">
        <f ca="1">SUMPRODUCT(($E$6:$E$1503)*($D$6:$D$1503=L295)*($B$6:$B$1503&lt;&gt;'רשימת הסעיפים'!$AL$4))</f>
        <v>0</v>
      </c>
      <c r="O295" s="157">
        <f ca="1">'חודש א'!O295+$M$1500*(M295-N295)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'חודש א'!L296</f>
        <v/>
      </c>
      <c r="M296" s="187">
        <f>'חודש א'!M296</f>
        <v>0</v>
      </c>
      <c r="N296" s="156">
        <f ca="1">SUMPRODUCT(($E$6:$E$1503)*($D$6:$D$1503=L296)*($B$6:$B$1503&lt;&gt;'רשימת הסעיפים'!$AL$4))</f>
        <v>0</v>
      </c>
      <c r="O296" s="157">
        <f ca="1">'חודש א'!O296+$M$1500*(M296-N296)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'חודש א'!L297</f>
        <v/>
      </c>
      <c r="M297" s="187">
        <f>'חודש א'!M297</f>
        <v>0</v>
      </c>
      <c r="N297" s="156">
        <f ca="1">SUMPRODUCT(($E$6:$E$1503)*($D$6:$D$1503=L297)*($B$6:$B$1503&lt;&gt;'רשימת הסעיפים'!$AL$4))</f>
        <v>0</v>
      </c>
      <c r="O297" s="157">
        <f ca="1">'חודש א'!O297+$M$1500*(M297-N297)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'חודש א'!L298</f>
        <v/>
      </c>
      <c r="M298" s="187">
        <f>'חודש א'!M298</f>
        <v>0</v>
      </c>
      <c r="N298" s="156">
        <f ca="1">SUMPRODUCT(($E$6:$E$1503)*($D$6:$D$1503=L298)*($B$6:$B$1503&lt;&gt;'רשימת הסעיפים'!$AL$4))</f>
        <v>0</v>
      </c>
      <c r="O298" s="157">
        <f ca="1">'חודש א'!O298+$M$1500*(M298-N298)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'חודש א'!L299</f>
        <v/>
      </c>
      <c r="M299" s="187">
        <f>'חודש א'!M299</f>
        <v>0</v>
      </c>
      <c r="N299" s="156">
        <f ca="1">SUMPRODUCT(($E$6:$E$1503)*($D$6:$D$1503=L299)*($B$6:$B$1503&lt;&gt;'רשימת הסעיפים'!$AL$4))</f>
        <v>0</v>
      </c>
      <c r="O299" s="157">
        <f ca="1">'חודש א'!O299+$M$1500*(M299-N299)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'חודש א'!L300</f>
        <v/>
      </c>
      <c r="M300" s="187">
        <f>'חודש א'!M300</f>
        <v>0</v>
      </c>
      <c r="N300" s="156">
        <f ca="1">SUMPRODUCT(($E$6:$E$1503)*($D$6:$D$1503=L300)*($B$6:$B$1503&lt;&gt;'רשימת הסעיפים'!$AL$4))</f>
        <v>0</v>
      </c>
      <c r="O300" s="157">
        <f ca="1">'חודש א'!O300+$M$1500*(M300-N300)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'חודש א'!L301</f>
        <v/>
      </c>
      <c r="M301" s="187">
        <f>'חודש א'!M301</f>
        <v>0</v>
      </c>
      <c r="N301" s="156">
        <f ca="1">SUMPRODUCT(($E$6:$E$1503)*($D$6:$D$1503=L301)*($B$6:$B$1503&lt;&gt;'רשימת הסעיפים'!$AL$4))</f>
        <v>0</v>
      </c>
      <c r="O301" s="157">
        <f ca="1">'חודש א'!O301+$M$1500*(M301-N301)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'חודש א'!L302</f>
        <v/>
      </c>
      <c r="M302" s="187">
        <f>'חודש א'!M302</f>
        <v>0</v>
      </c>
      <c r="N302" s="156">
        <f ca="1">SUMPRODUCT(($E$6:$E$1503)*($D$6:$D$1503=L302)*($B$6:$B$1503&lt;&gt;'רשימת הסעיפים'!$AL$4))</f>
        <v>0</v>
      </c>
      <c r="O302" s="157">
        <f ca="1">'חודש א'!O302+$M$1500*(M302-N302)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'חודש א'!L303</f>
        <v/>
      </c>
      <c r="M303" s="187">
        <f>'חודש א'!M303</f>
        <v>0</v>
      </c>
      <c r="N303" s="156">
        <f ca="1">SUMPRODUCT(($E$6:$E$1503)*($D$6:$D$1503=L303)*($B$6:$B$1503&lt;&gt;'רשימת הסעיפים'!$AL$4))</f>
        <v>0</v>
      </c>
      <c r="O303" s="157">
        <f ca="1">'חודש א'!O303+$M$1500*(M303-N303)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'חודש א'!L304</f>
        <v/>
      </c>
      <c r="M304" s="187">
        <f>'חודש א'!M304</f>
        <v>0</v>
      </c>
      <c r="N304" s="156">
        <f ca="1">SUMPRODUCT(($E$6:$E$1503)*($D$6:$D$1503=L304)*($B$6:$B$1503&lt;&gt;'רשימת הסעיפים'!$AL$4))</f>
        <v>0</v>
      </c>
      <c r="O304" s="157">
        <f ca="1">'חודש א'!O304+$M$1500*(M304-N304)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'חודש א'!L305</f>
        <v/>
      </c>
      <c r="M305" s="187">
        <f>'חודש א'!M305</f>
        <v>0</v>
      </c>
      <c r="N305" s="156">
        <f ca="1">SUMPRODUCT(($E$6:$E$1503)*($D$6:$D$1503=L305)*($B$6:$B$1503&lt;&gt;'רשימת הסעיפים'!$AL$4))</f>
        <v>0</v>
      </c>
      <c r="O305" s="157">
        <f ca="1">'חודש א'!O305+$M$1500*(M305-N305)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'חודש א'!L306</f>
        <v/>
      </c>
      <c r="M306" s="187">
        <f>'חודש א'!M306</f>
        <v>0</v>
      </c>
      <c r="N306" s="156">
        <f ca="1">SUMPRODUCT(($E$6:$E$1503)*($D$6:$D$1503=L306)*($B$6:$B$1503&lt;&gt;'רשימת הסעיפים'!$AL$4))</f>
        <v>0</v>
      </c>
      <c r="O306" s="157">
        <f ca="1">'חודש א'!O306+$M$1500*(M306-N306)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'חודש א'!L307</f>
        <v/>
      </c>
      <c r="M307" s="187">
        <f>'חודש א'!M307</f>
        <v>0</v>
      </c>
      <c r="N307" s="156">
        <f ca="1">SUMPRODUCT(($E$6:$E$1503)*($D$6:$D$1503=L307)*($B$6:$B$1503&lt;&gt;'רשימת הסעיפים'!$AL$4))</f>
        <v>0</v>
      </c>
      <c r="O307" s="157">
        <f ca="1">'חודש א'!O307+$M$1500*(M307-N307)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'חודש א'!L308</f>
        <v/>
      </c>
      <c r="M308" s="187">
        <f>'חודש א'!M308</f>
        <v>0</v>
      </c>
      <c r="N308" s="156">
        <f ca="1">SUMPRODUCT(($E$6:$E$1503)*($D$6:$D$1503=L308)*($B$6:$B$1503&lt;&gt;'רשימת הסעיפים'!$AL$4))</f>
        <v>0</v>
      </c>
      <c r="O308" s="157">
        <f ca="1">'חודש א'!O308+$M$1500*(M308-N308)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'חודש א'!L309</f>
        <v/>
      </c>
      <c r="M309" s="187">
        <f>'חודש א'!M309</f>
        <v>0</v>
      </c>
      <c r="N309" s="156">
        <f ca="1">SUMPRODUCT(($E$6:$E$1503)*($D$6:$D$1503=L309)*($B$6:$B$1503&lt;&gt;'רשימת הסעיפים'!$AL$4))</f>
        <v>0</v>
      </c>
      <c r="O309" s="157">
        <f ca="1">'חודש א'!O309+$M$1500*(M309-N309)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'חודש א'!L310</f>
        <v/>
      </c>
      <c r="M310" s="187">
        <f>'חודש א'!M310</f>
        <v>0</v>
      </c>
      <c r="N310" s="156">
        <f ca="1">SUMPRODUCT(($E$6:$E$1503)*($D$6:$D$1503=L310)*($B$6:$B$1503&lt;&gt;'רשימת הסעיפים'!$AL$4))</f>
        <v>0</v>
      </c>
      <c r="O310" s="157">
        <f ca="1">'חודש א'!O310+$M$1500*(M310-N310)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'חודש א'!L311</f>
        <v/>
      </c>
      <c r="M311" s="187">
        <f>'חודש א'!M311</f>
        <v>0</v>
      </c>
      <c r="N311" s="156">
        <f ca="1">SUMPRODUCT(($E$6:$E$1503)*($D$6:$D$1503=L311)*($B$6:$B$1503&lt;&gt;'רשימת הסעיפים'!$AL$4))</f>
        <v>0</v>
      </c>
      <c r="O311" s="157">
        <f ca="1">'חודש א'!O311+$M$1500*(M311-N311)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'חודש א'!L312</f>
        <v/>
      </c>
      <c r="M312" s="187">
        <f>'חודש א'!M312</f>
        <v>0</v>
      </c>
      <c r="N312" s="156">
        <f ca="1">SUMPRODUCT(($E$6:$E$1503)*($D$6:$D$1503=L312)*($B$6:$B$1503&lt;&gt;'רשימת הסעיפים'!$AL$4))</f>
        <v>0</v>
      </c>
      <c r="O312" s="157">
        <f ca="1">'חודש א'!O312+$M$1500*(M312-N312)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'חודש א'!L313</f>
        <v/>
      </c>
      <c r="M313" s="187">
        <f>'חודש א'!M313</f>
        <v>0</v>
      </c>
      <c r="N313" s="156">
        <f ca="1">SUMPRODUCT(($E$6:$E$1503)*($D$6:$D$1503=L313)*($B$6:$B$1503&lt;&gt;'רשימת הסעיפים'!$AL$4))</f>
        <v>0</v>
      </c>
      <c r="O313" s="157">
        <f ca="1">'חודש א'!O313+$M$1500*(M313-N313)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'חודש א'!L314</f>
        <v/>
      </c>
      <c r="M314" s="187">
        <f>'חודש א'!M314</f>
        <v>0</v>
      </c>
      <c r="N314" s="156">
        <f ca="1">SUMPRODUCT(($E$6:$E$1503)*($D$6:$D$1503=L314)*($B$6:$B$1503&lt;&gt;'רשימת הסעיפים'!$AL$4))</f>
        <v>0</v>
      </c>
      <c r="O314" s="157">
        <f ca="1">'חודש א'!O314+$M$1500*(M314-N314)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'חודש א'!L315</f>
        <v/>
      </c>
      <c r="M315" s="187">
        <f>'חודש א'!M315</f>
        <v>0</v>
      </c>
      <c r="N315" s="156">
        <f ca="1">SUMPRODUCT(($E$6:$E$1503)*($D$6:$D$1503=L315)*($B$6:$B$1503&lt;&gt;'רשימת הסעיפים'!$AL$4))</f>
        <v>0</v>
      </c>
      <c r="O315" s="157">
        <f ca="1">'חודש א'!O315+$M$1500*(M315-N315)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'חודש א'!L316</f>
        <v/>
      </c>
      <c r="M316" s="187">
        <f>'חודש א'!M316</f>
        <v>0</v>
      </c>
      <c r="N316" s="156">
        <f ca="1">SUMPRODUCT(($E$6:$E$1503)*($D$6:$D$1503=L316)*($B$6:$B$1503&lt;&gt;'רשימת הסעיפים'!$AL$4))</f>
        <v>0</v>
      </c>
      <c r="O316" s="157">
        <f ca="1">'חודש א'!O316+$M$1500*(M316-N316)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'חודש א'!L317</f>
        <v/>
      </c>
      <c r="M317" s="187">
        <f>'חודש א'!M317</f>
        <v>0</v>
      </c>
      <c r="N317" s="156">
        <f ca="1">SUMPRODUCT(($E$6:$E$1503)*($D$6:$D$1503=L317)*($B$6:$B$1503&lt;&gt;'רשימת הסעיפים'!$AL$4))</f>
        <v>0</v>
      </c>
      <c r="O317" s="157">
        <f ca="1">'חודש א'!O317+$M$1500*(M317-N317)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'חודש א'!L318</f>
        <v/>
      </c>
      <c r="M318" s="187">
        <f>'חודש א'!M318</f>
        <v>0</v>
      </c>
      <c r="N318" s="156">
        <f ca="1">SUMPRODUCT(($E$6:$E$1503)*($D$6:$D$1503=L318)*($B$6:$B$1503&lt;&gt;'רשימת הסעיפים'!$AL$4))</f>
        <v>0</v>
      </c>
      <c r="O318" s="157">
        <f ca="1">'חודש א'!O318+$M$1500*(M318-N318)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'חודש א'!L319</f>
        <v/>
      </c>
      <c r="M319" s="187">
        <f>'חודש א'!M319</f>
        <v>0</v>
      </c>
      <c r="N319" s="156">
        <f ca="1">SUMPRODUCT(($E$6:$E$1503)*($D$6:$D$1503=L319)*($B$6:$B$1503&lt;&gt;'רשימת הסעיפים'!$AL$4))</f>
        <v>0</v>
      </c>
      <c r="O319" s="157">
        <f ca="1">'חודש א'!O319+$M$1500*(M319-N319)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'חודש א'!L320</f>
        <v/>
      </c>
      <c r="M320" s="187">
        <f>'חודש א'!M320</f>
        <v>0</v>
      </c>
      <c r="N320" s="156">
        <f ca="1">SUMPRODUCT(($E$6:$E$1503)*($D$6:$D$1503=L320)*($B$6:$B$1503&lt;&gt;'רשימת הסעיפים'!$AL$4))</f>
        <v>0</v>
      </c>
      <c r="O320" s="157">
        <f ca="1">'חודש א'!O320+$M$1500*(M320-N320)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'חודש א'!L321</f>
        <v/>
      </c>
      <c r="M321" s="187">
        <f>'חודש א'!M321</f>
        <v>0</v>
      </c>
      <c r="N321" s="156">
        <f ca="1">SUMPRODUCT(($E$6:$E$1503)*($D$6:$D$1503=L321)*($B$6:$B$1503&lt;&gt;'רשימת הסעיפים'!$AL$4))</f>
        <v>0</v>
      </c>
      <c r="O321" s="157">
        <f ca="1">'חודש א'!O321+$M$1500*(M321-N321)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'חודש א'!L322</f>
        <v/>
      </c>
      <c r="M322" s="187">
        <f>'חודש א'!M322</f>
        <v>0</v>
      </c>
      <c r="N322" s="156">
        <f ca="1">SUMPRODUCT(($E$6:$E$1503)*($D$6:$D$1503=L322)*($B$6:$B$1503&lt;&gt;'רשימת הסעיפים'!$AL$4))</f>
        <v>0</v>
      </c>
      <c r="O322" s="157">
        <f ca="1">'חודש א'!O322+$M$1500*(M322-N322)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'חודש א'!L323</f>
        <v/>
      </c>
      <c r="M323" s="187">
        <f>'חודש א'!M323</f>
        <v>0</v>
      </c>
      <c r="N323" s="156">
        <f ca="1">SUMPRODUCT(($E$6:$E$1503)*($D$6:$D$1503=L323)*($B$6:$B$1503&lt;&gt;'רשימת הסעיפים'!$AL$4))</f>
        <v>0</v>
      </c>
      <c r="O323" s="157">
        <f ca="1">'חודש א'!O323+$M$1500*(M323-N323)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'חודש א'!L324</f>
        <v/>
      </c>
      <c r="M324" s="187">
        <f>'חודש א'!M324</f>
        <v>0</v>
      </c>
      <c r="N324" s="156">
        <f ca="1">SUMPRODUCT(($E$6:$E$1503)*($D$6:$D$1503=L324)*($B$6:$B$1503&lt;&gt;'רשימת הסעיפים'!$AL$4))</f>
        <v>0</v>
      </c>
      <c r="O324" s="157">
        <f ca="1">'חודש א'!O324+$M$1500*(M324-N324)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'חודש א'!L325</f>
        <v/>
      </c>
      <c r="M325" s="187">
        <f>'חודש א'!M325</f>
        <v>0</v>
      </c>
      <c r="N325" s="156">
        <f ca="1">SUMPRODUCT(($E$6:$E$1503)*($D$6:$D$1503=L325)*($B$6:$B$1503&lt;&gt;'רשימת הסעיפים'!$AL$4))</f>
        <v>0</v>
      </c>
      <c r="O325" s="157">
        <f ca="1">'חודש א'!O325+$M$1500*(M325-N325)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'חודש א'!L326</f>
        <v/>
      </c>
      <c r="M326" s="187">
        <f>'חודש א'!M326</f>
        <v>0</v>
      </c>
      <c r="N326" s="156">
        <f ca="1">SUMPRODUCT(($E$6:$E$1503)*($D$6:$D$1503=L326)*($B$6:$B$1503&lt;&gt;'רשימת הסעיפים'!$AL$4))</f>
        <v>0</v>
      </c>
      <c r="O326" s="157">
        <f ca="1">'חודש א'!O326+$M$1500*(M326-N326)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'חודש א'!L327</f>
        <v/>
      </c>
      <c r="M327" s="187">
        <f>'חודש א'!M327</f>
        <v>0</v>
      </c>
      <c r="N327" s="156">
        <f ca="1">SUMPRODUCT(($E$6:$E$1503)*($D$6:$D$1503=L327)*($B$6:$B$1503&lt;&gt;'רשימת הסעיפים'!$AL$4))</f>
        <v>0</v>
      </c>
      <c r="O327" s="157">
        <f ca="1">'חודש א'!O327+$M$1500*(M327-N327)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'חודש א'!L328</f>
        <v/>
      </c>
      <c r="M328" s="187">
        <f>'חודש א'!M328</f>
        <v>0</v>
      </c>
      <c r="N328" s="156">
        <f ca="1">SUMPRODUCT(($E$6:$E$1503)*($D$6:$D$1503=L328)*($B$6:$B$1503&lt;&gt;'רשימת הסעיפים'!$AL$4))</f>
        <v>0</v>
      </c>
      <c r="O328" s="157">
        <f ca="1">'חודש א'!O328+$M$1500*(M328-N328)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'חודש א'!L329</f>
        <v/>
      </c>
      <c r="M329" s="187">
        <f>'חודש א'!M329</f>
        <v>0</v>
      </c>
      <c r="N329" s="156">
        <f ca="1">SUMPRODUCT(($E$6:$E$1503)*($D$6:$D$1503=L329)*($B$6:$B$1503&lt;&gt;'רשימת הסעיפים'!$AL$4))</f>
        <v>0</v>
      </c>
      <c r="O329" s="157">
        <f ca="1">'חודש א'!O329+$M$1500*(M329-N329)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'חודש א'!L330</f>
        <v/>
      </c>
      <c r="M330" s="187">
        <f>'חודש א'!M330</f>
        <v>0</v>
      </c>
      <c r="N330" s="156">
        <f ca="1">SUMPRODUCT(($E$6:$E$1503)*($D$6:$D$1503=L330)*($B$6:$B$1503&lt;&gt;'רשימת הסעיפים'!$AL$4))</f>
        <v>0</v>
      </c>
      <c r="O330" s="157">
        <f ca="1">'חודש א'!O330+$M$1500*(M330-N330)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'חודש א'!L331</f>
        <v/>
      </c>
      <c r="M331" s="187">
        <f>'חודש א'!M331</f>
        <v>0</v>
      </c>
      <c r="N331" s="156">
        <f ca="1">SUMPRODUCT(($E$6:$E$1503)*($D$6:$D$1503=L331)*($B$6:$B$1503&lt;&gt;'רשימת הסעיפים'!$AL$4))</f>
        <v>0</v>
      </c>
      <c r="O331" s="157">
        <f ca="1">'חודש א'!O331+$M$1500*(M331-N331)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'חודש א'!L332</f>
        <v/>
      </c>
      <c r="M332" s="187">
        <f>'חודש א'!M332</f>
        <v>0</v>
      </c>
      <c r="N332" s="156">
        <f ca="1">SUMPRODUCT(($E$6:$E$1503)*($D$6:$D$1503=L332)*($B$6:$B$1503&lt;&gt;'רשימת הסעיפים'!$AL$4))</f>
        <v>0</v>
      </c>
      <c r="O332" s="157">
        <f ca="1">'חודש א'!O332+$M$1500*(M332-N332)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'חודש א'!L333</f>
        <v/>
      </c>
      <c r="M333" s="187">
        <f>'חודש א'!M333</f>
        <v>0</v>
      </c>
      <c r="N333" s="156">
        <f ca="1">SUMPRODUCT(($E$6:$E$1503)*($D$6:$D$1503=L333)*($B$6:$B$1503&lt;&gt;'רשימת הסעיפים'!$AL$4))</f>
        <v>0</v>
      </c>
      <c r="O333" s="157">
        <f ca="1">'חודש א'!O333+$M$1500*(M333-N333)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'חודש א'!L334</f>
        <v/>
      </c>
      <c r="M334" s="187">
        <f>'חודש א'!M334</f>
        <v>0</v>
      </c>
      <c r="N334" s="156">
        <f ca="1">SUMPRODUCT(($E$6:$E$1503)*($D$6:$D$1503=L334)*($B$6:$B$1503&lt;&gt;'רשימת הסעיפים'!$AL$4))</f>
        <v>0</v>
      </c>
      <c r="O334" s="157">
        <f ca="1">'חודש א'!O334+$M$1500*(M334-N334)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'חודש א'!L335</f>
        <v/>
      </c>
      <c r="M335" s="187">
        <f>'חודש א'!M335</f>
        <v>0</v>
      </c>
      <c r="N335" s="156">
        <f ca="1">SUMPRODUCT(($E$6:$E$1503)*($D$6:$D$1503=L335)*($B$6:$B$1503&lt;&gt;'רשימת הסעיפים'!$AL$4))</f>
        <v>0</v>
      </c>
      <c r="O335" s="157">
        <f ca="1">'חודש א'!O335+$M$1500*(M335-N335)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'חודש א'!L336</f>
        <v/>
      </c>
      <c r="M336" s="187">
        <f>'חודש א'!M336</f>
        <v>0</v>
      </c>
      <c r="N336" s="156">
        <f ca="1">SUMPRODUCT(($E$6:$E$1503)*($D$6:$D$1503=L336)*($B$6:$B$1503&lt;&gt;'רשימת הסעיפים'!$AL$4))</f>
        <v>0</v>
      </c>
      <c r="O336" s="157">
        <f ca="1">'חודש א'!O336+$M$1500*(M336-N336)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'חודש א'!L337</f>
        <v/>
      </c>
      <c r="M337" s="187">
        <f>'חודש א'!M337</f>
        <v>0</v>
      </c>
      <c r="N337" s="156">
        <f ca="1">SUMPRODUCT(($E$6:$E$1503)*($D$6:$D$1503=L337)*($B$6:$B$1503&lt;&gt;'רשימת הסעיפים'!$AL$4))</f>
        <v>0</v>
      </c>
      <c r="O337" s="157">
        <f ca="1">'חודש א'!O337+$M$1500*(M337-N337)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'חודש א'!L338</f>
        <v/>
      </c>
      <c r="M338" s="187">
        <f>'חודש א'!M338</f>
        <v>0</v>
      </c>
      <c r="N338" s="156">
        <f ca="1">SUMPRODUCT(($E$6:$E$1503)*($D$6:$D$1503=L338)*($B$6:$B$1503&lt;&gt;'רשימת הסעיפים'!$AL$4))</f>
        <v>0</v>
      </c>
      <c r="O338" s="157">
        <f ca="1">'חודש א'!O338+$M$1500*(M338-N338)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'חודש א'!L339</f>
        <v/>
      </c>
      <c r="M339" s="187">
        <f>'חודש א'!M339</f>
        <v>0</v>
      </c>
      <c r="N339" s="156">
        <f ca="1">SUMPRODUCT(($E$6:$E$1503)*($D$6:$D$1503=L339)*($B$6:$B$1503&lt;&gt;'רשימת הסעיפים'!$AL$4))</f>
        <v>0</v>
      </c>
      <c r="O339" s="157">
        <f ca="1">'חודש א'!O339+$M$1500*(M339-N339)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'חודש א'!L340</f>
        <v/>
      </c>
      <c r="M340" s="187">
        <f>'חודש א'!M340</f>
        <v>0</v>
      </c>
      <c r="N340" s="156">
        <f ca="1">SUMPRODUCT(($E$6:$E$1503)*($D$6:$D$1503=L340)*($B$6:$B$1503&lt;&gt;'רשימת הסעיפים'!$AL$4))</f>
        <v>0</v>
      </c>
      <c r="O340" s="157">
        <f ca="1">'חודש א'!O340+$M$1500*(M340-N340)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'חודש א'!L341</f>
        <v/>
      </c>
      <c r="M341" s="187">
        <f>'חודש א'!M341</f>
        <v>0</v>
      </c>
      <c r="N341" s="156">
        <f ca="1">SUMPRODUCT(($E$6:$E$1503)*($D$6:$D$1503=L341)*($B$6:$B$1503&lt;&gt;'רשימת הסעיפים'!$AL$4))</f>
        <v>0</v>
      </c>
      <c r="O341" s="157">
        <f ca="1">'חודש א'!O341+$M$1500*(M341-N341)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'חודש א'!L342</f>
        <v/>
      </c>
      <c r="M342" s="187">
        <f>'חודש א'!M342</f>
        <v>0</v>
      </c>
      <c r="N342" s="156">
        <f ca="1">SUMPRODUCT(($E$6:$E$1503)*($D$6:$D$1503=L342)*($B$6:$B$1503&lt;&gt;'רשימת הסעיפים'!$AL$4))</f>
        <v>0</v>
      </c>
      <c r="O342" s="157">
        <f ca="1">'חודש א'!O342+$M$1500*(M342-N342)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'חודש א'!L343</f>
        <v/>
      </c>
      <c r="M343" s="187">
        <f>'חודש א'!M343</f>
        <v>0</v>
      </c>
      <c r="N343" s="156">
        <f ca="1">SUMPRODUCT(($E$6:$E$1503)*($D$6:$D$1503=L343)*($B$6:$B$1503&lt;&gt;'רשימת הסעיפים'!$AL$4))</f>
        <v>0</v>
      </c>
      <c r="O343" s="157">
        <f ca="1">'חודש א'!O343+$M$1500*(M343-N343)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'חודש א'!L344</f>
        <v/>
      </c>
      <c r="M344" s="187">
        <f>'חודש א'!M344</f>
        <v>0</v>
      </c>
      <c r="N344" s="156">
        <f ca="1">SUMPRODUCT(($E$6:$E$1503)*($D$6:$D$1503=L344)*($B$6:$B$1503&lt;&gt;'רשימת הסעיפים'!$AL$4))</f>
        <v>0</v>
      </c>
      <c r="O344" s="157">
        <f ca="1">'חודש א'!O344+$M$1500*(M344-N344)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'חודש א'!L345</f>
        <v/>
      </c>
      <c r="M345" s="187">
        <f>'חודש א'!M345</f>
        <v>0</v>
      </c>
      <c r="N345" s="156">
        <f ca="1">SUMPRODUCT(($E$6:$E$1503)*($D$6:$D$1503=L345)*($B$6:$B$1503&lt;&gt;'רשימת הסעיפים'!$AL$4))</f>
        <v>0</v>
      </c>
      <c r="O345" s="157">
        <f ca="1">'חודש א'!O345+$M$1500*(M345-N345)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'חודש א'!L346</f>
        <v/>
      </c>
      <c r="M346" s="187">
        <f>'חודש א'!M346</f>
        <v>0</v>
      </c>
      <c r="N346" s="156">
        <f ca="1">SUMPRODUCT(($E$6:$E$1503)*($D$6:$D$1503=L346)*($B$6:$B$1503&lt;&gt;'רשימת הסעיפים'!$AL$4))</f>
        <v>0</v>
      </c>
      <c r="O346" s="157">
        <f ca="1">'חודש א'!O346+$M$1500*(M346-N346)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'חודש א'!L347</f>
        <v/>
      </c>
      <c r="M347" s="187">
        <f>'חודש א'!M347</f>
        <v>0</v>
      </c>
      <c r="N347" s="156">
        <f ca="1">SUMPRODUCT(($E$6:$E$1503)*($D$6:$D$1503=L347)*($B$6:$B$1503&lt;&gt;'רשימת הסעיפים'!$AL$4))</f>
        <v>0</v>
      </c>
      <c r="O347" s="157">
        <f ca="1">'חודש א'!O347+$M$1500*(M347-N347)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'חודש א'!L348</f>
        <v/>
      </c>
      <c r="M348" s="187">
        <f>'חודש א'!M348</f>
        <v>0</v>
      </c>
      <c r="N348" s="156">
        <f ca="1">SUMPRODUCT(($E$6:$E$1503)*($D$6:$D$1503=L348)*($B$6:$B$1503&lt;&gt;'רשימת הסעיפים'!$AL$4))</f>
        <v>0</v>
      </c>
      <c r="O348" s="157">
        <f ca="1">'חודש א'!O348+$M$1500*(M348-N348)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'חודש א'!L349</f>
        <v/>
      </c>
      <c r="M349" s="187">
        <f>'חודש א'!M349</f>
        <v>0</v>
      </c>
      <c r="N349" s="156">
        <f ca="1">SUMPRODUCT(($E$6:$E$1503)*($D$6:$D$1503=L349)*($B$6:$B$1503&lt;&gt;'רשימת הסעיפים'!$AL$4))</f>
        <v>0</v>
      </c>
      <c r="O349" s="157">
        <f ca="1">'חודש א'!O349+$M$1500*(M349-N349)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'חודש א'!L350</f>
        <v/>
      </c>
      <c r="M350" s="187">
        <f>'חודש א'!M350</f>
        <v>0</v>
      </c>
      <c r="N350" s="156">
        <f ca="1">SUMPRODUCT(($E$6:$E$1503)*($D$6:$D$1503=L350)*($B$6:$B$1503&lt;&gt;'רשימת הסעיפים'!$AL$4))</f>
        <v>0</v>
      </c>
      <c r="O350" s="157">
        <f ca="1">'חודש א'!O350+$M$1500*(M350-N350)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'חודש א'!L351</f>
        <v/>
      </c>
      <c r="M351" s="187">
        <f>'חודש א'!M351</f>
        <v>0</v>
      </c>
      <c r="N351" s="156">
        <f ca="1">SUMPRODUCT(($E$6:$E$1503)*($D$6:$D$1503=L351)*($B$6:$B$1503&lt;&gt;'רשימת הסעיפים'!$AL$4))</f>
        <v>0</v>
      </c>
      <c r="O351" s="157">
        <f ca="1">'חודש א'!O351+$M$1500*(M351-N351)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'חודש א'!L352</f>
        <v/>
      </c>
      <c r="M352" s="187">
        <f>'חודש א'!M352</f>
        <v>0</v>
      </c>
      <c r="N352" s="156">
        <f ca="1">SUMPRODUCT(($E$6:$E$1503)*($D$6:$D$1503=L352)*($B$6:$B$1503&lt;&gt;'רשימת הסעיפים'!$AL$4))</f>
        <v>0</v>
      </c>
      <c r="O352" s="157">
        <f ca="1">'חודש א'!O352+$M$1500*(M352-N352)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'חודש א'!L353</f>
        <v/>
      </c>
      <c r="M353" s="187">
        <f>'חודש א'!M353</f>
        <v>0</v>
      </c>
      <c r="N353" s="156">
        <f ca="1">SUMPRODUCT(($E$6:$E$1503)*($D$6:$D$1503=L353)*($B$6:$B$1503&lt;&gt;'רשימת הסעיפים'!$AL$4))</f>
        <v>0</v>
      </c>
      <c r="O353" s="157">
        <f ca="1">'חודש א'!O353+$M$1500*(M353-N353)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'חודש א'!L354</f>
        <v/>
      </c>
      <c r="M354" s="187">
        <f>'חודש א'!M354</f>
        <v>0</v>
      </c>
      <c r="N354" s="156">
        <f ca="1">SUMPRODUCT(($E$6:$E$1503)*($D$6:$D$1503=L354)*($B$6:$B$1503&lt;&gt;'רשימת הסעיפים'!$AL$4))</f>
        <v>0</v>
      </c>
      <c r="O354" s="157">
        <f ca="1">'חודש א'!O354+$M$1500*(M354-N354)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'חודש א'!L355</f>
        <v/>
      </c>
      <c r="M355" s="187">
        <f>'חודש א'!M355</f>
        <v>0</v>
      </c>
      <c r="N355" s="156">
        <f ca="1">SUMPRODUCT(($E$6:$E$1503)*($D$6:$D$1503=L355)*($B$6:$B$1503&lt;&gt;'רשימת הסעיפים'!$AL$4))</f>
        <v>0</v>
      </c>
      <c r="O355" s="157">
        <f ca="1">'חודש א'!O355+$M$1500*(M355-N355)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'חודש א'!L356</f>
        <v/>
      </c>
      <c r="M356" s="187">
        <f>'חודש א'!M356</f>
        <v>0</v>
      </c>
      <c r="N356" s="156">
        <f ca="1">SUMPRODUCT(($E$6:$E$1503)*($D$6:$D$1503=L356)*($B$6:$B$1503&lt;&gt;'רשימת הסעיפים'!$AL$4))</f>
        <v>0</v>
      </c>
      <c r="O356" s="157">
        <f ca="1">'חודש א'!O356+$M$1500*(M356-N356)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'חודש א'!L357</f>
        <v/>
      </c>
      <c r="M357" s="187">
        <f>'חודש א'!M357</f>
        <v>0</v>
      </c>
      <c r="N357" s="156">
        <f ca="1">SUMPRODUCT(($E$6:$E$1503)*($D$6:$D$1503=L357)*($B$6:$B$1503&lt;&gt;'רשימת הסעיפים'!$AL$4))</f>
        <v>0</v>
      </c>
      <c r="O357" s="157">
        <f ca="1">'חודש א'!O357+$M$1500*(M357-N357)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'חודש א'!L358</f>
        <v/>
      </c>
      <c r="M358" s="187">
        <f>'חודש א'!M358</f>
        <v>0</v>
      </c>
      <c r="N358" s="156">
        <f ca="1">SUMPRODUCT(($E$6:$E$1503)*($D$6:$D$1503=L358)*($B$6:$B$1503&lt;&gt;'רשימת הסעיפים'!$AL$4))</f>
        <v>0</v>
      </c>
      <c r="O358" s="157">
        <f ca="1">'חודש א'!O358+$M$1500*(M358-N358)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'חודש א'!L359</f>
        <v/>
      </c>
      <c r="M359" s="187">
        <f>'חודש א'!M359</f>
        <v>0</v>
      </c>
      <c r="N359" s="156">
        <f ca="1">SUMPRODUCT(($E$6:$E$1503)*($D$6:$D$1503=L359)*($B$6:$B$1503&lt;&gt;'רשימת הסעיפים'!$AL$4))</f>
        <v>0</v>
      </c>
      <c r="O359" s="157">
        <f ca="1">'חודש א'!O359+$M$1500*(M359-N359)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'חודש א'!L360</f>
        <v/>
      </c>
      <c r="M360" s="187">
        <f>'חודש א'!M360</f>
        <v>0</v>
      </c>
      <c r="N360" s="156">
        <f ca="1">SUMPRODUCT(($E$6:$E$1503)*($D$6:$D$1503=L360)*($B$6:$B$1503&lt;&gt;'רשימת הסעיפים'!$AL$4))</f>
        <v>0</v>
      </c>
      <c r="O360" s="157">
        <f ca="1">'חודש א'!O360+$M$1500*(M360-N360)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'חודש א'!L361</f>
        <v/>
      </c>
      <c r="M361" s="187">
        <f>'חודש א'!M361</f>
        <v>0</v>
      </c>
      <c r="N361" s="156">
        <f ca="1">SUMPRODUCT(($E$6:$E$1503)*($D$6:$D$1503=L361)*($B$6:$B$1503&lt;&gt;'רשימת הסעיפים'!$AL$4))</f>
        <v>0</v>
      </c>
      <c r="O361" s="157">
        <f ca="1">'חודש א'!O361+$M$1500*(M361-N361)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'חודש א'!L362</f>
        <v/>
      </c>
      <c r="M362" s="187">
        <f>'חודש א'!M362</f>
        <v>0</v>
      </c>
      <c r="N362" s="156">
        <f ca="1">SUMPRODUCT(($E$6:$E$1503)*($D$6:$D$1503=L362)*($B$6:$B$1503&lt;&gt;'רשימת הסעיפים'!$AL$4))</f>
        <v>0</v>
      </c>
      <c r="O362" s="157">
        <f ca="1">'חודש א'!O362+$M$1500*(M362-N362)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'חודש א'!L363</f>
        <v/>
      </c>
      <c r="M363" s="187">
        <f>'חודש א'!M363</f>
        <v>0</v>
      </c>
      <c r="N363" s="156">
        <f ca="1">SUMPRODUCT(($E$6:$E$1503)*($D$6:$D$1503=L363)*($B$6:$B$1503&lt;&gt;'רשימת הסעיפים'!$AL$4))</f>
        <v>0</v>
      </c>
      <c r="O363" s="157">
        <f ca="1">'חודש א'!O363+$M$1500*(M363-N363)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'חודש א'!L364</f>
        <v/>
      </c>
      <c r="M364" s="187">
        <f>'חודש א'!M364</f>
        <v>0</v>
      </c>
      <c r="N364" s="156">
        <f ca="1">SUMPRODUCT(($E$6:$E$1503)*($D$6:$D$1503=L364)*($B$6:$B$1503&lt;&gt;'רשימת הסעיפים'!$AL$4))</f>
        <v>0</v>
      </c>
      <c r="O364" s="157">
        <f ca="1">'חודש א'!O364+$M$1500*(M364-N364)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'חודש א'!L365</f>
        <v/>
      </c>
      <c r="M365" s="187">
        <f>'חודש א'!M365</f>
        <v>0</v>
      </c>
      <c r="N365" s="156">
        <f ca="1">SUMPRODUCT(($E$6:$E$1503)*($D$6:$D$1503=L365)*($B$6:$B$1503&lt;&gt;'רשימת הסעיפים'!$AL$4))</f>
        <v>0</v>
      </c>
      <c r="O365" s="157">
        <f ca="1">'חודש א'!O365+$M$1500*(M365-N365)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'חודש א'!L366</f>
        <v/>
      </c>
      <c r="M366" s="187">
        <f>'חודש א'!M366</f>
        <v>0</v>
      </c>
      <c r="N366" s="156">
        <f ca="1">SUMPRODUCT(($E$6:$E$1503)*($D$6:$D$1503=L366)*($B$6:$B$1503&lt;&gt;'רשימת הסעיפים'!$AL$4))</f>
        <v>0</v>
      </c>
      <c r="O366" s="157">
        <f ca="1">'חודש א'!O366+$M$1500*(M366-N366)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'חודש א'!L367</f>
        <v/>
      </c>
      <c r="M367" s="187">
        <f>'חודש א'!M367</f>
        <v>0</v>
      </c>
      <c r="N367" s="156">
        <f ca="1">SUMPRODUCT(($E$6:$E$1503)*($D$6:$D$1503=L367)*($B$6:$B$1503&lt;&gt;'רשימת הסעיפים'!$AL$4))</f>
        <v>0</v>
      </c>
      <c r="O367" s="157">
        <f ca="1">'חודש א'!O367+$M$1500*(M367-N367)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'חודש א'!L368</f>
        <v/>
      </c>
      <c r="M368" s="187">
        <f>'חודש א'!M368</f>
        <v>0</v>
      </c>
      <c r="N368" s="156">
        <f ca="1">SUMPRODUCT(($E$6:$E$1503)*($D$6:$D$1503=L368)*($B$6:$B$1503&lt;&gt;'רשימת הסעיפים'!$AL$4))</f>
        <v>0</v>
      </c>
      <c r="O368" s="157">
        <f ca="1">'חודש א'!O368+$M$1500*(M368-N368)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'חודש א'!L369</f>
        <v/>
      </c>
      <c r="M369" s="187">
        <f>'חודש א'!M369</f>
        <v>0</v>
      </c>
      <c r="N369" s="156">
        <f ca="1">SUMPRODUCT(($E$6:$E$1503)*($D$6:$D$1503=L369)*($B$6:$B$1503&lt;&gt;'רשימת הסעיפים'!$AL$4))</f>
        <v>0</v>
      </c>
      <c r="O369" s="157">
        <f ca="1">'חודש א'!O369+$M$1500*(M369-N369)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'חודש א'!L370</f>
        <v/>
      </c>
      <c r="M370" s="187">
        <f>'חודש א'!M370</f>
        <v>0</v>
      </c>
      <c r="N370" s="156">
        <f ca="1">SUMPRODUCT(($E$6:$E$1503)*($D$6:$D$1503=L370)*($B$6:$B$1503&lt;&gt;'רשימת הסעיפים'!$AL$4))</f>
        <v>0</v>
      </c>
      <c r="O370" s="157">
        <f ca="1">'חודש א'!O370+$M$1500*(M370-N370)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'חודש א'!L371</f>
        <v/>
      </c>
      <c r="M371" s="187">
        <f>'חודש א'!M371</f>
        <v>0</v>
      </c>
      <c r="N371" s="156">
        <f ca="1">SUMPRODUCT(($E$6:$E$1503)*($D$6:$D$1503=L371)*($B$6:$B$1503&lt;&gt;'רשימת הסעיפים'!$AL$4))</f>
        <v>0</v>
      </c>
      <c r="O371" s="157">
        <f ca="1">'חודש א'!O371+$M$1500*(M371-N371)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'חודש א'!L372</f>
        <v/>
      </c>
      <c r="M372" s="187">
        <f>'חודש א'!M372</f>
        <v>0</v>
      </c>
      <c r="N372" s="156">
        <f ca="1">SUMPRODUCT(($E$6:$E$1503)*($D$6:$D$1503=L372)*($B$6:$B$1503&lt;&gt;'רשימת הסעיפים'!$AL$4))</f>
        <v>0</v>
      </c>
      <c r="O372" s="157">
        <f ca="1">'חודש א'!O372+$M$1500*(M372-N372)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'חודש א'!L373</f>
        <v/>
      </c>
      <c r="M373" s="187">
        <f>'חודש א'!M373</f>
        <v>0</v>
      </c>
      <c r="N373" s="156">
        <f ca="1">SUMPRODUCT(($E$6:$E$1503)*($D$6:$D$1503=L373)*($B$6:$B$1503&lt;&gt;'רשימת הסעיפים'!$AL$4))</f>
        <v>0</v>
      </c>
      <c r="O373" s="157">
        <f ca="1">'חודש א'!O373+$M$1500*(M373-N373)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'חודש א'!L374</f>
        <v/>
      </c>
      <c r="M374" s="187">
        <f>'חודש א'!M374</f>
        <v>0</v>
      </c>
      <c r="N374" s="156">
        <f ca="1">SUMPRODUCT(($E$6:$E$1503)*($D$6:$D$1503=L374)*($B$6:$B$1503&lt;&gt;'רשימת הסעיפים'!$AL$4))</f>
        <v>0</v>
      </c>
      <c r="O374" s="157">
        <f ca="1">'חודש א'!O374+$M$1500*(M374-N374)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'חודש א'!L375</f>
        <v/>
      </c>
      <c r="M375" s="187">
        <f>'חודש א'!M375</f>
        <v>0</v>
      </c>
      <c r="N375" s="156">
        <f ca="1">SUMPRODUCT(($E$6:$E$1503)*($D$6:$D$1503=L375)*($B$6:$B$1503&lt;&gt;'רשימת הסעיפים'!$AL$4))</f>
        <v>0</v>
      </c>
      <c r="O375" s="157">
        <f ca="1">'חודש א'!O375+$M$1500*(M375-N375)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'חודש א'!L376</f>
        <v/>
      </c>
      <c r="M376" s="187">
        <f>'חודש א'!M376</f>
        <v>0</v>
      </c>
      <c r="N376" s="156">
        <f ca="1">SUMPRODUCT(($E$6:$E$1503)*($D$6:$D$1503=L376)*($B$6:$B$1503&lt;&gt;'רשימת הסעיפים'!$AL$4))</f>
        <v>0</v>
      </c>
      <c r="O376" s="157">
        <f ca="1">'חודש א'!O376+$M$1500*(M376-N376)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'חודש א'!L377</f>
        <v/>
      </c>
      <c r="M377" s="187">
        <f>'חודש א'!M377</f>
        <v>0</v>
      </c>
      <c r="N377" s="156">
        <f ca="1">SUMPRODUCT(($E$6:$E$1503)*($D$6:$D$1503=L377)*($B$6:$B$1503&lt;&gt;'רשימת הסעיפים'!$AL$4))</f>
        <v>0</v>
      </c>
      <c r="O377" s="157">
        <f ca="1">'חודש א'!O377+$M$1500*(M377-N377)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'חודש א'!L378</f>
        <v/>
      </c>
      <c r="M378" s="187">
        <f>'חודש א'!M378</f>
        <v>0</v>
      </c>
      <c r="N378" s="156">
        <f ca="1">SUMPRODUCT(($E$6:$E$1503)*($D$6:$D$1503=L378)*($B$6:$B$1503&lt;&gt;'רשימת הסעיפים'!$AL$4))</f>
        <v>0</v>
      </c>
      <c r="O378" s="157">
        <f ca="1">'חודש א'!O378+$M$1500*(M378-N378)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'חודש א'!L379</f>
        <v/>
      </c>
      <c r="M379" s="187">
        <f>'חודש א'!M379</f>
        <v>0</v>
      </c>
      <c r="N379" s="156">
        <f ca="1">SUMPRODUCT(($E$6:$E$1503)*($D$6:$D$1503=L379)*($B$6:$B$1503&lt;&gt;'רשימת הסעיפים'!$AL$4))</f>
        <v>0</v>
      </c>
      <c r="O379" s="157">
        <f ca="1">'חודש א'!O379+$M$1500*(M379-N379)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'חודש א'!L380</f>
        <v/>
      </c>
      <c r="M380" s="187">
        <f>'חודש א'!M380</f>
        <v>0</v>
      </c>
      <c r="N380" s="156">
        <f ca="1">SUMPRODUCT(($E$6:$E$1503)*($D$6:$D$1503=L380)*($B$6:$B$1503&lt;&gt;'רשימת הסעיפים'!$AL$4))</f>
        <v>0</v>
      </c>
      <c r="O380" s="157">
        <f ca="1">'חודש א'!O380+$M$1500*(M380-N380)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'חודש א'!L381</f>
        <v/>
      </c>
      <c r="M381" s="187">
        <f>'חודש א'!M381</f>
        <v>0</v>
      </c>
      <c r="N381" s="156">
        <f ca="1">SUMPRODUCT(($E$6:$E$1503)*($D$6:$D$1503=L381)*($B$6:$B$1503&lt;&gt;'רשימת הסעיפים'!$AL$4))</f>
        <v>0</v>
      </c>
      <c r="O381" s="157">
        <f ca="1">'חודש א'!O381+$M$1500*(M381-N381)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'חודש א'!L382</f>
        <v/>
      </c>
      <c r="M382" s="187">
        <f>'חודש א'!M382</f>
        <v>0</v>
      </c>
      <c r="N382" s="156">
        <f ca="1">SUMPRODUCT(($E$6:$E$1503)*($D$6:$D$1503=L382)*($B$6:$B$1503&lt;&gt;'רשימת הסעיפים'!$AL$4))</f>
        <v>0</v>
      </c>
      <c r="O382" s="157">
        <f ca="1">'חודש א'!O382+$M$1500*(M382-N382)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'חודש א'!L383</f>
        <v/>
      </c>
      <c r="M383" s="187">
        <f>'חודש א'!M383</f>
        <v>0</v>
      </c>
      <c r="N383" s="156">
        <f ca="1">SUMPRODUCT(($E$6:$E$1503)*($D$6:$D$1503=L383)*($B$6:$B$1503&lt;&gt;'רשימת הסעיפים'!$AL$4))</f>
        <v>0</v>
      </c>
      <c r="O383" s="157">
        <f ca="1">'חודש א'!O383+$M$1500*(M383-N383)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'חודש א'!L384</f>
        <v/>
      </c>
      <c r="M384" s="187">
        <f>'חודש א'!M384</f>
        <v>0</v>
      </c>
      <c r="N384" s="156">
        <f ca="1">SUMPRODUCT(($E$6:$E$1503)*($D$6:$D$1503=L384)*($B$6:$B$1503&lt;&gt;'רשימת הסעיפים'!$AL$4))</f>
        <v>0</v>
      </c>
      <c r="O384" s="157">
        <f ca="1">'חודש א'!O384+$M$1500*(M384-N384)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'חודש א'!L385</f>
        <v/>
      </c>
      <c r="M385" s="187">
        <f>'חודש א'!M385</f>
        <v>0</v>
      </c>
      <c r="N385" s="156">
        <f ca="1">SUMPRODUCT(($E$6:$E$1503)*($D$6:$D$1503=L385)*($B$6:$B$1503&lt;&gt;'רשימת הסעיפים'!$AL$4))</f>
        <v>0</v>
      </c>
      <c r="O385" s="157">
        <f ca="1">'חודש א'!O385+$M$1500*(M385-N385)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'חודש א'!L386</f>
        <v/>
      </c>
      <c r="M386" s="187">
        <f>'חודש א'!M386</f>
        <v>0</v>
      </c>
      <c r="N386" s="156">
        <f ca="1">SUMPRODUCT(($E$6:$E$1503)*($D$6:$D$1503=L386)*($B$6:$B$1503&lt;&gt;'רשימת הסעיפים'!$AL$4))</f>
        <v>0</v>
      </c>
      <c r="O386" s="157">
        <f ca="1">'חודש א'!O386+$M$1500*(M386-N386)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'חודש א'!L387</f>
        <v/>
      </c>
      <c r="M387" s="340">
        <f>'חודש א'!M387</f>
        <v>0</v>
      </c>
      <c r="N387" s="341">
        <f ca="1">SUMPRODUCT(($E$6:$E$1503)*($D$6:$D$1503=L387)*($B$6:$B$1503&lt;&gt;'רשימת הסעיפים'!$AL$4))</f>
        <v>0</v>
      </c>
      <c r="O387" s="342">
        <f ca="1">'חודש א'!O387+$M$1500*(M387-N387)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V2iojM09fU1HpgpnijAMa+o1UfZY5XWPlc6jozqcX41QHVUlMQTuSWuAiBBMSe3OROfgw5raDIgjbF+4jztyGA==" saltValue="td9DQnkiA2yT9zNVagFe+A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68" priority="7" operator="lessThan">
      <formula>0</formula>
    </cfRule>
  </conditionalFormatting>
  <conditionalFormatting sqref="A1">
    <cfRule type="containsText" dxfId="67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חובה לבחור כן/לא" sqref="I1">
      <formula1>$L$1500:$L$1501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C18EB9B-40C0-4233-A537-7B7561A21070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22DE4C7A-8F27-477E-87C0-643B418BB20C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DBF9F42E-82F6-4FFF-9B28-D2EE37B7DC51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D3A34C3D-E835-42A1-BABD-6749FEE2E909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5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A6" sqref="A6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IFERROR(ב!A1+31,"חודש ?")</f>
        <v>חודש ?</v>
      </c>
      <c r="B1" s="455"/>
      <c r="C1" s="455"/>
      <c r="D1" s="339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2" t="str">
        <f ca="1">ב!L7</f>
        <v>שכר עבודה 1</v>
      </c>
      <c r="M7" s="189">
        <f>ב!M7</f>
        <v>0</v>
      </c>
      <c r="N7" s="163">
        <f ca="1">SUMPRODUCT(($E$6:$E$1503)*($D$6:$D$1503=L7)*($B$6:$B$1503='רשימת הסעיפים'!$AL$4))</f>
        <v>0</v>
      </c>
      <c r="O7" s="163">
        <f ca="1">ב!O7+$M$1500*(N7-M7)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3" t="str">
        <f ca="1">ב!L8</f>
        <v>שכר עבודה 2</v>
      </c>
      <c r="M8" s="190">
        <f>ב!M8</f>
        <v>0</v>
      </c>
      <c r="N8" s="165">
        <f ca="1">SUMPRODUCT(($E$6:$E$1503)*($D$6:$D$1503=L8)*($B$6:$B$1503='רשימת הסעיפים'!$AL$4))</f>
        <v>0</v>
      </c>
      <c r="O8" s="166">
        <f ca="1">ב!O8+$M$1500*(N8-M8)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3" t="str">
        <f ca="1">ב!L9</f>
        <v>שכר עבודה 3</v>
      </c>
      <c r="M9" s="190">
        <f>ב!M9</f>
        <v>0</v>
      </c>
      <c r="N9" s="165">
        <f ca="1">SUMPRODUCT(($E$6:$E$1503)*($D$6:$D$1503=L9)*($B$6:$B$1503='רשימת הסעיפים'!$AL$4))</f>
        <v>0</v>
      </c>
      <c r="O9" s="166">
        <f ca="1">ב!O9+$M$1500*(N9-M9)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3" t="str">
        <f ca="1">ב!L10</f>
        <v>שכר עבודה 4</v>
      </c>
      <c r="M10" s="190">
        <f>ב!M10</f>
        <v>0</v>
      </c>
      <c r="N10" s="165">
        <f ca="1">SUMPRODUCT(($E$6:$E$1503)*($D$6:$D$1503=L10)*($B$6:$B$1503='רשימת הסעיפים'!$AL$4))</f>
        <v>0</v>
      </c>
      <c r="O10" s="166">
        <f ca="1">ב!O10+$M$1500*(N10-M10)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3" t="str">
        <f ca="1">ב!L11</f>
        <v>קצבת נכות</v>
      </c>
      <c r="M11" s="190">
        <f>ב!M11</f>
        <v>0</v>
      </c>
      <c r="N11" s="165">
        <f ca="1">SUMPRODUCT(($E$6:$E$1503)*($D$6:$D$1503=L11)*($B$6:$B$1503='רשימת הסעיפים'!$AL$4))</f>
        <v>0</v>
      </c>
      <c r="O11" s="166">
        <f ca="1">ב!O11+$M$1500*(N11-M11)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3" t="str">
        <f ca="1">ב!L12</f>
        <v>שכר - כללי</v>
      </c>
      <c r="M12" s="190">
        <f>ב!M12</f>
        <v>0</v>
      </c>
      <c r="N12" s="165">
        <f ca="1">SUMPRODUCT(($E$6:$E$1503)*($D$6:$D$1503=L12)*($B$6:$B$1503='רשימת הסעיפים'!$AL$4))</f>
        <v>0</v>
      </c>
      <c r="O12" s="166">
        <f ca="1">ב!O12+$M$1500*(N12-M12)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3" t="str">
        <f ca="1">ב!L13</f>
        <v>קצבת ילדים</v>
      </c>
      <c r="M13" s="190">
        <f>ב!M13</f>
        <v>0</v>
      </c>
      <c r="N13" s="165">
        <f ca="1">SUMPRODUCT(($E$6:$E$1503)*($D$6:$D$1503=L13)*($B$6:$B$1503='רשימת הסעיפים'!$AL$4))</f>
        <v>0</v>
      </c>
      <c r="O13" s="166">
        <f ca="1">ב!O13+$M$1500*(N13-M13)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3" t="str">
        <f ca="1">ב!L14</f>
        <v>סיוע בשכר דירה</v>
      </c>
      <c r="M14" s="190">
        <f>ב!M14</f>
        <v>0</v>
      </c>
      <c r="N14" s="165">
        <f ca="1">SUMPRODUCT(($E$6:$E$1503)*($D$6:$D$1503=L14)*($B$6:$B$1503='רשימת הסעיפים'!$AL$4))</f>
        <v>0</v>
      </c>
      <c r="O14" s="166">
        <f ca="1">ב!O14+$M$1500*(N14-M14)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3" t="str">
        <f ca="1">ב!L15</f>
        <v>קצבת זיקנה</v>
      </c>
      <c r="M15" s="190">
        <f>ב!M15</f>
        <v>0</v>
      </c>
      <c r="N15" s="165">
        <f ca="1">SUMPRODUCT(($E$6:$E$1503)*($D$6:$D$1503=L15)*($B$6:$B$1503='רשימת הסעיפים'!$AL$4))</f>
        <v>0</v>
      </c>
      <c r="O15" s="166">
        <f ca="1">ב!O15+$M$1500*(N15-M15)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3" t="str">
        <f ca="1">ב!L16</f>
        <v>קצבאות - כללי</v>
      </c>
      <c r="M16" s="190">
        <f>ב!M16</f>
        <v>0</v>
      </c>
      <c r="N16" s="165">
        <f ca="1">SUMPRODUCT(($E$6:$E$1503)*($D$6:$D$1503=L16)*($B$6:$B$1503='רשימת הסעיפים'!$AL$4))</f>
        <v>0</v>
      </c>
      <c r="O16" s="166">
        <f ca="1">ב!O16+$M$1500*(N16-M16)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3" t="str">
        <f ca="1">ב!L17</f>
        <v>קבלת מזונות</v>
      </c>
      <c r="M17" s="190">
        <f>ב!M17</f>
        <v>0</v>
      </c>
      <c r="N17" s="165">
        <f ca="1">SUMPRODUCT(($E$6:$E$1503)*($D$6:$D$1503=L17)*($B$6:$B$1503='רשימת הסעיפים'!$AL$4))</f>
        <v>0</v>
      </c>
      <c r="O17" s="166">
        <f ca="1">ב!O17+$M$1500*(N17-M17)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3" t="str">
        <f ca="1">ב!L18</f>
        <v>הכנסה מנכס</v>
      </c>
      <c r="M18" s="190">
        <f>ב!M18</f>
        <v>0</v>
      </c>
      <c r="N18" s="165">
        <f ca="1">SUMPRODUCT(($E$6:$E$1503)*($D$6:$D$1503=L18)*($B$6:$B$1503='רשימת הסעיפים'!$AL$4))</f>
        <v>0</v>
      </c>
      <c r="O18" s="166">
        <f ca="1">ב!O18+$M$1500*(N18-M18)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3" t="str">
        <f ca="1">ב!L19</f>
        <v>עזרה מההורים</v>
      </c>
      <c r="M19" s="190">
        <f>ב!M19</f>
        <v>0</v>
      </c>
      <c r="N19" s="165">
        <f ca="1">SUMPRODUCT(($E$6:$E$1503)*($D$6:$D$1503=L19)*($B$6:$B$1503='רשימת הסעיפים'!$AL$4))</f>
        <v>0</v>
      </c>
      <c r="O19" s="166">
        <f ca="1">ב!O19+$M$1500*(N19-M19)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3" t="str">
        <f ca="1">ב!L20</f>
        <v>הכנסות שונות - כללי</v>
      </c>
      <c r="M20" s="190">
        <f>ב!M20</f>
        <v>0</v>
      </c>
      <c r="N20" s="165">
        <f ca="1">SUMPRODUCT(($E$6:$E$1503)*($D$6:$D$1503=L20)*($B$6:$B$1503='רשימת הסעיפים'!$AL$4))</f>
        <v>0</v>
      </c>
      <c r="O20" s="166">
        <f ca="1">ב!O20+$M$1500*(N20-M20)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3" t="str">
        <f ca="1">ב!L21</f>
        <v/>
      </c>
      <c r="M21" s="190">
        <f>ב!M21</f>
        <v>0</v>
      </c>
      <c r="N21" s="165">
        <f ca="1">SUMPRODUCT(($E$6:$E$1503)*($D$6:$D$1503=L21)*($B$6:$B$1503='רשימת הסעיפים'!$AL$4))</f>
        <v>0</v>
      </c>
      <c r="O21" s="166">
        <f ca="1">ב!O21+$M$1500*(N21-M21)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3" t="str">
        <f ca="1">ב!L22</f>
        <v/>
      </c>
      <c r="M22" s="190">
        <f>ב!M22</f>
        <v>0</v>
      </c>
      <c r="N22" s="165">
        <f ca="1">SUMPRODUCT(($E$6:$E$1503)*($D$6:$D$1503=L22)*($B$6:$B$1503='רשימת הסעיפים'!$AL$4))</f>
        <v>0</v>
      </c>
      <c r="O22" s="166">
        <f ca="1">ב!O22+$M$1500*(N22-M22)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3" t="str">
        <f ca="1">ב!L23</f>
        <v/>
      </c>
      <c r="M23" s="190">
        <f>ב!M23</f>
        <v>0</v>
      </c>
      <c r="N23" s="165">
        <f ca="1">SUMPRODUCT(($E$6:$E$1503)*($D$6:$D$1503=L23)*($B$6:$B$1503='רשימת הסעיפים'!$AL$4))</f>
        <v>0</v>
      </c>
      <c r="O23" s="166">
        <f ca="1">ב!O23+$M$1500*(N23-M23)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3" t="str">
        <f ca="1">ב!L24</f>
        <v/>
      </c>
      <c r="M24" s="190">
        <f>ב!M24</f>
        <v>0</v>
      </c>
      <c r="N24" s="165">
        <f ca="1">SUMPRODUCT(($E$6:$E$1503)*($D$6:$D$1503=L24)*($B$6:$B$1503='רשימת הסעיפים'!$AL$4))</f>
        <v>0</v>
      </c>
      <c r="O24" s="166">
        <f ca="1">ב!O24+$M$1500*(N24-M24)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3" t="str">
        <f ca="1">ב!L25</f>
        <v/>
      </c>
      <c r="M25" s="190">
        <f>ב!M25</f>
        <v>0</v>
      </c>
      <c r="N25" s="165">
        <f ca="1">SUMPRODUCT(($E$6:$E$1503)*($D$6:$D$1503=L25)*($B$6:$B$1503='רשימת הסעיפים'!$AL$4))</f>
        <v>0</v>
      </c>
      <c r="O25" s="166">
        <f ca="1">ב!O25+$M$1500*(N25-M25)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3" t="str">
        <f ca="1">ב!L26</f>
        <v/>
      </c>
      <c r="M26" s="190">
        <f>ב!M26</f>
        <v>0</v>
      </c>
      <c r="N26" s="165">
        <f ca="1">SUMPRODUCT(($E$6:$E$1503)*($D$6:$D$1503=L26)*($B$6:$B$1503='רשימת הסעיפים'!$AL$4))</f>
        <v>0</v>
      </c>
      <c r="O26" s="166">
        <f ca="1">ב!O26+$M$1500*(N26-M26)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3" t="str">
        <f ca="1">ב!L27</f>
        <v/>
      </c>
      <c r="M27" s="190">
        <f>ב!M27</f>
        <v>0</v>
      </c>
      <c r="N27" s="165">
        <f ca="1">SUMPRODUCT(($E$6:$E$1503)*($D$6:$D$1503=L27)*($B$6:$B$1503='רשימת הסעיפים'!$AL$4))</f>
        <v>0</v>
      </c>
      <c r="O27" s="166">
        <f ca="1">ב!O27+$M$1500*(N27-M27)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3" t="str">
        <f ca="1">ב!L28</f>
        <v/>
      </c>
      <c r="M28" s="190">
        <f>ב!M28</f>
        <v>0</v>
      </c>
      <c r="N28" s="165">
        <f ca="1">SUMPRODUCT(($E$6:$E$1503)*($D$6:$D$1503=L28)*($B$6:$B$1503='רשימת הסעיפים'!$AL$4))</f>
        <v>0</v>
      </c>
      <c r="O28" s="166">
        <f ca="1">ב!O28+$M$1500*(N28-M28)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3" t="str">
        <f ca="1">ב!L29</f>
        <v/>
      </c>
      <c r="M29" s="190">
        <f>ב!M29</f>
        <v>0</v>
      </c>
      <c r="N29" s="165">
        <f ca="1">SUMPRODUCT(($E$6:$E$1503)*($D$6:$D$1503=L29)*($B$6:$B$1503='רשימת הסעיפים'!$AL$4))</f>
        <v>0</v>
      </c>
      <c r="O29" s="166">
        <f ca="1">ב!O29+$M$1500*(N29-M29)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3" t="str">
        <f ca="1">ב!L30</f>
        <v/>
      </c>
      <c r="M30" s="190">
        <f>ב!M30</f>
        <v>0</v>
      </c>
      <c r="N30" s="165">
        <f ca="1">SUMPRODUCT(($E$6:$E$1503)*($D$6:$D$1503=L30)*($B$6:$B$1503='רשימת הסעיפים'!$AL$4))</f>
        <v>0</v>
      </c>
      <c r="O30" s="166">
        <f ca="1">ב!O30+$M$1500*(N30-M30)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3" t="str">
        <f ca="1">ב!L31</f>
        <v/>
      </c>
      <c r="M31" s="190">
        <f>ב!M31</f>
        <v>0</v>
      </c>
      <c r="N31" s="165">
        <f ca="1">SUMPRODUCT(($E$6:$E$1503)*($D$6:$D$1503=L31)*($B$6:$B$1503='רשימת הסעיפים'!$AL$4))</f>
        <v>0</v>
      </c>
      <c r="O31" s="166">
        <f ca="1">ב!O31+$M$1500*(N31-M31)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3" t="str">
        <f ca="1">ב!L32</f>
        <v/>
      </c>
      <c r="M32" s="190">
        <f>ב!M32</f>
        <v>0</v>
      </c>
      <c r="N32" s="165">
        <f ca="1">SUMPRODUCT(($E$6:$E$1503)*($D$6:$D$1503=L32)*($B$6:$B$1503='רשימת הסעיפים'!$AL$4))</f>
        <v>0</v>
      </c>
      <c r="O32" s="166">
        <f ca="1">ב!O32+$M$1500*(N32-M32)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3" t="str">
        <f ca="1">ב!L33</f>
        <v/>
      </c>
      <c r="M33" s="190">
        <f>ב!M33</f>
        <v>0</v>
      </c>
      <c r="N33" s="165">
        <f ca="1">SUMPRODUCT(($E$6:$E$1503)*($D$6:$D$1503=L33)*($B$6:$B$1503='רשימת הסעיפים'!$AL$4))</f>
        <v>0</v>
      </c>
      <c r="O33" s="166">
        <f ca="1">ב!O33+$M$1500*(N33-M33)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3" t="str">
        <f ca="1">ב!L34</f>
        <v/>
      </c>
      <c r="M34" s="190">
        <f>ב!M34</f>
        <v>0</v>
      </c>
      <c r="N34" s="165">
        <f ca="1">SUMPRODUCT(($E$6:$E$1503)*($D$6:$D$1503=L34)*($B$6:$B$1503='רשימת הסעיפים'!$AL$4))</f>
        <v>0</v>
      </c>
      <c r="O34" s="166">
        <f ca="1">ב!O34+$M$1500*(N34-M34)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3" t="str">
        <f ca="1">ב!L35</f>
        <v/>
      </c>
      <c r="M35" s="190">
        <f>ב!M35</f>
        <v>0</v>
      </c>
      <c r="N35" s="165">
        <f ca="1">SUMPRODUCT(($E$6:$E$1503)*($D$6:$D$1503=L35)*($B$6:$B$1503='רשימת הסעיפים'!$AL$4))</f>
        <v>0</v>
      </c>
      <c r="O35" s="166">
        <f ca="1">ב!O35+$M$1500*(N35-M35)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3" t="str">
        <f ca="1">ב!L36</f>
        <v/>
      </c>
      <c r="M36" s="190">
        <f>ב!M36</f>
        <v>0</v>
      </c>
      <c r="N36" s="165">
        <f ca="1">SUMPRODUCT(($E$6:$E$1503)*($D$6:$D$1503=L36)*($B$6:$B$1503='רשימת הסעיפים'!$AL$4))</f>
        <v>0</v>
      </c>
      <c r="O36" s="166">
        <f ca="1">ב!O36+$M$1500*(N36-M36)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3" t="str">
        <f ca="1">ב!L37</f>
        <v/>
      </c>
      <c r="M37" s="190">
        <f>ב!M37</f>
        <v>0</v>
      </c>
      <c r="N37" s="165">
        <f ca="1">SUMPRODUCT(($E$6:$E$1503)*($D$6:$D$1503=L37)*($B$6:$B$1503='רשימת הסעיפים'!$AL$4))</f>
        <v>0</v>
      </c>
      <c r="O37" s="166">
        <f ca="1">ב!O37+$M$1500*(N37-M37)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3" t="str">
        <f ca="1">ב!L38</f>
        <v/>
      </c>
      <c r="M38" s="190">
        <f>ב!M38</f>
        <v>0</v>
      </c>
      <c r="N38" s="165">
        <f ca="1">SUMPRODUCT(($E$6:$E$1503)*($D$6:$D$1503=L38)*($B$6:$B$1503='רשימת הסעיפים'!$AL$4))</f>
        <v>0</v>
      </c>
      <c r="O38" s="166">
        <f ca="1">ב!O38+$M$1500*(N38-M38)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3" t="str">
        <f ca="1">ב!L39</f>
        <v/>
      </c>
      <c r="M39" s="190">
        <f>ב!M39</f>
        <v>0</v>
      </c>
      <c r="N39" s="165">
        <f ca="1">SUMPRODUCT(($E$6:$E$1503)*($D$6:$D$1503=L39)*($B$6:$B$1503='רשימת הסעיפים'!$AL$4))</f>
        <v>0</v>
      </c>
      <c r="O39" s="166">
        <f ca="1">ב!O39+$M$1500*(N39-M39)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3" t="str">
        <f ca="1">ב!L40</f>
        <v/>
      </c>
      <c r="M40" s="190">
        <f>ב!M40</f>
        <v>0</v>
      </c>
      <c r="N40" s="165">
        <f ca="1">SUMPRODUCT(($E$6:$E$1503)*($D$6:$D$1503=L40)*($B$6:$B$1503='רשימת הסעיפים'!$AL$4))</f>
        <v>0</v>
      </c>
      <c r="O40" s="166">
        <f ca="1">ב!O40+$M$1500*(N40-M40)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3" t="str">
        <f ca="1">ב!L41</f>
        <v/>
      </c>
      <c r="M41" s="190">
        <f>ב!M41</f>
        <v>0</v>
      </c>
      <c r="N41" s="165">
        <f ca="1">SUMPRODUCT(($E$6:$E$1503)*($D$6:$D$1503=L41)*($B$6:$B$1503='רשימת הסעיפים'!$AL$4))</f>
        <v>0</v>
      </c>
      <c r="O41" s="166">
        <f ca="1">ב!O41+$M$1500*(N41-M41)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3" t="str">
        <f ca="1">ב!L42</f>
        <v/>
      </c>
      <c r="M42" s="190">
        <f>ב!M42</f>
        <v>0</v>
      </c>
      <c r="N42" s="165">
        <f ca="1">SUMPRODUCT(($E$6:$E$1503)*($D$6:$D$1503=L42)*($B$6:$B$1503='רשימת הסעיפים'!$AL$4))</f>
        <v>0</v>
      </c>
      <c r="O42" s="166">
        <f ca="1">ב!O42+$M$1500*(N42-M42)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3" t="str">
        <f ca="1">ב!L43</f>
        <v/>
      </c>
      <c r="M43" s="190">
        <f>ב!M43</f>
        <v>0</v>
      </c>
      <c r="N43" s="165">
        <f ca="1">SUMPRODUCT(($E$6:$E$1503)*($D$6:$D$1503=L43)*($B$6:$B$1503='רשימת הסעיפים'!$AL$4))</f>
        <v>0</v>
      </c>
      <c r="O43" s="166">
        <f ca="1">ב!O43+$M$1500*(N43-M43)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3" t="str">
        <f ca="1">ב!L44</f>
        <v/>
      </c>
      <c r="M44" s="190">
        <f>ב!M44</f>
        <v>0</v>
      </c>
      <c r="N44" s="165">
        <f ca="1">SUMPRODUCT(($E$6:$E$1503)*($D$6:$D$1503=L44)*($B$6:$B$1503='רשימת הסעיפים'!$AL$4))</f>
        <v>0</v>
      </c>
      <c r="O44" s="166">
        <f ca="1">ב!O44+$M$1500*(N44-M44)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3" t="str">
        <f ca="1">ב!L45</f>
        <v/>
      </c>
      <c r="M45" s="190">
        <f>ב!M45</f>
        <v>0</v>
      </c>
      <c r="N45" s="165">
        <f ca="1">SUMPRODUCT(($E$6:$E$1503)*($D$6:$D$1503=L45)*($B$6:$B$1503='רשימת הסעיפים'!$AL$4))</f>
        <v>0</v>
      </c>
      <c r="O45" s="166">
        <f ca="1">ב!O45+$M$1500*(N45-M45)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3" t="str">
        <f ca="1">ב!L46</f>
        <v/>
      </c>
      <c r="M46" s="190">
        <f>ב!M46</f>
        <v>0</v>
      </c>
      <c r="N46" s="165">
        <f ca="1">SUMPRODUCT(($E$6:$E$1503)*($D$6:$D$1503=L46)*($B$6:$B$1503='רשימת הסעיפים'!$AL$4))</f>
        <v>0</v>
      </c>
      <c r="O46" s="166">
        <f ca="1">ב!O46+$M$1500*(N46-M46)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3" t="str">
        <f ca="1">ב!L47</f>
        <v/>
      </c>
      <c r="M47" s="190">
        <f>ב!M47</f>
        <v>0</v>
      </c>
      <c r="N47" s="165">
        <f ca="1">SUMPRODUCT(($E$6:$E$1503)*($D$6:$D$1503=L47)*($B$6:$B$1503='רשימת הסעיפים'!$AL$4))</f>
        <v>0</v>
      </c>
      <c r="O47" s="166">
        <f ca="1">ב!O47+$M$1500*(N47-M47)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3" t="str">
        <f ca="1">ב!L48</f>
        <v/>
      </c>
      <c r="M48" s="190">
        <f>ב!M48</f>
        <v>0</v>
      </c>
      <c r="N48" s="165">
        <f ca="1">SUMPRODUCT(($E$6:$E$1503)*($D$6:$D$1503=L48)*($B$6:$B$1503='רשימת הסעיפים'!$AL$4))</f>
        <v>0</v>
      </c>
      <c r="O48" s="166">
        <f ca="1">ב!O48+$M$1500*(N48-M48)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3" t="str">
        <f ca="1">ב!L49</f>
        <v/>
      </c>
      <c r="M49" s="190">
        <f>ב!M49</f>
        <v>0</v>
      </c>
      <c r="N49" s="165">
        <f ca="1">SUMPRODUCT(($E$6:$E$1503)*($D$6:$D$1503=L49)*($B$6:$B$1503='רשימת הסעיפים'!$AL$4))</f>
        <v>0</v>
      </c>
      <c r="O49" s="166">
        <f ca="1">ב!O49+$M$1500*(N49-M49)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3" t="str">
        <f ca="1">ב!L50</f>
        <v/>
      </c>
      <c r="M50" s="190">
        <f>ב!M50</f>
        <v>0</v>
      </c>
      <c r="N50" s="165">
        <f ca="1">SUMPRODUCT(($E$6:$E$1503)*($D$6:$D$1503=L50)*($B$6:$B$1503='רשימת הסעיפים'!$AL$4))</f>
        <v>0</v>
      </c>
      <c r="O50" s="166">
        <f ca="1">ב!O50+$M$1500*(N50-M50)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3" t="str">
        <f ca="1">ב!L51</f>
        <v/>
      </c>
      <c r="M51" s="190">
        <f>ב!M51</f>
        <v>0</v>
      </c>
      <c r="N51" s="165">
        <f ca="1">SUMPRODUCT(($E$6:$E$1503)*($D$6:$D$1503=L51)*($B$6:$B$1503='רשימת הסעיפים'!$AL$4))</f>
        <v>0</v>
      </c>
      <c r="O51" s="166">
        <f ca="1">ב!O51+$M$1500*(N51-M51)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3" t="str">
        <f ca="1">ב!L52</f>
        <v/>
      </c>
      <c r="M52" s="190">
        <f>ב!M52</f>
        <v>0</v>
      </c>
      <c r="N52" s="165">
        <f ca="1">SUMPRODUCT(($E$6:$E$1503)*($D$6:$D$1503=L52)*($B$6:$B$1503='רשימת הסעיפים'!$AL$4))</f>
        <v>0</v>
      </c>
      <c r="O52" s="166">
        <f ca="1">ב!O52+$M$1500*(N52-M52)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3" t="str">
        <f ca="1">ב!L53</f>
        <v/>
      </c>
      <c r="M53" s="190">
        <f>ב!M53</f>
        <v>0</v>
      </c>
      <c r="N53" s="165">
        <f ca="1">SUMPRODUCT(($E$6:$E$1503)*($D$6:$D$1503=L53)*($B$6:$B$1503='רשימת הסעיפים'!$AL$4))</f>
        <v>0</v>
      </c>
      <c r="O53" s="166">
        <f ca="1">ב!O53+$M$1500*(N53-M53)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3" t="str">
        <f ca="1">ב!L54</f>
        <v/>
      </c>
      <c r="M54" s="190">
        <f>ב!M54</f>
        <v>0</v>
      </c>
      <c r="N54" s="165">
        <f ca="1">SUMPRODUCT(($E$6:$E$1503)*($D$6:$D$1503=L54)*($B$6:$B$1503='רשימת הסעיפים'!$AL$4))</f>
        <v>0</v>
      </c>
      <c r="O54" s="166">
        <f ca="1">ב!O54+$M$1500*(N54-M54)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3" t="str">
        <f ca="1">ב!L55</f>
        <v/>
      </c>
      <c r="M55" s="190">
        <f>ב!M55</f>
        <v>0</v>
      </c>
      <c r="N55" s="165">
        <f ca="1">SUMPRODUCT(($E$6:$E$1503)*($D$6:$D$1503=L55)*($B$6:$B$1503='רשימת הסעיפים'!$AL$4))</f>
        <v>0</v>
      </c>
      <c r="O55" s="166">
        <f ca="1">ב!O55+$M$1500*(N55-M55)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3" t="str">
        <f ca="1">ב!L56</f>
        <v/>
      </c>
      <c r="M56" s="190">
        <f>ב!M56</f>
        <v>0</v>
      </c>
      <c r="N56" s="165">
        <f ca="1">SUMPRODUCT(($E$6:$E$1503)*($D$6:$D$1503=L56)*($B$6:$B$1503='רשימת הסעיפים'!$AL$4))</f>
        <v>0</v>
      </c>
      <c r="O56" s="166">
        <f ca="1">ב!O56+$M$1500*(N56-M56)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3" t="str">
        <f ca="1">ב!L57</f>
        <v/>
      </c>
      <c r="M57" s="190">
        <f>ב!M57</f>
        <v>0</v>
      </c>
      <c r="N57" s="165">
        <f ca="1">SUMPRODUCT(($E$6:$E$1503)*($D$6:$D$1503=L57)*($B$6:$B$1503='רשימת הסעיפים'!$AL$4))</f>
        <v>0</v>
      </c>
      <c r="O57" s="166">
        <f ca="1">ב!O57+$M$1500*(N57-M57)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3" t="str">
        <f ca="1">ב!L58</f>
        <v/>
      </c>
      <c r="M58" s="190">
        <f>ב!M58</f>
        <v>0</v>
      </c>
      <c r="N58" s="165">
        <f ca="1">SUMPRODUCT(($E$6:$E$1503)*($D$6:$D$1503=L58)*($B$6:$B$1503='רשימת הסעיפים'!$AL$4))</f>
        <v>0</v>
      </c>
      <c r="O58" s="166">
        <f ca="1">ב!O58+$M$1500*(N58-M58)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3" t="str">
        <f ca="1">ב!L59</f>
        <v/>
      </c>
      <c r="M59" s="190">
        <f>ב!M59</f>
        <v>0</v>
      </c>
      <c r="N59" s="165">
        <f ca="1">SUMPRODUCT(($E$6:$E$1503)*($D$6:$D$1503=L59)*($B$6:$B$1503='רשימת הסעיפים'!$AL$4))</f>
        <v>0</v>
      </c>
      <c r="O59" s="166">
        <f ca="1">ב!O59+$M$1500*(N59-M59)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3" t="str">
        <f ca="1">ב!L60</f>
        <v/>
      </c>
      <c r="M60" s="190">
        <f>ב!M60</f>
        <v>0</v>
      </c>
      <c r="N60" s="165">
        <f ca="1">SUMPRODUCT(($E$6:$E$1503)*($D$6:$D$1503=L60)*($B$6:$B$1503='רשימת הסעיפים'!$AL$4))</f>
        <v>0</v>
      </c>
      <c r="O60" s="166">
        <f ca="1">ב!O60+$M$1500*(N60-M60)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3" t="str">
        <f ca="1">ב!L61</f>
        <v/>
      </c>
      <c r="M61" s="190">
        <f>ב!M61</f>
        <v>0</v>
      </c>
      <c r="N61" s="165">
        <f ca="1">SUMPRODUCT(($E$6:$E$1503)*($D$6:$D$1503=L61)*($B$6:$B$1503='רשימת הסעיפים'!$AL$4))</f>
        <v>0</v>
      </c>
      <c r="O61" s="166">
        <f ca="1">ב!O61+$M$1500*(N61-M61)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3" t="str">
        <f ca="1">ב!L62</f>
        <v/>
      </c>
      <c r="M62" s="190">
        <f>ב!M62</f>
        <v>0</v>
      </c>
      <c r="N62" s="165">
        <f ca="1">SUMPRODUCT(($E$6:$E$1503)*($D$6:$D$1503=L62)*($B$6:$B$1503='רשימת הסעיפים'!$AL$4))</f>
        <v>0</v>
      </c>
      <c r="O62" s="166">
        <f ca="1">ב!O62+$M$1500*(N62-M62)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3" t="str">
        <f ca="1">ב!L63</f>
        <v/>
      </c>
      <c r="M63" s="190">
        <f>ב!M63</f>
        <v>0</v>
      </c>
      <c r="N63" s="165">
        <f ca="1">SUMPRODUCT(($E$6:$E$1503)*($D$6:$D$1503=L63)*($B$6:$B$1503='רשימת הסעיפים'!$AL$4))</f>
        <v>0</v>
      </c>
      <c r="O63" s="166">
        <f ca="1">ב!O63+$M$1500*(N63-M63)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3" t="str">
        <f ca="1">ב!L64</f>
        <v/>
      </c>
      <c r="M64" s="190">
        <f>ב!M64</f>
        <v>0</v>
      </c>
      <c r="N64" s="165">
        <f ca="1">SUMPRODUCT(($E$6:$E$1503)*($D$6:$D$1503=L64)*($B$6:$B$1503='רשימת הסעיפים'!$AL$4))</f>
        <v>0</v>
      </c>
      <c r="O64" s="166">
        <f ca="1">ב!O64+$M$1500*(N64-M64)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3" t="str">
        <f ca="1">ב!L65</f>
        <v/>
      </c>
      <c r="M65" s="190">
        <f>ב!M65</f>
        <v>0</v>
      </c>
      <c r="N65" s="165">
        <f ca="1">SUMPRODUCT(($E$6:$E$1503)*($D$6:$D$1503=L65)*($B$6:$B$1503='רשימת הסעיפים'!$AL$4))</f>
        <v>0</v>
      </c>
      <c r="O65" s="166">
        <f ca="1">ב!O65+$M$1500*(N65-M65)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4" t="str">
        <f ca="1">ב!L66</f>
        <v/>
      </c>
      <c r="M66" s="347">
        <f>ב!M66</f>
        <v>0</v>
      </c>
      <c r="N66" s="348">
        <f ca="1">SUMPRODUCT(($E$6:$E$1503)*($D$6:$D$1503=L66)*($B$6:$B$1503='רשימת הסעיפים'!$AL$4))</f>
        <v>0</v>
      </c>
      <c r="O66" s="349">
        <f ca="1">ב!O66+$M$1500*(N66-M66)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3"/>
      <c r="M67" s="344"/>
      <c r="N67" s="345"/>
      <c r="O67" s="346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90" t="str">
        <f ca="1">ב!L69</f>
        <v>מזון</v>
      </c>
      <c r="M69" s="187">
        <f>ב!M69</f>
        <v>0</v>
      </c>
      <c r="N69" s="156">
        <f ca="1">SUMPRODUCT(($E$6:$E$1503)*($D$6:$D$1503=L69)*($B$6:$B$1503&lt;&gt;'רשימת הסעיפים'!$AL$4))</f>
        <v>0</v>
      </c>
      <c r="O69" s="157">
        <f ca="1">ב!O69+$M$1500*(M69-N69)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ב!L70</f>
        <v>פארמה וטואלטיקה</v>
      </c>
      <c r="M70" s="187">
        <f>ב!M70</f>
        <v>0</v>
      </c>
      <c r="N70" s="156">
        <f ca="1">SUMPRODUCT(($E$6:$E$1503)*($D$6:$D$1503=L70)*($B$6:$B$1503&lt;&gt;'רשימת הסעיפים'!$AL$4))</f>
        <v>0</v>
      </c>
      <c r="O70" s="157">
        <f ca="1">ב!O70+$M$1500*(M70-N70)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ב!L71</f>
        <v>בר מים</v>
      </c>
      <c r="M71" s="187">
        <f>ב!M71</f>
        <v>0</v>
      </c>
      <c r="N71" s="156">
        <f ca="1">SUMPRODUCT(($E$6:$E$1503)*($D$6:$D$1503=L71)*($B$6:$B$1503&lt;&gt;'רשימת הסעיפים'!$AL$4))</f>
        <v>0</v>
      </c>
      <c r="O71" s="157">
        <f ca="1">ב!O71+$M$1500*(M71-N71)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ב!L72</f>
        <v>אוכל מוכן / בעבודה</v>
      </c>
      <c r="M72" s="187">
        <f>ב!M72</f>
        <v>0</v>
      </c>
      <c r="N72" s="156">
        <f ca="1">SUMPRODUCT(($E$6:$E$1503)*($D$6:$D$1503=L72)*($B$6:$B$1503&lt;&gt;'רשימת הסעיפים'!$AL$4))</f>
        <v>0</v>
      </c>
      <c r="O72" s="157">
        <f ca="1">ב!O72+$M$1500*(M72-N72)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ב!L73</f>
        <v>עישון</v>
      </c>
      <c r="M73" s="187">
        <f>ב!M73</f>
        <v>0</v>
      </c>
      <c r="N73" s="156">
        <f ca="1">SUMPRODUCT(($E$6:$E$1503)*($D$6:$D$1503=L73)*($B$6:$B$1503&lt;&gt;'רשימת הסעיפים'!$AL$4))</f>
        <v>0</v>
      </c>
      <c r="O73" s="157">
        <f ca="1">ב!O73+$M$1500*(M73-N73)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ב!L74</f>
        <v>מזון ופארמה - כללי</v>
      </c>
      <c r="M74" s="187">
        <f>ב!M74</f>
        <v>0</v>
      </c>
      <c r="N74" s="156">
        <f ca="1">SUMPRODUCT(($E$6:$E$1503)*($D$6:$D$1503=L74)*($B$6:$B$1503&lt;&gt;'רשימת הסעיפים'!$AL$4))</f>
        <v>0</v>
      </c>
      <c r="O74" s="157">
        <f ca="1">ב!O74+$M$1500*(M74-N74)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ב!L75</f>
        <v>מסעדה ואוכל בחוץ</v>
      </c>
      <c r="M75" s="187">
        <f>ב!M75</f>
        <v>0</v>
      </c>
      <c r="N75" s="156">
        <f ca="1">SUMPRODUCT(($E$6:$E$1503)*($D$6:$D$1503=L75)*($B$6:$B$1503&lt;&gt;'רשימת הסעיפים'!$AL$4))</f>
        <v>0</v>
      </c>
      <c r="O75" s="157">
        <f ca="1">ב!O75+$M$1500*(M75-N75)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ב!L76</f>
        <v>ספורט</v>
      </c>
      <c r="M76" s="187">
        <f>ב!M76</f>
        <v>0</v>
      </c>
      <c r="N76" s="156">
        <f ca="1">SUMPRODUCT(($E$6:$E$1503)*($D$6:$D$1503=L76)*($B$6:$B$1503&lt;&gt;'רשימת הסעיפים'!$AL$4))</f>
        <v>0</v>
      </c>
      <c r="O76" s="157">
        <f ca="1">ב!O76+$M$1500*(M76-N76)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ב!L77</f>
        <v>חופשות</v>
      </c>
      <c r="M77" s="187">
        <f>ב!M77</f>
        <v>0</v>
      </c>
      <c r="N77" s="156">
        <f ca="1">SUMPRODUCT(($E$6:$E$1503)*($D$6:$D$1503=L77)*($B$6:$B$1503&lt;&gt;'רשימת הסעיפים'!$AL$4))</f>
        <v>0</v>
      </c>
      <c r="O77" s="157">
        <f ca="1">ב!O77+$M$1500*(M77-N77)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ב!L78</f>
        <v>בילויים ומופעים</v>
      </c>
      <c r="M78" s="187">
        <f>ב!M78</f>
        <v>0</v>
      </c>
      <c r="N78" s="156">
        <f ca="1">SUMPRODUCT(($E$6:$E$1503)*($D$6:$D$1503=L78)*($B$6:$B$1503&lt;&gt;'רשימת הסעיפים'!$AL$4))</f>
        <v>0</v>
      </c>
      <c r="O78" s="157">
        <f ca="1">ב!O78+$M$1500*(M78-N78)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ב!L79</f>
        <v>חיות מחמד</v>
      </c>
      <c r="M79" s="187">
        <f>ב!M79</f>
        <v>0</v>
      </c>
      <c r="N79" s="156">
        <f ca="1">SUMPRODUCT(($E$6:$E$1503)*($D$6:$D$1503=L79)*($B$6:$B$1503&lt;&gt;'רשימת הסעיפים'!$AL$4))</f>
        <v>0</v>
      </c>
      <c r="O79" s="157">
        <f ca="1">ב!O79+$M$1500*(M79-N79)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ב!L80</f>
        <v>חוגי מבוגרים</v>
      </c>
      <c r="M80" s="187">
        <f>ב!M80</f>
        <v>0</v>
      </c>
      <c r="N80" s="156">
        <f ca="1">SUMPRODUCT(($E$6:$E$1503)*($D$6:$D$1503=L80)*($B$6:$B$1503&lt;&gt;'רשימת הסעיפים'!$AL$4))</f>
        <v>0</v>
      </c>
      <c r="O80" s="157">
        <f ca="1">ב!O80+$M$1500*(M80-N80)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ב!L81</f>
        <v>בייביסיטר</v>
      </c>
      <c r="M81" s="187">
        <f>ב!M81</f>
        <v>0</v>
      </c>
      <c r="N81" s="156">
        <f ca="1">SUMPRODUCT(($E$6:$E$1503)*($D$6:$D$1503=L81)*($B$6:$B$1503&lt;&gt;'רשימת הסעיפים'!$AL$4))</f>
        <v>0</v>
      </c>
      <c r="O81" s="157">
        <f ca="1">ב!O81+$M$1500*(M81-N81)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ב!L82</f>
        <v>הגרלות</v>
      </c>
      <c r="M82" s="187">
        <f>ב!M82</f>
        <v>0</v>
      </c>
      <c r="N82" s="156">
        <f ca="1">SUMPRODUCT(($E$6:$E$1503)*($D$6:$D$1503=L82)*($B$6:$B$1503&lt;&gt;'רשימת הסעיפים'!$AL$4))</f>
        <v>0</v>
      </c>
      <c r="O82" s="157">
        <f ca="1">ב!O82+$M$1500*(M82-N82)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ב!L83</f>
        <v>פנאי - כללי</v>
      </c>
      <c r="M83" s="187">
        <f>ב!M83</f>
        <v>0</v>
      </c>
      <c r="N83" s="156">
        <f ca="1">SUMPRODUCT(($E$6:$E$1503)*($D$6:$D$1503=L83)*($B$6:$B$1503&lt;&gt;'רשימת הסעיפים'!$AL$4))</f>
        <v>0</v>
      </c>
      <c r="O83" s="157">
        <f ca="1">ב!O83+$M$1500*(M83-N83)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ב!L84</f>
        <v>ביגוד הורים</v>
      </c>
      <c r="M84" s="187">
        <f>ב!M84</f>
        <v>0</v>
      </c>
      <c r="N84" s="156">
        <f ca="1">SUMPRODUCT(($E$6:$E$1503)*($D$6:$D$1503=L84)*($B$6:$B$1503&lt;&gt;'רשימת הסעיפים'!$AL$4))</f>
        <v>0</v>
      </c>
      <c r="O84" s="157">
        <f ca="1">ב!O84+$M$1500*(M84-N84)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ב!L85</f>
        <v>ביגוד ילדים</v>
      </c>
      <c r="M85" s="187">
        <f>ב!M85</f>
        <v>0</v>
      </c>
      <c r="N85" s="156">
        <f ca="1">SUMPRODUCT(($E$6:$E$1503)*($D$6:$D$1503=L85)*($B$6:$B$1503&lt;&gt;'רשימת הסעיפים'!$AL$4))</f>
        <v>0</v>
      </c>
      <c r="O85" s="157">
        <f ca="1">ב!O85+$M$1500*(M85-N85)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ב!L86</f>
        <v>נעליים</v>
      </c>
      <c r="M86" s="187">
        <f>ב!M86</f>
        <v>0</v>
      </c>
      <c r="N86" s="156">
        <f ca="1">SUMPRODUCT(($E$6:$E$1503)*($D$6:$D$1503=L86)*($B$6:$B$1503&lt;&gt;'רשימת הסעיפים'!$AL$4))</f>
        <v>0</v>
      </c>
      <c r="O86" s="157">
        <f ca="1">ב!O86+$M$1500*(M86-N86)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ב!L87</f>
        <v>ביגוד והנעלה - כללי</v>
      </c>
      <c r="M87" s="187">
        <f>ב!M87</f>
        <v>0</v>
      </c>
      <c r="N87" s="156">
        <f ca="1">SUMPRODUCT(($E$6:$E$1503)*($D$6:$D$1503=L87)*($B$6:$B$1503&lt;&gt;'רשימת הסעיפים'!$AL$4))</f>
        <v>0</v>
      </c>
      <c r="O87" s="157">
        <f ca="1">ב!O87+$M$1500*(M87-N87)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ב!L88</f>
        <v>ריהוט</v>
      </c>
      <c r="M88" s="187">
        <f>ב!M88</f>
        <v>0</v>
      </c>
      <c r="N88" s="156">
        <f ca="1">SUMPRODUCT(($E$6:$E$1503)*($D$6:$D$1503=L88)*($B$6:$B$1503&lt;&gt;'רשימת הסעיפים'!$AL$4))</f>
        <v>0</v>
      </c>
      <c r="O88" s="157">
        <f ca="1">ב!O88+$M$1500*(M88-N88)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ב!L89</f>
        <v>מוצרי חשמל ואלקטרוניקה</v>
      </c>
      <c r="M89" s="187">
        <f>ב!M89</f>
        <v>0</v>
      </c>
      <c r="N89" s="156">
        <f ca="1">SUMPRODUCT(($E$6:$E$1503)*($D$6:$D$1503=L89)*($B$6:$B$1503&lt;&gt;'רשימת הסעיפים'!$AL$4))</f>
        <v>0</v>
      </c>
      <c r="O89" s="157">
        <f ca="1">ב!O89+$M$1500*(M89-N89)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ב!L90</f>
        <v>משחקים, צעצועים וספרים</v>
      </c>
      <c r="M90" s="187">
        <f>ב!M90</f>
        <v>0</v>
      </c>
      <c r="N90" s="156">
        <f ca="1">SUMPRODUCT(($E$6:$E$1503)*($D$6:$D$1503=L90)*($B$6:$B$1503&lt;&gt;'רשימת הסעיפים'!$AL$4))</f>
        <v>0</v>
      </c>
      <c r="O90" s="157">
        <f ca="1">ב!O90+$M$1500*(M90-N90)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ב!L91</f>
        <v>כלי בית</v>
      </c>
      <c r="M91" s="187">
        <f>ב!M91</f>
        <v>0</v>
      </c>
      <c r="N91" s="156">
        <f ca="1">SUMPRODUCT(($E$6:$E$1503)*($D$6:$D$1503=L91)*($B$6:$B$1503&lt;&gt;'רשימת הסעיפים'!$AL$4))</f>
        <v>0</v>
      </c>
      <c r="O91" s="157">
        <f ca="1">ב!O91+$M$1500*(M91-N91)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ב!L92</f>
        <v>תכולת בית - כללי</v>
      </c>
      <c r="M92" s="187">
        <f>ב!M92</f>
        <v>0</v>
      </c>
      <c r="N92" s="156">
        <f ca="1">SUMPRODUCT(($E$6:$E$1503)*($D$6:$D$1503=L92)*($B$6:$B$1503&lt;&gt;'רשימת הסעיפים'!$AL$4))</f>
        <v>0</v>
      </c>
      <c r="O92" s="157">
        <f ca="1">ב!O92+$M$1500*(M92-N92)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ב!L93</f>
        <v>חשמל</v>
      </c>
      <c r="M93" s="187">
        <f>ב!M93</f>
        <v>0</v>
      </c>
      <c r="N93" s="156">
        <f ca="1">SUMPRODUCT(($E$6:$E$1503)*($D$6:$D$1503=L93)*($B$6:$B$1503&lt;&gt;'רשימת הסעיפים'!$AL$4))</f>
        <v>0</v>
      </c>
      <c r="O93" s="157">
        <f ca="1">ב!O93+$M$1500*(M93-N93)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ב!L94</f>
        <v>מים וביוב</v>
      </c>
      <c r="M94" s="187">
        <f>ב!M94</f>
        <v>0</v>
      </c>
      <c r="N94" s="156">
        <f ca="1">SUMPRODUCT(($E$6:$E$1503)*($D$6:$D$1503=L94)*($B$6:$B$1503&lt;&gt;'רשימת הסעיפים'!$AL$4))</f>
        <v>0</v>
      </c>
      <c r="O94" s="157">
        <f ca="1">ב!O94+$M$1500*(M94-N94)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ב!L95</f>
        <v>גז</v>
      </c>
      <c r="M95" s="187">
        <f>ב!M95</f>
        <v>0</v>
      </c>
      <c r="N95" s="156">
        <f ca="1">SUMPRODUCT(($E$6:$E$1503)*($D$6:$D$1503=L95)*($B$6:$B$1503&lt;&gt;'רשימת הסעיפים'!$AL$4))</f>
        <v>0</v>
      </c>
      <c r="O95" s="157">
        <f ca="1">ב!O95+$M$1500*(M95-N95)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ב!L96</f>
        <v>ניקיון</v>
      </c>
      <c r="M96" s="187">
        <f>ב!M96</f>
        <v>0</v>
      </c>
      <c r="N96" s="156">
        <f ca="1">SUMPRODUCT(($E$6:$E$1503)*($D$6:$D$1503=L96)*($B$6:$B$1503&lt;&gt;'רשימת הסעיפים'!$AL$4))</f>
        <v>0</v>
      </c>
      <c r="O96" s="157">
        <f ca="1">ב!O96+$M$1500*(M96-N96)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ב!L97</f>
        <v>תיקונים בבית / במכשירים</v>
      </c>
      <c r="M97" s="187">
        <f>ב!M97</f>
        <v>0</v>
      </c>
      <c r="N97" s="156">
        <f ca="1">SUMPRODUCT(($E$6:$E$1503)*($D$6:$D$1503=L97)*($B$6:$B$1503&lt;&gt;'רשימת הסעיפים'!$AL$4))</f>
        <v>0</v>
      </c>
      <c r="O97" s="157">
        <f ca="1">ב!O97+$M$1500*(M97-N97)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ב!L98</f>
        <v>גינה</v>
      </c>
      <c r="M98" s="187">
        <f>ב!M98</f>
        <v>0</v>
      </c>
      <c r="N98" s="156">
        <f ca="1">SUMPRODUCT(($E$6:$E$1503)*($D$6:$D$1503=L98)*($B$6:$B$1503&lt;&gt;'רשימת הסעיפים'!$AL$4))</f>
        <v>0</v>
      </c>
      <c r="O98" s="157">
        <f ca="1">ב!O98+$M$1500*(M98-N98)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ב!L99</f>
        <v>אחזקת בית - כללי</v>
      </c>
      <c r="M99" s="187">
        <f>ב!M99</f>
        <v>0</v>
      </c>
      <c r="N99" s="156">
        <f ca="1">SUMPRODUCT(($E$6:$E$1503)*($D$6:$D$1503=L99)*($B$6:$B$1503&lt;&gt;'רשימת הסעיפים'!$AL$4))</f>
        <v>0</v>
      </c>
      <c r="O99" s="157">
        <f ca="1">ב!O99+$M$1500*(M99-N99)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ב!L100</f>
        <v>מספרה</v>
      </c>
      <c r="M100" s="187">
        <f>ב!M100</f>
        <v>0</v>
      </c>
      <c r="N100" s="156">
        <f ca="1">SUMPRODUCT(($E$6:$E$1503)*($D$6:$D$1503=L100)*($B$6:$B$1503&lt;&gt;'רשימת הסעיפים'!$AL$4))</f>
        <v>0</v>
      </c>
      <c r="O100" s="157">
        <f ca="1">ב!O100+$M$1500*(M100-N100)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ב!L101</f>
        <v>קוסמטיקה</v>
      </c>
      <c r="M101" s="187">
        <f>ב!M101</f>
        <v>0</v>
      </c>
      <c r="N101" s="156">
        <f ca="1">SUMPRODUCT(($E$6:$E$1503)*($D$6:$D$1503=L101)*($B$6:$B$1503&lt;&gt;'רשימת הסעיפים'!$AL$4))</f>
        <v>0</v>
      </c>
      <c r="O101" s="157">
        <f ca="1">ב!O101+$M$1500*(M101-N101)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ב!L102</f>
        <v>טיפוח - כללי</v>
      </c>
      <c r="M102" s="187">
        <f>ב!M102</f>
        <v>0</v>
      </c>
      <c r="N102" s="156">
        <f ca="1">SUMPRODUCT(($E$6:$E$1503)*($D$6:$D$1503=L102)*($B$6:$B$1503&lt;&gt;'רשימת הסעיפים'!$AL$4))</f>
        <v>0</v>
      </c>
      <c r="O102" s="157">
        <f ca="1">ב!O102+$M$1500*(M102-N102)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ב!L103</f>
        <v>בית ספר</v>
      </c>
      <c r="M103" s="187">
        <f>ב!M103</f>
        <v>0</v>
      </c>
      <c r="N103" s="156">
        <f ca="1">SUMPRODUCT(($E$6:$E$1503)*($D$6:$D$1503=L103)*($B$6:$B$1503&lt;&gt;'רשימת הסעיפים'!$AL$4))</f>
        <v>0</v>
      </c>
      <c r="O103" s="157">
        <f ca="1">ב!O103+$M$1500*(M103-N103)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ב!L104</f>
        <v>מסגרות צהריים</v>
      </c>
      <c r="M104" s="187">
        <f>ב!M104</f>
        <v>0</v>
      </c>
      <c r="N104" s="156">
        <f ca="1">SUMPRODUCT(($E$6:$E$1503)*($D$6:$D$1503=L104)*($B$6:$B$1503&lt;&gt;'רשימת הסעיפים'!$AL$4))</f>
        <v>0</v>
      </c>
      <c r="O104" s="157">
        <f ca="1">ב!O104+$M$1500*(M104-N104)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ב!L105</f>
        <v>מסגרות יום</v>
      </c>
      <c r="M105" s="187">
        <f>ב!M105</f>
        <v>0</v>
      </c>
      <c r="N105" s="156">
        <f ca="1">SUMPRODUCT(($E$6:$E$1503)*($D$6:$D$1503=L105)*($B$6:$B$1503&lt;&gt;'רשימת הסעיפים'!$AL$4))</f>
        <v>0</v>
      </c>
      <c r="O105" s="157">
        <f ca="1">ב!O105+$M$1500*(M105-N105)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ב!L106</f>
        <v>צהרון / מטפלת</v>
      </c>
      <c r="M106" s="187">
        <f>ב!M106</f>
        <v>0</v>
      </c>
      <c r="N106" s="156">
        <f ca="1">SUMPRODUCT(($E$6:$E$1503)*($D$6:$D$1503=L106)*($B$6:$B$1503&lt;&gt;'רשימת הסעיפים'!$AL$4))</f>
        <v>0</v>
      </c>
      <c r="O106" s="157">
        <f ca="1">ב!O106+$M$1500*(M106-N106)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ב!L107</f>
        <v>הסעות</v>
      </c>
      <c r="M107" s="187">
        <f>ב!M107</f>
        <v>0</v>
      </c>
      <c r="N107" s="156">
        <f ca="1">SUMPRODUCT(($E$6:$E$1503)*($D$6:$D$1503=L107)*($B$6:$B$1503&lt;&gt;'רשימת הסעיפים'!$AL$4))</f>
        <v>0</v>
      </c>
      <c r="O107" s="157">
        <f ca="1">ב!O107+$M$1500*(M107-N107)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ב!L108</f>
        <v>שיעור פרטי</v>
      </c>
      <c r="M108" s="187">
        <f>ב!M108</f>
        <v>0</v>
      </c>
      <c r="N108" s="156">
        <f ca="1">SUMPRODUCT(($E$6:$E$1503)*($D$6:$D$1503=L108)*($B$6:$B$1503&lt;&gt;'רשימת הסעיפים'!$AL$4))</f>
        <v>0</v>
      </c>
      <c r="O108" s="157">
        <f ca="1">ב!O108+$M$1500*(M108-N108)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ב!L109</f>
        <v>מסגרות קיץ</v>
      </c>
      <c r="M109" s="187">
        <f>ב!M109</f>
        <v>0</v>
      </c>
      <c r="N109" s="156">
        <f ca="1">SUMPRODUCT(($E$6:$E$1503)*($D$6:$D$1503=L109)*($B$6:$B$1503&lt;&gt;'רשימת הסעיפים'!$AL$4))</f>
        <v>0</v>
      </c>
      <c r="O109" s="157">
        <f ca="1">ב!O109+$M$1500*(M109-N109)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ב!L110</f>
        <v>חוגים ותנועת נוער</v>
      </c>
      <c r="M110" s="187">
        <f>ב!M110</f>
        <v>0</v>
      </c>
      <c r="N110" s="156">
        <f ca="1">SUMPRODUCT(($E$6:$E$1503)*($D$6:$D$1503=L110)*($B$6:$B$1503&lt;&gt;'רשימת הסעיפים'!$AL$4))</f>
        <v>0</v>
      </c>
      <c r="O110" s="157">
        <f ca="1">ב!O110+$M$1500*(M110-N110)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ב!L111</f>
        <v>לימודים והשתלמות לבוגרים</v>
      </c>
      <c r="M111" s="187">
        <f>ב!M111</f>
        <v>0</v>
      </c>
      <c r="N111" s="156">
        <f ca="1">SUMPRODUCT(($E$6:$E$1503)*($D$6:$D$1503=L111)*($B$6:$B$1503&lt;&gt;'רשימת הסעיפים'!$AL$4))</f>
        <v>0</v>
      </c>
      <c r="O111" s="157">
        <f ca="1">ב!O111+$M$1500*(M111-N111)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ב!L112</f>
        <v>חינוך - כללי</v>
      </c>
      <c r="M112" s="187">
        <f>ב!M112</f>
        <v>0</v>
      </c>
      <c r="N112" s="156">
        <f ca="1">SUMPRODUCT(($E$6:$E$1503)*($D$6:$D$1503=L112)*($B$6:$B$1503&lt;&gt;'רשימת הסעיפים'!$AL$4))</f>
        <v>0</v>
      </c>
      <c r="O112" s="157">
        <f ca="1">ב!O112+$M$1500*(M112-N112)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ב!L113</f>
        <v>חגים וצרכי דת</v>
      </c>
      <c r="M113" s="187">
        <f>ב!M113</f>
        <v>0</v>
      </c>
      <c r="N113" s="156">
        <f ca="1">SUMPRODUCT(($E$6:$E$1503)*($D$6:$D$1503=L113)*($B$6:$B$1503&lt;&gt;'רשימת הסעיפים'!$AL$4))</f>
        <v>0</v>
      </c>
      <c r="O113" s="157">
        <f ca="1">ב!O113+$M$1500*(M113-N113)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ב!L114</f>
        <v>אירוע בעבודה / לחברים</v>
      </c>
      <c r="M114" s="187">
        <f>ב!M114</f>
        <v>0</v>
      </c>
      <c r="N114" s="156">
        <f ca="1">SUMPRODUCT(($E$6:$E$1503)*($D$6:$D$1503=L114)*($B$6:$B$1503&lt;&gt;'רשימת הסעיפים'!$AL$4))</f>
        <v>0</v>
      </c>
      <c r="O114" s="157">
        <f ca="1">ב!O114+$M$1500*(M114-N114)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ב!L115</f>
        <v>תרומות</v>
      </c>
      <c r="M115" s="187">
        <f>ב!M115</f>
        <v>0</v>
      </c>
      <c r="N115" s="156">
        <f ca="1">SUMPRODUCT(($E$6:$E$1503)*($D$6:$D$1503=L115)*($B$6:$B$1503&lt;&gt;'רשימת הסעיפים'!$AL$4))</f>
        <v>0</v>
      </c>
      <c r="O115" s="157">
        <f ca="1">ב!O115+$M$1500*(M115-N115)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ב!L116</f>
        <v>קופ"ח תשלום קבוע</v>
      </c>
      <c r="M116" s="187">
        <f>ב!M116</f>
        <v>0</v>
      </c>
      <c r="N116" s="156">
        <f ca="1">SUMPRODUCT(($E$6:$E$1503)*($D$6:$D$1503=L116)*($B$6:$B$1503&lt;&gt;'רשימת הסעיפים'!$AL$4))</f>
        <v>0</v>
      </c>
      <c r="O116" s="157">
        <f ca="1">ב!O116+$M$1500*(M116-N116)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ב!L117</f>
        <v>ביטוח רפואי נוסף</v>
      </c>
      <c r="M117" s="187">
        <f>ב!M117</f>
        <v>0</v>
      </c>
      <c r="N117" s="156">
        <f ca="1">SUMPRODUCT(($E$6:$E$1503)*($D$6:$D$1503=L117)*($B$6:$B$1503&lt;&gt;'רשימת הסעיפים'!$AL$4))</f>
        <v>0</v>
      </c>
      <c r="O117" s="157">
        <f ca="1">ב!O117+$M$1500*(M117-N117)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ב!L118</f>
        <v>טיפולים פרטיים</v>
      </c>
      <c r="M118" s="187">
        <f>ב!M118</f>
        <v>0</v>
      </c>
      <c r="N118" s="156">
        <f ca="1">SUMPRODUCT(($E$6:$E$1503)*($D$6:$D$1503=L118)*($B$6:$B$1503&lt;&gt;'רשימת הסעיפים'!$AL$4))</f>
        <v>0</v>
      </c>
      <c r="O118" s="157">
        <f ca="1">ב!O118+$M$1500*(M118-N118)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ב!L119</f>
        <v>תרופות</v>
      </c>
      <c r="M119" s="187">
        <f>ב!M119</f>
        <v>0</v>
      </c>
      <c r="N119" s="156">
        <f ca="1">SUMPRODUCT(($E$6:$E$1503)*($D$6:$D$1503=L119)*($B$6:$B$1503&lt;&gt;'רשימת הסעיפים'!$AL$4))</f>
        <v>0</v>
      </c>
      <c r="O119" s="157">
        <f ca="1">ב!O119+$M$1500*(M119-N119)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ב!L120</f>
        <v>טיפולי שיניים</v>
      </c>
      <c r="M120" s="187">
        <f>ב!M120</f>
        <v>0</v>
      </c>
      <c r="N120" s="156">
        <f ca="1">SUMPRODUCT(($E$6:$E$1503)*($D$6:$D$1503=L120)*($B$6:$B$1503&lt;&gt;'רשימת הסעיפים'!$AL$4))</f>
        <v>0</v>
      </c>
      <c r="O120" s="157">
        <f ca="1">ב!O120+$M$1500*(M120-N120)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ב!L121</f>
        <v>אופטיקה</v>
      </c>
      <c r="M121" s="187">
        <f>ב!M121</f>
        <v>0</v>
      </c>
      <c r="N121" s="156">
        <f ca="1">SUMPRODUCT(($E$6:$E$1503)*($D$6:$D$1503=L121)*($B$6:$B$1503&lt;&gt;'רשימת הסעיפים'!$AL$4))</f>
        <v>0</v>
      </c>
      <c r="O121" s="157">
        <f ca="1">ב!O121+$M$1500*(M121-N121)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ב!L122</f>
        <v>בריאות - כללי</v>
      </c>
      <c r="M122" s="187">
        <f>ב!M122</f>
        <v>0</v>
      </c>
      <c r="N122" s="156">
        <f ca="1">SUMPRODUCT(($E$6:$E$1503)*($D$6:$D$1503=L122)*($B$6:$B$1503&lt;&gt;'רשימת הסעיפים'!$AL$4))</f>
        <v>0</v>
      </c>
      <c r="O122" s="157">
        <f ca="1">ב!O122+$M$1500*(M122-N122)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ב!L123</f>
        <v>דלק</v>
      </c>
      <c r="M123" s="187">
        <f>ב!M123</f>
        <v>0</v>
      </c>
      <c r="N123" s="156">
        <f ca="1">SUMPRODUCT(($E$6:$E$1503)*($D$6:$D$1503=L123)*($B$6:$B$1503&lt;&gt;'רשימת הסעיפים'!$AL$4))</f>
        <v>0</v>
      </c>
      <c r="O123" s="157">
        <f ca="1">ב!O123+$M$1500*(M123-N123)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ב!L124</f>
        <v>חניה</v>
      </c>
      <c r="M124" s="187">
        <f>ב!M124</f>
        <v>0</v>
      </c>
      <c r="N124" s="156">
        <f ca="1">SUMPRODUCT(($E$6:$E$1503)*($D$6:$D$1503=L124)*($B$6:$B$1503&lt;&gt;'רשימת הסעיפים'!$AL$4))</f>
        <v>0</v>
      </c>
      <c r="O124" s="157">
        <f ca="1">ב!O124+$M$1500*(M124-N124)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ב!L125</f>
        <v>כבישי אגרה</v>
      </c>
      <c r="M125" s="187">
        <f>ב!M125</f>
        <v>0</v>
      </c>
      <c r="N125" s="156">
        <f ca="1">SUMPRODUCT(($E$6:$E$1503)*($D$6:$D$1503=L125)*($B$6:$B$1503&lt;&gt;'רשימת הסעיפים'!$AL$4))</f>
        <v>0</v>
      </c>
      <c r="O125" s="157">
        <f ca="1">ב!O125+$M$1500*(M125-N125)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ב!L126</f>
        <v>ביטוח רכב</v>
      </c>
      <c r="M126" s="187">
        <f>ב!M126</f>
        <v>0</v>
      </c>
      <c r="N126" s="156">
        <f ca="1">SUMPRODUCT(($E$6:$E$1503)*($D$6:$D$1503=L126)*($B$6:$B$1503&lt;&gt;'רשימת הסעיפים'!$AL$4))</f>
        <v>0</v>
      </c>
      <c r="O126" s="157">
        <f ca="1">ב!O126+$M$1500*(M126-N126)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ב!L127</f>
        <v>תחזוקת רכב</v>
      </c>
      <c r="M127" s="187">
        <f>ב!M127</f>
        <v>0</v>
      </c>
      <c r="N127" s="156">
        <f ca="1">SUMPRODUCT(($E$6:$E$1503)*($D$6:$D$1503=L127)*($B$6:$B$1503&lt;&gt;'רשימת הסעיפים'!$AL$4))</f>
        <v>0</v>
      </c>
      <c r="O127" s="157">
        <f ca="1">ב!O127+$M$1500*(M127-N127)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ב!L128</f>
        <v>תחבורה ציבורית</v>
      </c>
      <c r="M128" s="187">
        <f>ב!M128</f>
        <v>0</v>
      </c>
      <c r="N128" s="156">
        <f ca="1">SUMPRODUCT(($E$6:$E$1503)*($D$6:$D$1503=L128)*($B$6:$B$1503&lt;&gt;'רשימת הסעיפים'!$AL$4))</f>
        <v>0</v>
      </c>
      <c r="O128" s="157">
        <f ca="1">ב!O128+$M$1500*(M128-N128)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ב!L129</f>
        <v>רישוי רכב</v>
      </c>
      <c r="M129" s="187">
        <f>ב!M129</f>
        <v>0</v>
      </c>
      <c r="N129" s="156">
        <f ca="1">SUMPRODUCT(($E$6:$E$1503)*($D$6:$D$1503=L129)*($B$6:$B$1503&lt;&gt;'רשימת הסעיפים'!$AL$4))</f>
        <v>0</v>
      </c>
      <c r="O129" s="157">
        <f ca="1">ב!O129+$M$1500*(M129-N129)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ב!L130</f>
        <v>תחבורה שיתופית</v>
      </c>
      <c r="M130" s="187">
        <f>ב!M130</f>
        <v>0</v>
      </c>
      <c r="N130" s="156">
        <f ca="1">SUMPRODUCT(($E$6:$E$1503)*($D$6:$D$1503=L130)*($B$6:$B$1503&lt;&gt;'רשימת הסעיפים'!$AL$4))</f>
        <v>0</v>
      </c>
      <c r="O130" s="157">
        <f ca="1">ב!O130+$M$1500*(M130-N130)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ב!L131</f>
        <v>ליסינג</v>
      </c>
      <c r="M131" s="187">
        <f>ב!M131</f>
        <v>0</v>
      </c>
      <c r="N131" s="156">
        <f ca="1">SUMPRODUCT(($E$6:$E$1503)*($D$6:$D$1503=L131)*($B$6:$B$1503&lt;&gt;'רשימת הסעיפים'!$AL$4))</f>
        <v>0</v>
      </c>
      <c r="O131" s="157">
        <f ca="1">ב!O131+$M$1500*(M131-N131)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ב!L132</f>
        <v>תחבורה - כללי</v>
      </c>
      <c r="M132" s="187">
        <f>ב!M132</f>
        <v>0</v>
      </c>
      <c r="N132" s="156">
        <f ca="1">SUMPRODUCT(($E$6:$E$1503)*($D$6:$D$1503=L132)*($B$6:$B$1503&lt;&gt;'רשימת הסעיפים'!$AL$4))</f>
        <v>0</v>
      </c>
      <c r="O132" s="157">
        <f ca="1">ב!O132+$M$1500*(M132-N132)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ב!L133</f>
        <v>ארועי שמחות במשפחה</v>
      </c>
      <c r="M133" s="187">
        <f>ב!M133</f>
        <v>0</v>
      </c>
      <c r="N133" s="156">
        <f ca="1">SUMPRODUCT(($E$6:$E$1503)*($D$6:$D$1503=L133)*($B$6:$B$1503&lt;&gt;'רשימת הסעיפים'!$AL$4))</f>
        <v>0</v>
      </c>
      <c r="O133" s="157">
        <f ca="1">ב!O133+$M$1500*(M133-N133)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ב!L134</f>
        <v>דמי כיס</v>
      </c>
      <c r="M134" s="187">
        <f>ב!M134</f>
        <v>0</v>
      </c>
      <c r="N134" s="156">
        <f ca="1">SUMPRODUCT(($E$6:$E$1503)*($D$6:$D$1503=L134)*($B$6:$B$1503&lt;&gt;'רשימת הסעיפים'!$AL$4))</f>
        <v>0</v>
      </c>
      <c r="O134" s="157">
        <f ca="1">ב!O134+$M$1500*(M134-N134)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ב!L135</f>
        <v>עזרה למשפחה</v>
      </c>
      <c r="M135" s="187">
        <f>ב!M135</f>
        <v>0</v>
      </c>
      <c r="N135" s="156">
        <f ca="1">SUMPRODUCT(($E$6:$E$1503)*($D$6:$D$1503=L135)*($B$6:$B$1503&lt;&gt;'רשימת הסעיפים'!$AL$4))</f>
        <v>0</v>
      </c>
      <c r="O135" s="157">
        <f ca="1">ב!O135+$M$1500*(M135-N135)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ב!L136</f>
        <v>תשלום מזונות</v>
      </c>
      <c r="M136" s="187">
        <f>ב!M136</f>
        <v>0</v>
      </c>
      <c r="N136" s="156">
        <f ca="1">SUMPRODUCT(($E$6:$E$1503)*($D$6:$D$1503=L136)*($B$6:$B$1503&lt;&gt;'רשימת הסעיפים'!$AL$4))</f>
        <v>0</v>
      </c>
      <c r="O136" s="157">
        <f ca="1">ב!O136+$M$1500*(M136-N136)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ב!L137</f>
        <v>משפחה - כללי</v>
      </c>
      <c r="M137" s="187">
        <f>ב!M137</f>
        <v>0</v>
      </c>
      <c r="N137" s="156">
        <f ca="1">SUMPRODUCT(($E$6:$E$1503)*($D$6:$D$1503=L137)*($B$6:$B$1503&lt;&gt;'רשימת הסעיפים'!$AL$4))</f>
        <v>0</v>
      </c>
      <c r="O137" s="157">
        <f ca="1">ב!O137+$M$1500*(M137-N137)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ב!L138</f>
        <v>טלפון נייד ונייח</v>
      </c>
      <c r="M138" s="187">
        <f>ב!M138</f>
        <v>0</v>
      </c>
      <c r="N138" s="156">
        <f ca="1">SUMPRODUCT(($E$6:$E$1503)*($D$6:$D$1503=L138)*($B$6:$B$1503&lt;&gt;'רשימת הסעיפים'!$AL$4))</f>
        <v>0</v>
      </c>
      <c r="O138" s="157">
        <f ca="1">ב!O138+$M$1500*(M138-N138)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ב!L139</f>
        <v>טלויזיה ואינטרנט (ספק ותשתית)</v>
      </c>
      <c r="M139" s="187">
        <f>ב!M139</f>
        <v>0</v>
      </c>
      <c r="N139" s="156">
        <f ca="1">SUMPRODUCT(($E$6:$E$1503)*($D$6:$D$1503=L139)*($B$6:$B$1503&lt;&gt;'רשימת הסעיפים'!$AL$4))</f>
        <v>0</v>
      </c>
      <c r="O139" s="157">
        <f ca="1">ב!O139+$M$1500*(M139-N139)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ב!L140</f>
        <v>שירותי תוכן</v>
      </c>
      <c r="M140" s="187">
        <f>ב!M140</f>
        <v>0</v>
      </c>
      <c r="N140" s="156">
        <f ca="1">SUMPRODUCT(($E$6:$E$1503)*($D$6:$D$1503=L140)*($B$6:$B$1503&lt;&gt;'רשימת הסעיפים'!$AL$4))</f>
        <v>0</v>
      </c>
      <c r="O140" s="157">
        <f ca="1">ב!O140+$M$1500*(M140-N140)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ב!L141</f>
        <v>תקשורת - כללי</v>
      </c>
      <c r="M141" s="187">
        <f>ב!M141</f>
        <v>0</v>
      </c>
      <c r="N141" s="156">
        <f ca="1">SUMPRODUCT(($E$6:$E$1503)*($D$6:$D$1503=L141)*($B$6:$B$1503&lt;&gt;'רשימת הסעיפים'!$AL$4))</f>
        <v>0</v>
      </c>
      <c r="O141" s="157">
        <f ca="1">ב!O141+$M$1500*(M141-N141)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ב!L142</f>
        <v>משכנתה</v>
      </c>
      <c r="M142" s="187">
        <f>ב!M142</f>
        <v>0</v>
      </c>
      <c r="N142" s="156">
        <f ca="1">SUMPRODUCT(($E$6:$E$1503)*($D$6:$D$1503=L142)*($B$6:$B$1503&lt;&gt;'רשימת הסעיפים'!$AL$4))</f>
        <v>0</v>
      </c>
      <c r="O142" s="157">
        <f ca="1">ב!O142+$M$1500*(M142-N142)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ב!L143</f>
        <v>שכר דירה</v>
      </c>
      <c r="M143" s="187">
        <f>ב!M143</f>
        <v>0</v>
      </c>
      <c r="N143" s="156">
        <f ca="1">SUMPRODUCT(($E$6:$E$1503)*($D$6:$D$1503=L143)*($B$6:$B$1503&lt;&gt;'רשימת הסעיפים'!$AL$4))</f>
        <v>0</v>
      </c>
      <c r="O143" s="157">
        <f ca="1">ב!O143+$M$1500*(M143-N143)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ב!L144</f>
        <v>מיסי ישוב / ועד בית</v>
      </c>
      <c r="M144" s="187">
        <f>ב!M144</f>
        <v>0</v>
      </c>
      <c r="N144" s="156">
        <f ca="1">SUMPRODUCT(($E$6:$E$1503)*($D$6:$D$1503=L144)*($B$6:$B$1503&lt;&gt;'רשימת הסעיפים'!$AL$4))</f>
        <v>0</v>
      </c>
      <c r="O144" s="157">
        <f ca="1">ב!O144+$M$1500*(M144-N144)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ב!L145</f>
        <v>ארנונה</v>
      </c>
      <c r="M145" s="187">
        <f>ב!M145</f>
        <v>0</v>
      </c>
      <c r="N145" s="156">
        <f ca="1">SUMPRODUCT(($E$6:$E$1503)*($D$6:$D$1503=L145)*($B$6:$B$1503&lt;&gt;'רשימת הסעיפים'!$AL$4))</f>
        <v>0</v>
      </c>
      <c r="O145" s="157">
        <f ca="1">ב!O145+$M$1500*(M145-N145)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ב!L146</f>
        <v>ביטוח נכס ותכולה</v>
      </c>
      <c r="M146" s="187">
        <f>ב!M146</f>
        <v>0</v>
      </c>
      <c r="N146" s="156">
        <f ca="1">SUMPRODUCT(($E$6:$E$1503)*($D$6:$D$1503=L146)*($B$6:$B$1503&lt;&gt;'רשימת הסעיפים'!$AL$4))</f>
        <v>0</v>
      </c>
      <c r="O146" s="157">
        <f ca="1">ב!O146+$M$1500*(M146-N146)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ב!L147</f>
        <v>דיור - כללי</v>
      </c>
      <c r="M147" s="187">
        <f>ב!M147</f>
        <v>0</v>
      </c>
      <c r="N147" s="156">
        <f ca="1">SUMPRODUCT(($E$6:$E$1503)*($D$6:$D$1503=L147)*($B$6:$B$1503&lt;&gt;'רשימת הסעיפים'!$AL$4))</f>
        <v>0</v>
      </c>
      <c r="O147" s="157">
        <f ca="1">ב!O147+$M$1500*(M147-N147)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ב!L148</f>
        <v>החזר חובות חודשי (למעט משכנתה) - כללי</v>
      </c>
      <c r="M148" s="187">
        <f>ב!M148</f>
        <v>0</v>
      </c>
      <c r="N148" s="156">
        <f ca="1">SUMPRODUCT(($E$6:$E$1503)*($D$6:$D$1503=L148)*($B$6:$B$1503&lt;&gt;'רשימת הסעיפים'!$AL$4))</f>
        <v>0</v>
      </c>
      <c r="O148" s="157">
        <f ca="1">ב!O148+$M$1500*(M148-N148)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ב!L149</f>
        <v>ריביות משיכת יתר</v>
      </c>
      <c r="M149" s="187">
        <f>ב!M149</f>
        <v>0</v>
      </c>
      <c r="N149" s="156">
        <f ca="1">SUMPRODUCT(($E$6:$E$1503)*($D$6:$D$1503=L149)*($B$6:$B$1503&lt;&gt;'רשימת הסעיפים'!$AL$4))</f>
        <v>0</v>
      </c>
      <c r="O149" s="157">
        <f ca="1">ב!O149+$M$1500*(M149-N149)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ב!L150</f>
        <v>הפקדות לחסכונות - כללי</v>
      </c>
      <c r="M150" s="187">
        <f>ב!M150</f>
        <v>0</v>
      </c>
      <c r="N150" s="156">
        <f ca="1">SUMPRODUCT(($E$6:$E$1503)*($D$6:$D$1503=L150)*($B$6:$B$1503&lt;&gt;'רשימת הסעיפים'!$AL$4))</f>
        <v>0</v>
      </c>
      <c r="O150" s="157">
        <f ca="1">ב!O150+$M$1500*(M150-N150)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ב!L151</f>
        <v>עמלות</v>
      </c>
      <c r="M151" s="187">
        <f>ב!M151</f>
        <v>0</v>
      </c>
      <c r="N151" s="156">
        <f ca="1">SUMPRODUCT(($E$6:$E$1503)*($D$6:$D$1503=L151)*($B$6:$B$1503&lt;&gt;'רשימת הסעיפים'!$AL$4))</f>
        <v>0</v>
      </c>
      <c r="O151" s="157">
        <f ca="1">ב!O151+$M$1500*(M151-N151)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ב!L152</f>
        <v>ביטוח חיים</v>
      </c>
      <c r="M152" s="187">
        <f>ב!M152</f>
        <v>0</v>
      </c>
      <c r="N152" s="156">
        <f ca="1">SUMPRODUCT(($E$6:$E$1503)*($D$6:$D$1503=L152)*($B$6:$B$1503&lt;&gt;'רשימת הסעיפים'!$AL$4))</f>
        <v>0</v>
      </c>
      <c r="O152" s="157">
        <f ca="1">ב!O152+$M$1500*(M152-N152)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ב!L153</f>
        <v>ביטוח לאומי (למי שלא עובד)</v>
      </c>
      <c r="M153" s="187">
        <f>ב!M153</f>
        <v>0</v>
      </c>
      <c r="N153" s="156">
        <f ca="1">SUMPRODUCT(($E$6:$E$1503)*($D$6:$D$1503=L153)*($B$6:$B$1503&lt;&gt;'רשימת הסעיפים'!$AL$4))</f>
        <v>0</v>
      </c>
      <c r="O153" s="157">
        <f ca="1">ב!O153+$M$1500*(M153-N153)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ב!L154</f>
        <v>פיננסים - כללי</v>
      </c>
      <c r="M154" s="187">
        <f>ב!M154</f>
        <v>0</v>
      </c>
      <c r="N154" s="156">
        <f ca="1">SUMPRODUCT(($E$6:$E$1503)*($D$6:$D$1503=L154)*($B$6:$B$1503&lt;&gt;'רשימת הסעיפים'!$AL$4))</f>
        <v>0</v>
      </c>
      <c r="O154" s="157">
        <f ca="1">ב!O154+$M$1500*(M154-N154)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ב!L155</f>
        <v/>
      </c>
      <c r="M155" s="187">
        <f>ב!M155</f>
        <v>0</v>
      </c>
      <c r="N155" s="156">
        <f ca="1">SUMPRODUCT(($E$6:$E$1503)*($D$6:$D$1503=L155)*($B$6:$B$1503&lt;&gt;'רשימת הסעיפים'!$AL$4))</f>
        <v>0</v>
      </c>
      <c r="O155" s="157">
        <f ca="1">ב!O155+$M$1500*(M155-N155)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ב!L156</f>
        <v/>
      </c>
      <c r="M156" s="187">
        <f>ב!M156</f>
        <v>0</v>
      </c>
      <c r="N156" s="156">
        <f ca="1">SUMPRODUCT(($E$6:$E$1503)*($D$6:$D$1503=L156)*($B$6:$B$1503&lt;&gt;'רשימת הסעיפים'!$AL$4))</f>
        <v>0</v>
      </c>
      <c r="O156" s="157">
        <f ca="1">ב!O156+$M$1500*(M156-N156)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ב!L157</f>
        <v/>
      </c>
      <c r="M157" s="187">
        <f>ב!M157</f>
        <v>0</v>
      </c>
      <c r="N157" s="156">
        <f ca="1">SUMPRODUCT(($E$6:$E$1503)*($D$6:$D$1503=L157)*($B$6:$B$1503&lt;&gt;'רשימת הסעיפים'!$AL$4))</f>
        <v>0</v>
      </c>
      <c r="O157" s="157">
        <f ca="1">ב!O157+$M$1500*(M157-N157)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ב!L158</f>
        <v/>
      </c>
      <c r="M158" s="187">
        <f>ב!M158</f>
        <v>0</v>
      </c>
      <c r="N158" s="156">
        <f ca="1">SUMPRODUCT(($E$6:$E$1503)*($D$6:$D$1503=L158)*($B$6:$B$1503&lt;&gt;'רשימת הסעיפים'!$AL$4))</f>
        <v>0</v>
      </c>
      <c r="O158" s="157">
        <f ca="1">ב!O158+$M$1500*(M158-N158)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ב!L159</f>
        <v/>
      </c>
      <c r="M159" s="187">
        <f>ב!M159</f>
        <v>0</v>
      </c>
      <c r="N159" s="156">
        <f ca="1">SUMPRODUCT(($E$6:$E$1503)*($D$6:$D$1503=L159)*($B$6:$B$1503&lt;&gt;'רשימת הסעיפים'!$AL$4))</f>
        <v>0</v>
      </c>
      <c r="O159" s="157">
        <f ca="1">ב!O159+$M$1500*(M159-N159)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ב!L160</f>
        <v/>
      </c>
      <c r="M160" s="187">
        <f>ב!M160</f>
        <v>0</v>
      </c>
      <c r="N160" s="156">
        <f ca="1">SUMPRODUCT(($E$6:$E$1503)*($D$6:$D$1503=L160)*($B$6:$B$1503&lt;&gt;'רשימת הסעיפים'!$AL$4))</f>
        <v>0</v>
      </c>
      <c r="O160" s="157">
        <f ca="1">ב!O160+$M$1500*(M160-N160)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ב!L161</f>
        <v/>
      </c>
      <c r="M161" s="187">
        <f>ב!M161</f>
        <v>0</v>
      </c>
      <c r="N161" s="156">
        <f ca="1">SUMPRODUCT(($E$6:$E$1503)*($D$6:$D$1503=L161)*($B$6:$B$1503&lt;&gt;'רשימת הסעיפים'!$AL$4))</f>
        <v>0</v>
      </c>
      <c r="O161" s="157">
        <f ca="1">ב!O161+$M$1500*(M161-N161)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ב!L162</f>
        <v/>
      </c>
      <c r="M162" s="187">
        <f>ב!M162</f>
        <v>0</v>
      </c>
      <c r="N162" s="156">
        <f ca="1">SUMPRODUCT(($E$6:$E$1503)*($D$6:$D$1503=L162)*($B$6:$B$1503&lt;&gt;'רשימת הסעיפים'!$AL$4))</f>
        <v>0</v>
      </c>
      <c r="O162" s="157">
        <f ca="1">ב!O162+$M$1500*(M162-N162)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ב!L163</f>
        <v/>
      </c>
      <c r="M163" s="187">
        <f>ב!M163</f>
        <v>0</v>
      </c>
      <c r="N163" s="156">
        <f ca="1">SUMPRODUCT(($E$6:$E$1503)*($D$6:$D$1503=L163)*($B$6:$B$1503&lt;&gt;'רשימת הסעיפים'!$AL$4))</f>
        <v>0</v>
      </c>
      <c r="O163" s="157">
        <f ca="1">ב!O163+$M$1500*(M163-N163)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ב!L164</f>
        <v/>
      </c>
      <c r="M164" s="187">
        <f>ב!M164</f>
        <v>0</v>
      </c>
      <c r="N164" s="156">
        <f ca="1">SUMPRODUCT(($E$6:$E$1503)*($D$6:$D$1503=L164)*($B$6:$B$1503&lt;&gt;'רשימת הסעיפים'!$AL$4))</f>
        <v>0</v>
      </c>
      <c r="O164" s="157">
        <f ca="1">ב!O164+$M$1500*(M164-N164)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ב!L165</f>
        <v/>
      </c>
      <c r="M165" s="187">
        <f>ב!M165</f>
        <v>0</v>
      </c>
      <c r="N165" s="156">
        <f ca="1">SUMPRODUCT(($E$6:$E$1503)*($D$6:$D$1503=L165)*($B$6:$B$1503&lt;&gt;'רשימת הסעיפים'!$AL$4))</f>
        <v>0</v>
      </c>
      <c r="O165" s="157">
        <f ca="1">ב!O165+$M$1500*(M165-N165)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ב!L166</f>
        <v/>
      </c>
      <c r="M166" s="187">
        <f>ב!M166</f>
        <v>0</v>
      </c>
      <c r="N166" s="156">
        <f ca="1">SUMPRODUCT(($E$6:$E$1503)*($D$6:$D$1503=L166)*($B$6:$B$1503&lt;&gt;'רשימת הסעיפים'!$AL$4))</f>
        <v>0</v>
      </c>
      <c r="O166" s="157">
        <f ca="1">ב!O166+$M$1500*(M166-N166)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ב!L167</f>
        <v/>
      </c>
      <c r="M167" s="187">
        <f>ב!M167</f>
        <v>0</v>
      </c>
      <c r="N167" s="156">
        <f ca="1">SUMPRODUCT(($E$6:$E$1503)*($D$6:$D$1503=L167)*($B$6:$B$1503&lt;&gt;'רשימת הסעיפים'!$AL$4))</f>
        <v>0</v>
      </c>
      <c r="O167" s="157">
        <f ca="1">ב!O167+$M$1500*(M167-N167)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ב!L168</f>
        <v/>
      </c>
      <c r="M168" s="187">
        <f>ב!M168</f>
        <v>0</v>
      </c>
      <c r="N168" s="156">
        <f ca="1">SUMPRODUCT(($E$6:$E$1503)*($D$6:$D$1503=L168)*($B$6:$B$1503&lt;&gt;'רשימת הסעיפים'!$AL$4))</f>
        <v>0</v>
      </c>
      <c r="O168" s="157">
        <f ca="1">ב!O168+$M$1500*(M168-N168)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ב!L169</f>
        <v/>
      </c>
      <c r="M169" s="187">
        <f>ב!M169</f>
        <v>0</v>
      </c>
      <c r="N169" s="156">
        <f ca="1">SUMPRODUCT(($E$6:$E$1503)*($D$6:$D$1503=L169)*($B$6:$B$1503&lt;&gt;'רשימת הסעיפים'!$AL$4))</f>
        <v>0</v>
      </c>
      <c r="O169" s="157">
        <f ca="1">ב!O169+$M$1500*(M169-N169)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ב!L170</f>
        <v/>
      </c>
      <c r="M170" s="187">
        <f>ב!M170</f>
        <v>0</v>
      </c>
      <c r="N170" s="156">
        <f ca="1">SUMPRODUCT(($E$6:$E$1503)*($D$6:$D$1503=L170)*($B$6:$B$1503&lt;&gt;'רשימת הסעיפים'!$AL$4))</f>
        <v>0</v>
      </c>
      <c r="O170" s="157">
        <f ca="1">ב!O170+$M$1500*(M170-N170)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ב!L171</f>
        <v/>
      </c>
      <c r="M171" s="187">
        <f>ב!M171</f>
        <v>0</v>
      </c>
      <c r="N171" s="156">
        <f ca="1">SUMPRODUCT(($E$6:$E$1503)*($D$6:$D$1503=L171)*($B$6:$B$1503&lt;&gt;'רשימת הסעיפים'!$AL$4))</f>
        <v>0</v>
      </c>
      <c r="O171" s="157">
        <f ca="1">ב!O171+$M$1500*(M171-N171)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ב!L172</f>
        <v/>
      </c>
      <c r="M172" s="187">
        <f>ב!M172</f>
        <v>0</v>
      </c>
      <c r="N172" s="156">
        <f ca="1">SUMPRODUCT(($E$6:$E$1503)*($D$6:$D$1503=L172)*($B$6:$B$1503&lt;&gt;'רשימת הסעיפים'!$AL$4))</f>
        <v>0</v>
      </c>
      <c r="O172" s="157">
        <f ca="1">ב!O172+$M$1500*(M172-N172)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ב!L173</f>
        <v/>
      </c>
      <c r="M173" s="187">
        <f>ב!M173</f>
        <v>0</v>
      </c>
      <c r="N173" s="156">
        <f ca="1">SUMPRODUCT(($E$6:$E$1503)*($D$6:$D$1503=L173)*($B$6:$B$1503&lt;&gt;'רשימת הסעיפים'!$AL$4))</f>
        <v>0</v>
      </c>
      <c r="O173" s="157">
        <f ca="1">ב!O173+$M$1500*(M173-N173)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ב!L174</f>
        <v/>
      </c>
      <c r="M174" s="187">
        <f>ב!M174</f>
        <v>0</v>
      </c>
      <c r="N174" s="156">
        <f ca="1">SUMPRODUCT(($E$6:$E$1503)*($D$6:$D$1503=L174)*($B$6:$B$1503&lt;&gt;'רשימת הסעיפים'!$AL$4))</f>
        <v>0</v>
      </c>
      <c r="O174" s="157">
        <f ca="1">ב!O174+$M$1500*(M174-N174)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ב!L175</f>
        <v/>
      </c>
      <c r="M175" s="187">
        <f>ב!M175</f>
        <v>0</v>
      </c>
      <c r="N175" s="156">
        <f ca="1">SUMPRODUCT(($E$6:$E$1503)*($D$6:$D$1503=L175)*($B$6:$B$1503&lt;&gt;'רשימת הסעיפים'!$AL$4))</f>
        <v>0</v>
      </c>
      <c r="O175" s="157">
        <f ca="1">ב!O175+$M$1500*(M175-N175)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ב!L176</f>
        <v/>
      </c>
      <c r="M176" s="187">
        <f>ב!M176</f>
        <v>0</v>
      </c>
      <c r="N176" s="156">
        <f ca="1">SUMPRODUCT(($E$6:$E$1503)*($D$6:$D$1503=L176)*($B$6:$B$1503&lt;&gt;'רשימת הסעיפים'!$AL$4))</f>
        <v>0</v>
      </c>
      <c r="O176" s="157">
        <f ca="1">ב!O176+$M$1500*(M176-N176)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ב!L177</f>
        <v/>
      </c>
      <c r="M177" s="187">
        <f>ב!M177</f>
        <v>0</v>
      </c>
      <c r="N177" s="156">
        <f ca="1">SUMPRODUCT(($E$6:$E$1503)*($D$6:$D$1503=L177)*($B$6:$B$1503&lt;&gt;'רשימת הסעיפים'!$AL$4))</f>
        <v>0</v>
      </c>
      <c r="O177" s="157">
        <f ca="1">ב!O177+$M$1500*(M177-N177)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ב!L178</f>
        <v/>
      </c>
      <c r="M178" s="187">
        <f>ב!M178</f>
        <v>0</v>
      </c>
      <c r="N178" s="156">
        <f ca="1">SUMPRODUCT(($E$6:$E$1503)*($D$6:$D$1503=L178)*($B$6:$B$1503&lt;&gt;'רשימת הסעיפים'!$AL$4))</f>
        <v>0</v>
      </c>
      <c r="O178" s="157">
        <f ca="1">ב!O178+$M$1500*(M178-N178)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ב!L179</f>
        <v/>
      </c>
      <c r="M179" s="187">
        <f>ב!M179</f>
        <v>0</v>
      </c>
      <c r="N179" s="156">
        <f ca="1">SUMPRODUCT(($E$6:$E$1503)*($D$6:$D$1503=L179)*($B$6:$B$1503&lt;&gt;'רשימת הסעיפים'!$AL$4))</f>
        <v>0</v>
      </c>
      <c r="O179" s="157">
        <f ca="1">ב!O179+$M$1500*(M179-N179)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ב!L180</f>
        <v/>
      </c>
      <c r="M180" s="187">
        <f>ב!M180</f>
        <v>0</v>
      </c>
      <c r="N180" s="156">
        <f ca="1">SUMPRODUCT(($E$6:$E$1503)*($D$6:$D$1503=L180)*($B$6:$B$1503&lt;&gt;'רשימת הסעיפים'!$AL$4))</f>
        <v>0</v>
      </c>
      <c r="O180" s="157">
        <f ca="1">ב!O180+$M$1500*(M180-N180)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ב!L181</f>
        <v/>
      </c>
      <c r="M181" s="187">
        <f>ב!M181</f>
        <v>0</v>
      </c>
      <c r="N181" s="156">
        <f ca="1">SUMPRODUCT(($E$6:$E$1503)*($D$6:$D$1503=L181)*($B$6:$B$1503&lt;&gt;'רשימת הסעיפים'!$AL$4))</f>
        <v>0</v>
      </c>
      <c r="O181" s="157">
        <f ca="1">ב!O181+$M$1500*(M181-N181)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ב!L182</f>
        <v/>
      </c>
      <c r="M182" s="187">
        <f>ב!M182</f>
        <v>0</v>
      </c>
      <c r="N182" s="156">
        <f ca="1">SUMPRODUCT(($E$6:$E$1503)*($D$6:$D$1503=L182)*($B$6:$B$1503&lt;&gt;'רשימת הסעיפים'!$AL$4))</f>
        <v>0</v>
      </c>
      <c r="O182" s="157">
        <f ca="1">ב!O182+$M$1500*(M182-N182)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ב!L183</f>
        <v/>
      </c>
      <c r="M183" s="187">
        <f>ב!M183</f>
        <v>0</v>
      </c>
      <c r="N183" s="156">
        <f ca="1">SUMPRODUCT(($E$6:$E$1503)*($D$6:$D$1503=L183)*($B$6:$B$1503&lt;&gt;'רשימת הסעיפים'!$AL$4))</f>
        <v>0</v>
      </c>
      <c r="O183" s="157">
        <f ca="1">ב!O183+$M$1500*(M183-N183)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ב!L184</f>
        <v/>
      </c>
      <c r="M184" s="187">
        <f>ב!M184</f>
        <v>0</v>
      </c>
      <c r="N184" s="156">
        <f ca="1">SUMPRODUCT(($E$6:$E$1503)*($D$6:$D$1503=L184)*($B$6:$B$1503&lt;&gt;'רשימת הסעיפים'!$AL$4))</f>
        <v>0</v>
      </c>
      <c r="O184" s="157">
        <f ca="1">ב!O184+$M$1500*(M184-N184)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ב!L185</f>
        <v/>
      </c>
      <c r="M185" s="187">
        <f>ב!M185</f>
        <v>0</v>
      </c>
      <c r="N185" s="156">
        <f ca="1">SUMPRODUCT(($E$6:$E$1503)*($D$6:$D$1503=L185)*($B$6:$B$1503&lt;&gt;'רשימת הסעיפים'!$AL$4))</f>
        <v>0</v>
      </c>
      <c r="O185" s="157">
        <f ca="1">ב!O185+$M$1500*(M185-N185)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ב!L186</f>
        <v/>
      </c>
      <c r="M186" s="187">
        <f>ב!M186</f>
        <v>0</v>
      </c>
      <c r="N186" s="156">
        <f ca="1">SUMPRODUCT(($E$6:$E$1503)*($D$6:$D$1503=L186)*($B$6:$B$1503&lt;&gt;'רשימת הסעיפים'!$AL$4))</f>
        <v>0</v>
      </c>
      <c r="O186" s="157">
        <f ca="1">ב!O186+$M$1500*(M186-N186)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ב!L187</f>
        <v/>
      </c>
      <c r="M187" s="187">
        <f>ב!M187</f>
        <v>0</v>
      </c>
      <c r="N187" s="156">
        <f ca="1">SUMPRODUCT(($E$6:$E$1503)*($D$6:$D$1503=L187)*($B$6:$B$1503&lt;&gt;'רשימת הסעיפים'!$AL$4))</f>
        <v>0</v>
      </c>
      <c r="O187" s="157">
        <f ca="1">ב!O187+$M$1500*(M187-N187)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ב!L188</f>
        <v/>
      </c>
      <c r="M188" s="187">
        <f>ב!M188</f>
        <v>0</v>
      </c>
      <c r="N188" s="156">
        <f ca="1">SUMPRODUCT(($E$6:$E$1503)*($D$6:$D$1503=L188)*($B$6:$B$1503&lt;&gt;'רשימת הסעיפים'!$AL$4))</f>
        <v>0</v>
      </c>
      <c r="O188" s="157">
        <f ca="1">ב!O188+$M$1500*(M188-N188)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ב!L189</f>
        <v/>
      </c>
      <c r="M189" s="187">
        <f>ב!M189</f>
        <v>0</v>
      </c>
      <c r="N189" s="156">
        <f ca="1">SUMPRODUCT(($E$6:$E$1503)*($D$6:$D$1503=L189)*($B$6:$B$1503&lt;&gt;'רשימת הסעיפים'!$AL$4))</f>
        <v>0</v>
      </c>
      <c r="O189" s="157">
        <f ca="1">ב!O189+$M$1500*(M189-N189)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ב!L190</f>
        <v/>
      </c>
      <c r="M190" s="187">
        <f>ב!M190</f>
        <v>0</v>
      </c>
      <c r="N190" s="156">
        <f ca="1">SUMPRODUCT(($E$6:$E$1503)*($D$6:$D$1503=L190)*($B$6:$B$1503&lt;&gt;'רשימת הסעיפים'!$AL$4))</f>
        <v>0</v>
      </c>
      <c r="O190" s="157">
        <f ca="1">ב!O190+$M$1500*(M190-N190)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ב!L191</f>
        <v/>
      </c>
      <c r="M191" s="187">
        <f>ב!M191</f>
        <v>0</v>
      </c>
      <c r="N191" s="156">
        <f ca="1">SUMPRODUCT(($E$6:$E$1503)*($D$6:$D$1503=L191)*($B$6:$B$1503&lt;&gt;'רשימת הסעיפים'!$AL$4))</f>
        <v>0</v>
      </c>
      <c r="O191" s="157">
        <f ca="1">ב!O191+$M$1500*(M191-N191)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ב!L192</f>
        <v/>
      </c>
      <c r="M192" s="187">
        <f>ב!M192</f>
        <v>0</v>
      </c>
      <c r="N192" s="156">
        <f ca="1">SUMPRODUCT(($E$6:$E$1503)*($D$6:$D$1503=L192)*($B$6:$B$1503&lt;&gt;'רשימת הסעיפים'!$AL$4))</f>
        <v>0</v>
      </c>
      <c r="O192" s="157">
        <f ca="1">ב!O192+$M$1500*(M192-N192)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ב!L193</f>
        <v/>
      </c>
      <c r="M193" s="187">
        <f>ב!M193</f>
        <v>0</v>
      </c>
      <c r="N193" s="156">
        <f ca="1">SUMPRODUCT(($E$6:$E$1503)*($D$6:$D$1503=L193)*($B$6:$B$1503&lt;&gt;'רשימת הסעיפים'!$AL$4))</f>
        <v>0</v>
      </c>
      <c r="O193" s="157">
        <f ca="1">ב!O193+$M$1500*(M193-N193)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ב!L194</f>
        <v/>
      </c>
      <c r="M194" s="187">
        <f>ב!M194</f>
        <v>0</v>
      </c>
      <c r="N194" s="156">
        <f ca="1">SUMPRODUCT(($E$6:$E$1503)*($D$6:$D$1503=L194)*($B$6:$B$1503&lt;&gt;'רשימת הסעיפים'!$AL$4))</f>
        <v>0</v>
      </c>
      <c r="O194" s="157">
        <f ca="1">ב!O194+$M$1500*(M194-N194)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ב!L195</f>
        <v/>
      </c>
      <c r="M195" s="187">
        <f>ב!M195</f>
        <v>0</v>
      </c>
      <c r="N195" s="156">
        <f ca="1">SUMPRODUCT(($E$6:$E$1503)*($D$6:$D$1503=L195)*($B$6:$B$1503&lt;&gt;'רשימת הסעיפים'!$AL$4))</f>
        <v>0</v>
      </c>
      <c r="O195" s="157">
        <f ca="1">ב!O195+$M$1500*(M195-N195)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ב!L196</f>
        <v/>
      </c>
      <c r="M196" s="187">
        <f>ב!M196</f>
        <v>0</v>
      </c>
      <c r="N196" s="156">
        <f ca="1">SUMPRODUCT(($E$6:$E$1503)*($D$6:$D$1503=L196)*($B$6:$B$1503&lt;&gt;'רשימת הסעיפים'!$AL$4))</f>
        <v>0</v>
      </c>
      <c r="O196" s="157">
        <f ca="1">ב!O196+$M$1500*(M196-N196)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ב!L197</f>
        <v/>
      </c>
      <c r="M197" s="187">
        <f>ב!M197</f>
        <v>0</v>
      </c>
      <c r="N197" s="156">
        <f ca="1">SUMPRODUCT(($E$6:$E$1503)*($D$6:$D$1503=L197)*($B$6:$B$1503&lt;&gt;'רשימת הסעיפים'!$AL$4))</f>
        <v>0</v>
      </c>
      <c r="O197" s="157">
        <f ca="1">ב!O197+$M$1500*(M197-N197)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ב!L198</f>
        <v/>
      </c>
      <c r="M198" s="187">
        <f>ב!M198</f>
        <v>0</v>
      </c>
      <c r="N198" s="156">
        <f ca="1">SUMPRODUCT(($E$6:$E$1503)*($D$6:$D$1503=L198)*($B$6:$B$1503&lt;&gt;'רשימת הסעיפים'!$AL$4))</f>
        <v>0</v>
      </c>
      <c r="O198" s="157">
        <f ca="1">ב!O198+$M$1500*(M198-N198)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ב!L199</f>
        <v/>
      </c>
      <c r="M199" s="187">
        <f>ב!M199</f>
        <v>0</v>
      </c>
      <c r="N199" s="156">
        <f ca="1">SUMPRODUCT(($E$6:$E$1503)*($D$6:$D$1503=L199)*($B$6:$B$1503&lt;&gt;'רשימת הסעיפים'!$AL$4))</f>
        <v>0</v>
      </c>
      <c r="O199" s="157">
        <f ca="1">ב!O199+$M$1500*(M199-N199)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ב!L200</f>
        <v/>
      </c>
      <c r="M200" s="187">
        <f>ב!M200</f>
        <v>0</v>
      </c>
      <c r="N200" s="156">
        <f ca="1">SUMPRODUCT(($E$6:$E$1503)*($D$6:$D$1503=L200)*($B$6:$B$1503&lt;&gt;'רשימת הסעיפים'!$AL$4))</f>
        <v>0</v>
      </c>
      <c r="O200" s="157">
        <f ca="1">ב!O200+$M$1500*(M200-N200)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ב!L201</f>
        <v/>
      </c>
      <c r="M201" s="187">
        <f>ב!M201</f>
        <v>0</v>
      </c>
      <c r="N201" s="156">
        <f ca="1">SUMPRODUCT(($E$6:$E$1503)*($D$6:$D$1503=L201)*($B$6:$B$1503&lt;&gt;'רשימת הסעיפים'!$AL$4))</f>
        <v>0</v>
      </c>
      <c r="O201" s="157">
        <f ca="1">ב!O201+$M$1500*(M201-N201)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ב!L202</f>
        <v/>
      </c>
      <c r="M202" s="187">
        <f>ב!M202</f>
        <v>0</v>
      </c>
      <c r="N202" s="156">
        <f ca="1">SUMPRODUCT(($E$6:$E$1503)*($D$6:$D$1503=L202)*($B$6:$B$1503&lt;&gt;'רשימת הסעיפים'!$AL$4))</f>
        <v>0</v>
      </c>
      <c r="O202" s="157">
        <f ca="1">ב!O202+$M$1500*(M202-N202)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ב!L203</f>
        <v/>
      </c>
      <c r="M203" s="187">
        <f>ב!M203</f>
        <v>0</v>
      </c>
      <c r="N203" s="156">
        <f ca="1">SUMPRODUCT(($E$6:$E$1503)*($D$6:$D$1503=L203)*($B$6:$B$1503&lt;&gt;'רשימת הסעיפים'!$AL$4))</f>
        <v>0</v>
      </c>
      <c r="O203" s="157">
        <f ca="1">ב!O203+$M$1500*(M203-N203)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ב!L204</f>
        <v/>
      </c>
      <c r="M204" s="187">
        <f>ב!M204</f>
        <v>0</v>
      </c>
      <c r="N204" s="156">
        <f ca="1">SUMPRODUCT(($E$6:$E$1503)*($D$6:$D$1503=L204)*($B$6:$B$1503&lt;&gt;'רשימת הסעיפים'!$AL$4))</f>
        <v>0</v>
      </c>
      <c r="O204" s="157">
        <f ca="1">ב!O204+$M$1500*(M204-N204)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ב!L205</f>
        <v/>
      </c>
      <c r="M205" s="187">
        <f>ב!M205</f>
        <v>0</v>
      </c>
      <c r="N205" s="156">
        <f ca="1">SUMPRODUCT(($E$6:$E$1503)*($D$6:$D$1503=L205)*($B$6:$B$1503&lt;&gt;'רשימת הסעיפים'!$AL$4))</f>
        <v>0</v>
      </c>
      <c r="O205" s="157">
        <f ca="1">ב!O205+$M$1500*(M205-N205)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ב!L206</f>
        <v/>
      </c>
      <c r="M206" s="187">
        <f>ב!M206</f>
        <v>0</v>
      </c>
      <c r="N206" s="156">
        <f ca="1">SUMPRODUCT(($E$6:$E$1503)*($D$6:$D$1503=L206)*($B$6:$B$1503&lt;&gt;'רשימת הסעיפים'!$AL$4))</f>
        <v>0</v>
      </c>
      <c r="O206" s="157">
        <f ca="1">ב!O206+$M$1500*(M206-N206)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ב!L207</f>
        <v/>
      </c>
      <c r="M207" s="187">
        <f>ב!M207</f>
        <v>0</v>
      </c>
      <c r="N207" s="156">
        <f ca="1">SUMPRODUCT(($E$6:$E$1503)*($D$6:$D$1503=L207)*($B$6:$B$1503&lt;&gt;'רשימת הסעיפים'!$AL$4))</f>
        <v>0</v>
      </c>
      <c r="O207" s="157">
        <f ca="1">ב!O207+$M$1500*(M207-N207)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ב!L208</f>
        <v/>
      </c>
      <c r="M208" s="187">
        <f>ב!M208</f>
        <v>0</v>
      </c>
      <c r="N208" s="156">
        <f ca="1">SUMPRODUCT(($E$6:$E$1503)*($D$6:$D$1503=L208)*($B$6:$B$1503&lt;&gt;'רשימת הסעיפים'!$AL$4))</f>
        <v>0</v>
      </c>
      <c r="O208" s="157">
        <f ca="1">ב!O208+$M$1500*(M208-N208)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ב!L209</f>
        <v/>
      </c>
      <c r="M209" s="187">
        <f>ב!M209</f>
        <v>0</v>
      </c>
      <c r="N209" s="156">
        <f ca="1">SUMPRODUCT(($E$6:$E$1503)*($D$6:$D$1503=L209)*($B$6:$B$1503&lt;&gt;'רשימת הסעיפים'!$AL$4))</f>
        <v>0</v>
      </c>
      <c r="O209" s="157">
        <f ca="1">ב!O209+$M$1500*(M209-N209)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ב!L210</f>
        <v/>
      </c>
      <c r="M210" s="187">
        <f>ב!M210</f>
        <v>0</v>
      </c>
      <c r="N210" s="156">
        <f ca="1">SUMPRODUCT(($E$6:$E$1503)*($D$6:$D$1503=L210)*($B$6:$B$1503&lt;&gt;'רשימת הסעיפים'!$AL$4))</f>
        <v>0</v>
      </c>
      <c r="O210" s="157">
        <f ca="1">ב!O210+$M$1500*(M210-N210)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ב!L211</f>
        <v/>
      </c>
      <c r="M211" s="187">
        <f>ב!M211</f>
        <v>0</v>
      </c>
      <c r="N211" s="156">
        <f ca="1">SUMPRODUCT(($E$6:$E$1503)*($D$6:$D$1503=L211)*($B$6:$B$1503&lt;&gt;'רשימת הסעיפים'!$AL$4))</f>
        <v>0</v>
      </c>
      <c r="O211" s="157">
        <f ca="1">ב!O211+$M$1500*(M211-N211)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ב!L212</f>
        <v/>
      </c>
      <c r="M212" s="187">
        <f>ב!M212</f>
        <v>0</v>
      </c>
      <c r="N212" s="156">
        <f ca="1">SUMPRODUCT(($E$6:$E$1503)*($D$6:$D$1503=L212)*($B$6:$B$1503&lt;&gt;'רשימת הסעיפים'!$AL$4))</f>
        <v>0</v>
      </c>
      <c r="O212" s="157">
        <f ca="1">ב!O212+$M$1500*(M212-N212)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ב!L213</f>
        <v/>
      </c>
      <c r="M213" s="187">
        <f>ב!M213</f>
        <v>0</v>
      </c>
      <c r="N213" s="156">
        <f ca="1">SUMPRODUCT(($E$6:$E$1503)*($D$6:$D$1503=L213)*($B$6:$B$1503&lt;&gt;'רשימת הסעיפים'!$AL$4))</f>
        <v>0</v>
      </c>
      <c r="O213" s="157">
        <f ca="1">ב!O213+$M$1500*(M213-N213)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ב!L214</f>
        <v/>
      </c>
      <c r="M214" s="187">
        <f>ב!M214</f>
        <v>0</v>
      </c>
      <c r="N214" s="156">
        <f ca="1">SUMPRODUCT(($E$6:$E$1503)*($D$6:$D$1503=L214)*($B$6:$B$1503&lt;&gt;'רשימת הסעיפים'!$AL$4))</f>
        <v>0</v>
      </c>
      <c r="O214" s="157">
        <f ca="1">ב!O214+$M$1500*(M214-N214)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ב!L215</f>
        <v/>
      </c>
      <c r="M215" s="187">
        <f>ב!M215</f>
        <v>0</v>
      </c>
      <c r="N215" s="156">
        <f ca="1">SUMPRODUCT(($E$6:$E$1503)*($D$6:$D$1503=L215)*($B$6:$B$1503&lt;&gt;'רשימת הסעיפים'!$AL$4))</f>
        <v>0</v>
      </c>
      <c r="O215" s="157">
        <f ca="1">ב!O215+$M$1500*(M215-N215)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ב!L216</f>
        <v/>
      </c>
      <c r="M216" s="187">
        <f>ב!M216</f>
        <v>0</v>
      </c>
      <c r="N216" s="156">
        <f ca="1">SUMPRODUCT(($E$6:$E$1503)*($D$6:$D$1503=L216)*($B$6:$B$1503&lt;&gt;'רשימת הסעיפים'!$AL$4))</f>
        <v>0</v>
      </c>
      <c r="O216" s="157">
        <f ca="1">ב!O216+$M$1500*(M216-N216)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ב!L217</f>
        <v/>
      </c>
      <c r="M217" s="187">
        <f>ב!M217</f>
        <v>0</v>
      </c>
      <c r="N217" s="156">
        <f ca="1">SUMPRODUCT(($E$6:$E$1503)*($D$6:$D$1503=L217)*($B$6:$B$1503&lt;&gt;'רשימת הסעיפים'!$AL$4))</f>
        <v>0</v>
      </c>
      <c r="O217" s="157">
        <f ca="1">ב!O217+$M$1500*(M217-N217)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ב!L218</f>
        <v/>
      </c>
      <c r="M218" s="187">
        <f>ב!M218</f>
        <v>0</v>
      </c>
      <c r="N218" s="156">
        <f ca="1">SUMPRODUCT(($E$6:$E$1503)*($D$6:$D$1503=L218)*($B$6:$B$1503&lt;&gt;'רשימת הסעיפים'!$AL$4))</f>
        <v>0</v>
      </c>
      <c r="O218" s="157">
        <f ca="1">ב!O218+$M$1500*(M218-N218)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ב!L219</f>
        <v/>
      </c>
      <c r="M219" s="187">
        <f>ב!M219</f>
        <v>0</v>
      </c>
      <c r="N219" s="156">
        <f ca="1">SUMPRODUCT(($E$6:$E$1503)*($D$6:$D$1503=L219)*($B$6:$B$1503&lt;&gt;'רשימת הסעיפים'!$AL$4))</f>
        <v>0</v>
      </c>
      <c r="O219" s="157">
        <f ca="1">ב!O219+$M$1500*(M219-N219)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ב!L220</f>
        <v/>
      </c>
      <c r="M220" s="187">
        <f>ב!M220</f>
        <v>0</v>
      </c>
      <c r="N220" s="156">
        <f ca="1">SUMPRODUCT(($E$6:$E$1503)*($D$6:$D$1503=L220)*($B$6:$B$1503&lt;&gt;'רשימת הסעיפים'!$AL$4))</f>
        <v>0</v>
      </c>
      <c r="O220" s="157">
        <f ca="1">ב!O220+$M$1500*(M220-N220)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ב!L221</f>
        <v/>
      </c>
      <c r="M221" s="187">
        <f>ב!M221</f>
        <v>0</v>
      </c>
      <c r="N221" s="156">
        <f ca="1">SUMPRODUCT(($E$6:$E$1503)*($D$6:$D$1503=L221)*($B$6:$B$1503&lt;&gt;'רשימת הסעיפים'!$AL$4))</f>
        <v>0</v>
      </c>
      <c r="O221" s="157">
        <f ca="1">ב!O221+$M$1500*(M221-N221)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ב!L222</f>
        <v/>
      </c>
      <c r="M222" s="187">
        <f>ב!M222</f>
        <v>0</v>
      </c>
      <c r="N222" s="156">
        <f ca="1">SUMPRODUCT(($E$6:$E$1503)*($D$6:$D$1503=L222)*($B$6:$B$1503&lt;&gt;'רשימת הסעיפים'!$AL$4))</f>
        <v>0</v>
      </c>
      <c r="O222" s="157">
        <f ca="1">ב!O222+$M$1500*(M222-N222)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ב!L223</f>
        <v/>
      </c>
      <c r="M223" s="187">
        <f>ב!M223</f>
        <v>0</v>
      </c>
      <c r="N223" s="156">
        <f ca="1">SUMPRODUCT(($E$6:$E$1503)*($D$6:$D$1503=L223)*($B$6:$B$1503&lt;&gt;'רשימת הסעיפים'!$AL$4))</f>
        <v>0</v>
      </c>
      <c r="O223" s="157">
        <f ca="1">ב!O223+$M$1500*(M223-N223)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ב!L224</f>
        <v/>
      </c>
      <c r="M224" s="187">
        <f>ב!M224</f>
        <v>0</v>
      </c>
      <c r="N224" s="156">
        <f ca="1">SUMPRODUCT(($E$6:$E$1503)*($D$6:$D$1503=L224)*($B$6:$B$1503&lt;&gt;'רשימת הסעיפים'!$AL$4))</f>
        <v>0</v>
      </c>
      <c r="O224" s="157">
        <f ca="1">ב!O224+$M$1500*(M224-N224)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ב!L225</f>
        <v/>
      </c>
      <c r="M225" s="187">
        <f>ב!M225</f>
        <v>0</v>
      </c>
      <c r="N225" s="156">
        <f ca="1">SUMPRODUCT(($E$6:$E$1503)*($D$6:$D$1503=L225)*($B$6:$B$1503&lt;&gt;'רשימת הסעיפים'!$AL$4))</f>
        <v>0</v>
      </c>
      <c r="O225" s="157">
        <f ca="1">ב!O225+$M$1500*(M225-N225)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ב!L226</f>
        <v/>
      </c>
      <c r="M226" s="187">
        <f>ב!M226</f>
        <v>0</v>
      </c>
      <c r="N226" s="156">
        <f ca="1">SUMPRODUCT(($E$6:$E$1503)*($D$6:$D$1503=L226)*($B$6:$B$1503&lt;&gt;'רשימת הסעיפים'!$AL$4))</f>
        <v>0</v>
      </c>
      <c r="O226" s="157">
        <f ca="1">ב!O226+$M$1500*(M226-N226)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ב!L227</f>
        <v/>
      </c>
      <c r="M227" s="187">
        <f>ב!M227</f>
        <v>0</v>
      </c>
      <c r="N227" s="156">
        <f ca="1">SUMPRODUCT(($E$6:$E$1503)*($D$6:$D$1503=L227)*($B$6:$B$1503&lt;&gt;'רשימת הסעיפים'!$AL$4))</f>
        <v>0</v>
      </c>
      <c r="O227" s="157">
        <f ca="1">ב!O227+$M$1500*(M227-N227)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ב!L228</f>
        <v/>
      </c>
      <c r="M228" s="187">
        <f>ב!M228</f>
        <v>0</v>
      </c>
      <c r="N228" s="156">
        <f ca="1">SUMPRODUCT(($E$6:$E$1503)*($D$6:$D$1503=L228)*($B$6:$B$1503&lt;&gt;'רשימת הסעיפים'!$AL$4))</f>
        <v>0</v>
      </c>
      <c r="O228" s="157">
        <f ca="1">ב!O228+$M$1500*(M228-N228)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ב!L229</f>
        <v/>
      </c>
      <c r="M229" s="187">
        <f>ב!M229</f>
        <v>0</v>
      </c>
      <c r="N229" s="156">
        <f ca="1">SUMPRODUCT(($E$6:$E$1503)*($D$6:$D$1503=L229)*($B$6:$B$1503&lt;&gt;'רשימת הסעיפים'!$AL$4))</f>
        <v>0</v>
      </c>
      <c r="O229" s="157">
        <f ca="1">ב!O229+$M$1500*(M229-N229)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ב!L230</f>
        <v/>
      </c>
      <c r="M230" s="187">
        <f>ב!M230</f>
        <v>0</v>
      </c>
      <c r="N230" s="156">
        <f ca="1">SUMPRODUCT(($E$6:$E$1503)*($D$6:$D$1503=L230)*($B$6:$B$1503&lt;&gt;'רשימת הסעיפים'!$AL$4))</f>
        <v>0</v>
      </c>
      <c r="O230" s="157">
        <f ca="1">ב!O230+$M$1500*(M230-N230)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ב!L231</f>
        <v/>
      </c>
      <c r="M231" s="187">
        <f>ב!M231</f>
        <v>0</v>
      </c>
      <c r="N231" s="156">
        <f ca="1">SUMPRODUCT(($E$6:$E$1503)*($D$6:$D$1503=L231)*($B$6:$B$1503&lt;&gt;'רשימת הסעיפים'!$AL$4))</f>
        <v>0</v>
      </c>
      <c r="O231" s="157">
        <f ca="1">ב!O231+$M$1500*(M231-N231)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ב!L232</f>
        <v/>
      </c>
      <c r="M232" s="187">
        <f>ב!M232</f>
        <v>0</v>
      </c>
      <c r="N232" s="156">
        <f ca="1">SUMPRODUCT(($E$6:$E$1503)*($D$6:$D$1503=L232)*($B$6:$B$1503&lt;&gt;'רשימת הסעיפים'!$AL$4))</f>
        <v>0</v>
      </c>
      <c r="O232" s="157">
        <f ca="1">ב!O232+$M$1500*(M232-N232)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ב!L233</f>
        <v/>
      </c>
      <c r="M233" s="187">
        <f>ב!M233</f>
        <v>0</v>
      </c>
      <c r="N233" s="156">
        <f ca="1">SUMPRODUCT(($E$6:$E$1503)*($D$6:$D$1503=L233)*($B$6:$B$1503&lt;&gt;'רשימת הסעיפים'!$AL$4))</f>
        <v>0</v>
      </c>
      <c r="O233" s="157">
        <f ca="1">ב!O233+$M$1500*(M233-N233)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ב!L234</f>
        <v/>
      </c>
      <c r="M234" s="187">
        <f>ב!M234</f>
        <v>0</v>
      </c>
      <c r="N234" s="156">
        <f ca="1">SUMPRODUCT(($E$6:$E$1503)*($D$6:$D$1503=L234)*($B$6:$B$1503&lt;&gt;'רשימת הסעיפים'!$AL$4))</f>
        <v>0</v>
      </c>
      <c r="O234" s="157">
        <f ca="1">ב!O234+$M$1500*(M234-N234)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ב!L235</f>
        <v/>
      </c>
      <c r="M235" s="187">
        <f>ב!M235</f>
        <v>0</v>
      </c>
      <c r="N235" s="156">
        <f ca="1">SUMPRODUCT(($E$6:$E$1503)*($D$6:$D$1503=L235)*($B$6:$B$1503&lt;&gt;'רשימת הסעיפים'!$AL$4))</f>
        <v>0</v>
      </c>
      <c r="O235" s="157">
        <f ca="1">ב!O235+$M$1500*(M235-N235)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ב!L236</f>
        <v/>
      </c>
      <c r="M236" s="187">
        <f>ב!M236</f>
        <v>0</v>
      </c>
      <c r="N236" s="156">
        <f ca="1">SUMPRODUCT(($E$6:$E$1503)*($D$6:$D$1503=L236)*($B$6:$B$1503&lt;&gt;'רשימת הסעיפים'!$AL$4))</f>
        <v>0</v>
      </c>
      <c r="O236" s="157">
        <f ca="1">ב!O236+$M$1500*(M236-N236)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ב!L237</f>
        <v/>
      </c>
      <c r="M237" s="187">
        <f>ב!M237</f>
        <v>0</v>
      </c>
      <c r="N237" s="156">
        <f ca="1">SUMPRODUCT(($E$6:$E$1503)*($D$6:$D$1503=L237)*($B$6:$B$1503&lt;&gt;'רשימת הסעיפים'!$AL$4))</f>
        <v>0</v>
      </c>
      <c r="O237" s="157">
        <f ca="1">ב!O237+$M$1500*(M237-N237)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ב!L238</f>
        <v/>
      </c>
      <c r="M238" s="187">
        <f>ב!M238</f>
        <v>0</v>
      </c>
      <c r="N238" s="156">
        <f ca="1">SUMPRODUCT(($E$6:$E$1503)*($D$6:$D$1503=L238)*($B$6:$B$1503&lt;&gt;'רשימת הסעיפים'!$AL$4))</f>
        <v>0</v>
      </c>
      <c r="O238" s="157">
        <f ca="1">ב!O238+$M$1500*(M238-N238)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ב!L239</f>
        <v/>
      </c>
      <c r="M239" s="187">
        <f>ב!M239</f>
        <v>0</v>
      </c>
      <c r="N239" s="156">
        <f ca="1">SUMPRODUCT(($E$6:$E$1503)*($D$6:$D$1503=L239)*($B$6:$B$1503&lt;&gt;'רשימת הסעיפים'!$AL$4))</f>
        <v>0</v>
      </c>
      <c r="O239" s="157">
        <f ca="1">ב!O239+$M$1500*(M239-N239)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ב!L240</f>
        <v/>
      </c>
      <c r="M240" s="187">
        <f>ב!M240</f>
        <v>0</v>
      </c>
      <c r="N240" s="156">
        <f ca="1">SUMPRODUCT(($E$6:$E$1503)*($D$6:$D$1503=L240)*($B$6:$B$1503&lt;&gt;'רשימת הסעיפים'!$AL$4))</f>
        <v>0</v>
      </c>
      <c r="O240" s="157">
        <f ca="1">ב!O240+$M$1500*(M240-N240)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ב!L241</f>
        <v/>
      </c>
      <c r="M241" s="187">
        <f>ב!M241</f>
        <v>0</v>
      </c>
      <c r="N241" s="156">
        <f ca="1">SUMPRODUCT(($E$6:$E$1503)*($D$6:$D$1503=L241)*($B$6:$B$1503&lt;&gt;'רשימת הסעיפים'!$AL$4))</f>
        <v>0</v>
      </c>
      <c r="O241" s="157">
        <f ca="1">ב!O241+$M$1500*(M241-N241)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ב!L242</f>
        <v/>
      </c>
      <c r="M242" s="187">
        <f>ב!M242</f>
        <v>0</v>
      </c>
      <c r="N242" s="156">
        <f ca="1">SUMPRODUCT(($E$6:$E$1503)*($D$6:$D$1503=L242)*($B$6:$B$1503&lt;&gt;'רשימת הסעיפים'!$AL$4))</f>
        <v>0</v>
      </c>
      <c r="O242" s="157">
        <f ca="1">ב!O242+$M$1500*(M242-N242)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ב!L243</f>
        <v/>
      </c>
      <c r="M243" s="187">
        <f>ב!M243</f>
        <v>0</v>
      </c>
      <c r="N243" s="156">
        <f ca="1">SUMPRODUCT(($E$6:$E$1503)*($D$6:$D$1503=L243)*($B$6:$B$1503&lt;&gt;'רשימת הסעיפים'!$AL$4))</f>
        <v>0</v>
      </c>
      <c r="O243" s="157">
        <f ca="1">ב!O243+$M$1500*(M243-N243)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ב!L244</f>
        <v/>
      </c>
      <c r="M244" s="187">
        <f>ב!M244</f>
        <v>0</v>
      </c>
      <c r="N244" s="156">
        <f ca="1">SUMPRODUCT(($E$6:$E$1503)*($D$6:$D$1503=L244)*($B$6:$B$1503&lt;&gt;'רשימת הסעיפים'!$AL$4))</f>
        <v>0</v>
      </c>
      <c r="O244" s="157">
        <f ca="1">ב!O244+$M$1500*(M244-N244)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ב!L245</f>
        <v/>
      </c>
      <c r="M245" s="187">
        <f>ב!M245</f>
        <v>0</v>
      </c>
      <c r="N245" s="156">
        <f ca="1">SUMPRODUCT(($E$6:$E$1503)*($D$6:$D$1503=L245)*($B$6:$B$1503&lt;&gt;'רשימת הסעיפים'!$AL$4))</f>
        <v>0</v>
      </c>
      <c r="O245" s="157">
        <f ca="1">ב!O245+$M$1500*(M245-N245)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ב!L246</f>
        <v/>
      </c>
      <c r="M246" s="187">
        <f>ב!M246</f>
        <v>0</v>
      </c>
      <c r="N246" s="156">
        <f ca="1">SUMPRODUCT(($E$6:$E$1503)*($D$6:$D$1503=L246)*($B$6:$B$1503&lt;&gt;'רשימת הסעיפים'!$AL$4))</f>
        <v>0</v>
      </c>
      <c r="O246" s="157">
        <f ca="1">ב!O246+$M$1500*(M246-N246)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ב!L247</f>
        <v/>
      </c>
      <c r="M247" s="187">
        <f>ב!M247</f>
        <v>0</v>
      </c>
      <c r="N247" s="156">
        <f ca="1">SUMPRODUCT(($E$6:$E$1503)*($D$6:$D$1503=L247)*($B$6:$B$1503&lt;&gt;'רשימת הסעיפים'!$AL$4))</f>
        <v>0</v>
      </c>
      <c r="O247" s="157">
        <f ca="1">ב!O247+$M$1500*(M247-N247)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ב!L248</f>
        <v/>
      </c>
      <c r="M248" s="187">
        <f>ב!M248</f>
        <v>0</v>
      </c>
      <c r="N248" s="156">
        <f ca="1">SUMPRODUCT(($E$6:$E$1503)*($D$6:$D$1503=L248)*($B$6:$B$1503&lt;&gt;'רשימת הסעיפים'!$AL$4))</f>
        <v>0</v>
      </c>
      <c r="O248" s="157">
        <f ca="1">ב!O248+$M$1500*(M248-N248)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ב!L249</f>
        <v/>
      </c>
      <c r="M249" s="187">
        <f>ב!M249</f>
        <v>0</v>
      </c>
      <c r="N249" s="156">
        <f ca="1">SUMPRODUCT(($E$6:$E$1503)*($D$6:$D$1503=L249)*($B$6:$B$1503&lt;&gt;'רשימת הסעיפים'!$AL$4))</f>
        <v>0</v>
      </c>
      <c r="O249" s="157">
        <f ca="1">ב!O249+$M$1500*(M249-N249)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ב!L250</f>
        <v/>
      </c>
      <c r="M250" s="187">
        <f>ב!M250</f>
        <v>0</v>
      </c>
      <c r="N250" s="156">
        <f ca="1">SUMPRODUCT(($E$6:$E$1503)*($D$6:$D$1503=L250)*($B$6:$B$1503&lt;&gt;'רשימת הסעיפים'!$AL$4))</f>
        <v>0</v>
      </c>
      <c r="O250" s="157">
        <f ca="1">ב!O250+$M$1500*(M250-N250)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ב!L251</f>
        <v/>
      </c>
      <c r="M251" s="187">
        <f>ב!M251</f>
        <v>0</v>
      </c>
      <c r="N251" s="156">
        <f ca="1">SUMPRODUCT(($E$6:$E$1503)*($D$6:$D$1503=L251)*($B$6:$B$1503&lt;&gt;'רשימת הסעיפים'!$AL$4))</f>
        <v>0</v>
      </c>
      <c r="O251" s="157">
        <f ca="1">ב!O251+$M$1500*(M251-N251)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ב!L252</f>
        <v/>
      </c>
      <c r="M252" s="187">
        <f>ב!M252</f>
        <v>0</v>
      </c>
      <c r="N252" s="156">
        <f ca="1">SUMPRODUCT(($E$6:$E$1503)*($D$6:$D$1503=L252)*($B$6:$B$1503&lt;&gt;'רשימת הסעיפים'!$AL$4))</f>
        <v>0</v>
      </c>
      <c r="O252" s="157">
        <f ca="1">ב!O252+$M$1500*(M252-N252)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ב!L253</f>
        <v/>
      </c>
      <c r="M253" s="187">
        <f>ב!M253</f>
        <v>0</v>
      </c>
      <c r="N253" s="156">
        <f ca="1">SUMPRODUCT(($E$6:$E$1503)*($D$6:$D$1503=L253)*($B$6:$B$1503&lt;&gt;'רשימת הסעיפים'!$AL$4))</f>
        <v>0</v>
      </c>
      <c r="O253" s="157">
        <f ca="1">ב!O253+$M$1500*(M253-N253)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ב!L254</f>
        <v/>
      </c>
      <c r="M254" s="187">
        <f>ב!M254</f>
        <v>0</v>
      </c>
      <c r="N254" s="156">
        <f ca="1">SUMPRODUCT(($E$6:$E$1503)*($D$6:$D$1503=L254)*($B$6:$B$1503&lt;&gt;'רשימת הסעיפים'!$AL$4))</f>
        <v>0</v>
      </c>
      <c r="O254" s="157">
        <f ca="1">ב!O254+$M$1500*(M254-N254)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ב!L255</f>
        <v/>
      </c>
      <c r="M255" s="187">
        <f>ב!M255</f>
        <v>0</v>
      </c>
      <c r="N255" s="156">
        <f ca="1">SUMPRODUCT(($E$6:$E$1503)*($D$6:$D$1503=L255)*($B$6:$B$1503&lt;&gt;'רשימת הסעיפים'!$AL$4))</f>
        <v>0</v>
      </c>
      <c r="O255" s="157">
        <f ca="1">ב!O255+$M$1500*(M255-N255)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ב!L256</f>
        <v/>
      </c>
      <c r="M256" s="187">
        <f>ב!M256</f>
        <v>0</v>
      </c>
      <c r="N256" s="156">
        <f ca="1">SUMPRODUCT(($E$6:$E$1503)*($D$6:$D$1503=L256)*($B$6:$B$1503&lt;&gt;'רשימת הסעיפים'!$AL$4))</f>
        <v>0</v>
      </c>
      <c r="O256" s="157">
        <f ca="1">ב!O256+$M$1500*(M256-N256)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ב!L257</f>
        <v/>
      </c>
      <c r="M257" s="187">
        <f>ב!M257</f>
        <v>0</v>
      </c>
      <c r="N257" s="156">
        <f ca="1">SUMPRODUCT(($E$6:$E$1503)*($D$6:$D$1503=L257)*($B$6:$B$1503&lt;&gt;'רשימת הסעיפים'!$AL$4))</f>
        <v>0</v>
      </c>
      <c r="O257" s="157">
        <f ca="1">ב!O257+$M$1500*(M257-N257)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ב!L258</f>
        <v/>
      </c>
      <c r="M258" s="187">
        <f>ב!M258</f>
        <v>0</v>
      </c>
      <c r="N258" s="156">
        <f ca="1">SUMPRODUCT(($E$6:$E$1503)*($D$6:$D$1503=L258)*($B$6:$B$1503&lt;&gt;'רשימת הסעיפים'!$AL$4))</f>
        <v>0</v>
      </c>
      <c r="O258" s="157">
        <f ca="1">ב!O258+$M$1500*(M258-N258)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ב!L259</f>
        <v/>
      </c>
      <c r="M259" s="187">
        <f>ב!M259</f>
        <v>0</v>
      </c>
      <c r="N259" s="156">
        <f ca="1">SUMPRODUCT(($E$6:$E$1503)*($D$6:$D$1503=L259)*($B$6:$B$1503&lt;&gt;'רשימת הסעיפים'!$AL$4))</f>
        <v>0</v>
      </c>
      <c r="O259" s="157">
        <f ca="1">ב!O259+$M$1500*(M259-N259)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ב!L260</f>
        <v/>
      </c>
      <c r="M260" s="187">
        <f>ב!M260</f>
        <v>0</v>
      </c>
      <c r="N260" s="156">
        <f ca="1">SUMPRODUCT(($E$6:$E$1503)*($D$6:$D$1503=L260)*($B$6:$B$1503&lt;&gt;'רשימת הסעיפים'!$AL$4))</f>
        <v>0</v>
      </c>
      <c r="O260" s="157">
        <f ca="1">ב!O260+$M$1500*(M260-N260)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ב!L261</f>
        <v/>
      </c>
      <c r="M261" s="187">
        <f>ב!M261</f>
        <v>0</v>
      </c>
      <c r="N261" s="156">
        <f ca="1">SUMPRODUCT(($E$6:$E$1503)*($D$6:$D$1503=L261)*($B$6:$B$1503&lt;&gt;'רשימת הסעיפים'!$AL$4))</f>
        <v>0</v>
      </c>
      <c r="O261" s="157">
        <f ca="1">ב!O261+$M$1500*(M261-N261)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ב!L262</f>
        <v/>
      </c>
      <c r="M262" s="187">
        <f>ב!M262</f>
        <v>0</v>
      </c>
      <c r="N262" s="156">
        <f ca="1">SUMPRODUCT(($E$6:$E$1503)*($D$6:$D$1503=L262)*($B$6:$B$1503&lt;&gt;'רשימת הסעיפים'!$AL$4))</f>
        <v>0</v>
      </c>
      <c r="O262" s="157">
        <f ca="1">ב!O262+$M$1500*(M262-N262)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ב!L263</f>
        <v/>
      </c>
      <c r="M263" s="187">
        <f>ב!M263</f>
        <v>0</v>
      </c>
      <c r="N263" s="156">
        <f ca="1">SUMPRODUCT(($E$6:$E$1503)*($D$6:$D$1503=L263)*($B$6:$B$1503&lt;&gt;'רשימת הסעיפים'!$AL$4))</f>
        <v>0</v>
      </c>
      <c r="O263" s="157">
        <f ca="1">ב!O263+$M$1500*(M263-N263)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ב!L264</f>
        <v/>
      </c>
      <c r="M264" s="187">
        <f>ב!M264</f>
        <v>0</v>
      </c>
      <c r="N264" s="156">
        <f ca="1">SUMPRODUCT(($E$6:$E$1503)*($D$6:$D$1503=L264)*($B$6:$B$1503&lt;&gt;'רשימת הסעיפים'!$AL$4))</f>
        <v>0</v>
      </c>
      <c r="O264" s="157">
        <f ca="1">ב!O264+$M$1500*(M264-N264)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ב!L265</f>
        <v/>
      </c>
      <c r="M265" s="187">
        <f>ב!M265</f>
        <v>0</v>
      </c>
      <c r="N265" s="156">
        <f ca="1">SUMPRODUCT(($E$6:$E$1503)*($D$6:$D$1503=L265)*($B$6:$B$1503&lt;&gt;'רשימת הסעיפים'!$AL$4))</f>
        <v>0</v>
      </c>
      <c r="O265" s="157">
        <f ca="1">ב!O265+$M$1500*(M265-N265)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ב!L266</f>
        <v/>
      </c>
      <c r="M266" s="187">
        <f>ב!M266</f>
        <v>0</v>
      </c>
      <c r="N266" s="156">
        <f ca="1">SUMPRODUCT(($E$6:$E$1503)*($D$6:$D$1503=L266)*($B$6:$B$1503&lt;&gt;'רשימת הסעיפים'!$AL$4))</f>
        <v>0</v>
      </c>
      <c r="O266" s="157">
        <f ca="1">ב!O266+$M$1500*(M266-N266)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ב!L267</f>
        <v/>
      </c>
      <c r="M267" s="187">
        <f>ב!M267</f>
        <v>0</v>
      </c>
      <c r="N267" s="156">
        <f ca="1">SUMPRODUCT(($E$6:$E$1503)*($D$6:$D$1503=L267)*($B$6:$B$1503&lt;&gt;'רשימת הסעיפים'!$AL$4))</f>
        <v>0</v>
      </c>
      <c r="O267" s="157">
        <f ca="1">ב!O267+$M$1500*(M267-N267)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ב!L268</f>
        <v/>
      </c>
      <c r="M268" s="187">
        <f>ב!M268</f>
        <v>0</v>
      </c>
      <c r="N268" s="156">
        <f ca="1">SUMPRODUCT(($E$6:$E$1503)*($D$6:$D$1503=L268)*($B$6:$B$1503&lt;&gt;'רשימת הסעיפים'!$AL$4))</f>
        <v>0</v>
      </c>
      <c r="O268" s="157">
        <f ca="1">ב!O268+$M$1500*(M268-N268)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ב!L269</f>
        <v/>
      </c>
      <c r="M269" s="187">
        <f>ב!M269</f>
        <v>0</v>
      </c>
      <c r="N269" s="156">
        <f ca="1">SUMPRODUCT(($E$6:$E$1503)*($D$6:$D$1503=L269)*($B$6:$B$1503&lt;&gt;'רשימת הסעיפים'!$AL$4))</f>
        <v>0</v>
      </c>
      <c r="O269" s="157">
        <f ca="1">ב!O269+$M$1500*(M269-N269)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ב!L270</f>
        <v/>
      </c>
      <c r="M270" s="187">
        <f>ב!M270</f>
        <v>0</v>
      </c>
      <c r="N270" s="156">
        <f ca="1">SUMPRODUCT(($E$6:$E$1503)*($D$6:$D$1503=L270)*($B$6:$B$1503&lt;&gt;'רשימת הסעיפים'!$AL$4))</f>
        <v>0</v>
      </c>
      <c r="O270" s="157">
        <f ca="1">ב!O270+$M$1500*(M270-N270)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ב!L271</f>
        <v/>
      </c>
      <c r="M271" s="187">
        <f>ב!M271</f>
        <v>0</v>
      </c>
      <c r="N271" s="156">
        <f ca="1">SUMPRODUCT(($E$6:$E$1503)*($D$6:$D$1503=L271)*($B$6:$B$1503&lt;&gt;'רשימת הסעיפים'!$AL$4))</f>
        <v>0</v>
      </c>
      <c r="O271" s="157">
        <f ca="1">ב!O271+$M$1500*(M271-N271)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ב!L272</f>
        <v/>
      </c>
      <c r="M272" s="187">
        <f>ב!M272</f>
        <v>0</v>
      </c>
      <c r="N272" s="156">
        <f ca="1">SUMPRODUCT(($E$6:$E$1503)*($D$6:$D$1503=L272)*($B$6:$B$1503&lt;&gt;'רשימת הסעיפים'!$AL$4))</f>
        <v>0</v>
      </c>
      <c r="O272" s="157">
        <f ca="1">ב!O272+$M$1500*(M272-N272)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ב!L273</f>
        <v/>
      </c>
      <c r="M273" s="187">
        <f>ב!M273</f>
        <v>0</v>
      </c>
      <c r="N273" s="156">
        <f ca="1">SUMPRODUCT(($E$6:$E$1503)*($D$6:$D$1503=L273)*($B$6:$B$1503&lt;&gt;'רשימת הסעיפים'!$AL$4))</f>
        <v>0</v>
      </c>
      <c r="O273" s="157">
        <f ca="1">ב!O273+$M$1500*(M273-N273)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ב!L274</f>
        <v/>
      </c>
      <c r="M274" s="187">
        <f>ב!M274</f>
        <v>0</v>
      </c>
      <c r="N274" s="156">
        <f ca="1">SUMPRODUCT(($E$6:$E$1503)*($D$6:$D$1503=L274)*($B$6:$B$1503&lt;&gt;'רשימת הסעיפים'!$AL$4))</f>
        <v>0</v>
      </c>
      <c r="O274" s="157">
        <f ca="1">ב!O274+$M$1500*(M274-N274)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ב!L275</f>
        <v/>
      </c>
      <c r="M275" s="187">
        <f>ב!M275</f>
        <v>0</v>
      </c>
      <c r="N275" s="156">
        <f ca="1">SUMPRODUCT(($E$6:$E$1503)*($D$6:$D$1503=L275)*($B$6:$B$1503&lt;&gt;'רשימת הסעיפים'!$AL$4))</f>
        <v>0</v>
      </c>
      <c r="O275" s="157">
        <f ca="1">ב!O275+$M$1500*(M275-N275)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ב!L276</f>
        <v/>
      </c>
      <c r="M276" s="187">
        <f>ב!M276</f>
        <v>0</v>
      </c>
      <c r="N276" s="156">
        <f ca="1">SUMPRODUCT(($E$6:$E$1503)*($D$6:$D$1503=L276)*($B$6:$B$1503&lt;&gt;'רשימת הסעיפים'!$AL$4))</f>
        <v>0</v>
      </c>
      <c r="O276" s="157">
        <f ca="1">ב!O276+$M$1500*(M276-N276)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ב!L277</f>
        <v/>
      </c>
      <c r="M277" s="187">
        <f>ב!M277</f>
        <v>0</v>
      </c>
      <c r="N277" s="156">
        <f ca="1">SUMPRODUCT(($E$6:$E$1503)*($D$6:$D$1503=L277)*($B$6:$B$1503&lt;&gt;'רשימת הסעיפים'!$AL$4))</f>
        <v>0</v>
      </c>
      <c r="O277" s="157">
        <f ca="1">ב!O277+$M$1500*(M277-N277)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ב!L278</f>
        <v/>
      </c>
      <c r="M278" s="187">
        <f>ב!M278</f>
        <v>0</v>
      </c>
      <c r="N278" s="156">
        <f ca="1">SUMPRODUCT(($E$6:$E$1503)*($D$6:$D$1503=L278)*($B$6:$B$1503&lt;&gt;'רשימת הסעיפים'!$AL$4))</f>
        <v>0</v>
      </c>
      <c r="O278" s="157">
        <f ca="1">ב!O278+$M$1500*(M278-N278)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ב!L279</f>
        <v/>
      </c>
      <c r="M279" s="187">
        <f>ב!M279</f>
        <v>0</v>
      </c>
      <c r="N279" s="156">
        <f ca="1">SUMPRODUCT(($E$6:$E$1503)*($D$6:$D$1503=L279)*($B$6:$B$1503&lt;&gt;'רשימת הסעיפים'!$AL$4))</f>
        <v>0</v>
      </c>
      <c r="O279" s="157">
        <f ca="1">ב!O279+$M$1500*(M279-N279)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ב!L280</f>
        <v/>
      </c>
      <c r="M280" s="187">
        <f>ב!M280</f>
        <v>0</v>
      </c>
      <c r="N280" s="156">
        <f ca="1">SUMPRODUCT(($E$6:$E$1503)*($D$6:$D$1503=L280)*($B$6:$B$1503&lt;&gt;'רשימת הסעיפים'!$AL$4))</f>
        <v>0</v>
      </c>
      <c r="O280" s="157">
        <f ca="1">ב!O280+$M$1500*(M280-N280)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ב!L281</f>
        <v/>
      </c>
      <c r="M281" s="187">
        <f>ב!M281</f>
        <v>0</v>
      </c>
      <c r="N281" s="156">
        <f ca="1">SUMPRODUCT(($E$6:$E$1503)*($D$6:$D$1503=L281)*($B$6:$B$1503&lt;&gt;'רשימת הסעיפים'!$AL$4))</f>
        <v>0</v>
      </c>
      <c r="O281" s="157">
        <f ca="1">ב!O281+$M$1500*(M281-N281)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ב!L282</f>
        <v/>
      </c>
      <c r="M282" s="187">
        <f>ב!M282</f>
        <v>0</v>
      </c>
      <c r="N282" s="156">
        <f ca="1">SUMPRODUCT(($E$6:$E$1503)*($D$6:$D$1503=L282)*($B$6:$B$1503&lt;&gt;'רשימת הסעיפים'!$AL$4))</f>
        <v>0</v>
      </c>
      <c r="O282" s="157">
        <f ca="1">ב!O282+$M$1500*(M282-N282)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ב!L283</f>
        <v/>
      </c>
      <c r="M283" s="187">
        <f>ב!M283</f>
        <v>0</v>
      </c>
      <c r="N283" s="156">
        <f ca="1">SUMPRODUCT(($E$6:$E$1503)*($D$6:$D$1503=L283)*($B$6:$B$1503&lt;&gt;'רשימת הסעיפים'!$AL$4))</f>
        <v>0</v>
      </c>
      <c r="O283" s="157">
        <f ca="1">ב!O283+$M$1500*(M283-N283)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ב!L284</f>
        <v/>
      </c>
      <c r="M284" s="187">
        <f>ב!M284</f>
        <v>0</v>
      </c>
      <c r="N284" s="156">
        <f ca="1">SUMPRODUCT(($E$6:$E$1503)*($D$6:$D$1503=L284)*($B$6:$B$1503&lt;&gt;'רשימת הסעיפים'!$AL$4))</f>
        <v>0</v>
      </c>
      <c r="O284" s="157">
        <f ca="1">ב!O284+$M$1500*(M284-N284)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ב!L285</f>
        <v/>
      </c>
      <c r="M285" s="187">
        <f>ב!M285</f>
        <v>0</v>
      </c>
      <c r="N285" s="156">
        <f ca="1">SUMPRODUCT(($E$6:$E$1503)*($D$6:$D$1503=L285)*($B$6:$B$1503&lt;&gt;'רשימת הסעיפים'!$AL$4))</f>
        <v>0</v>
      </c>
      <c r="O285" s="157">
        <f ca="1">ב!O285+$M$1500*(M285-N285)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ב!L286</f>
        <v/>
      </c>
      <c r="M286" s="187">
        <f>ב!M286</f>
        <v>0</v>
      </c>
      <c r="N286" s="156">
        <f ca="1">SUMPRODUCT(($E$6:$E$1503)*($D$6:$D$1503=L286)*($B$6:$B$1503&lt;&gt;'רשימת הסעיפים'!$AL$4))</f>
        <v>0</v>
      </c>
      <c r="O286" s="157">
        <f ca="1">ב!O286+$M$1500*(M286-N286)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ב!L287</f>
        <v/>
      </c>
      <c r="M287" s="187">
        <f>ב!M287</f>
        <v>0</v>
      </c>
      <c r="N287" s="156">
        <f ca="1">SUMPRODUCT(($E$6:$E$1503)*($D$6:$D$1503=L287)*($B$6:$B$1503&lt;&gt;'רשימת הסעיפים'!$AL$4))</f>
        <v>0</v>
      </c>
      <c r="O287" s="157">
        <f ca="1">ב!O287+$M$1500*(M287-N287)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ב!L288</f>
        <v/>
      </c>
      <c r="M288" s="187">
        <f>ב!M288</f>
        <v>0</v>
      </c>
      <c r="N288" s="156">
        <f ca="1">SUMPRODUCT(($E$6:$E$1503)*($D$6:$D$1503=L288)*($B$6:$B$1503&lt;&gt;'רשימת הסעיפים'!$AL$4))</f>
        <v>0</v>
      </c>
      <c r="O288" s="157">
        <f ca="1">ב!O288+$M$1500*(M288-N288)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ב!L289</f>
        <v/>
      </c>
      <c r="M289" s="187">
        <f>ב!M289</f>
        <v>0</v>
      </c>
      <c r="N289" s="156">
        <f ca="1">SUMPRODUCT(($E$6:$E$1503)*($D$6:$D$1503=L289)*($B$6:$B$1503&lt;&gt;'רשימת הסעיפים'!$AL$4))</f>
        <v>0</v>
      </c>
      <c r="O289" s="157">
        <f ca="1">ב!O289+$M$1500*(M289-N289)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ב!L290</f>
        <v/>
      </c>
      <c r="M290" s="187">
        <f>ב!M290</f>
        <v>0</v>
      </c>
      <c r="N290" s="156">
        <f ca="1">SUMPRODUCT(($E$6:$E$1503)*($D$6:$D$1503=L290)*($B$6:$B$1503&lt;&gt;'רשימת הסעיפים'!$AL$4))</f>
        <v>0</v>
      </c>
      <c r="O290" s="157">
        <f ca="1">ב!O290+$M$1500*(M290-N290)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ב!L291</f>
        <v/>
      </c>
      <c r="M291" s="187">
        <f>ב!M291</f>
        <v>0</v>
      </c>
      <c r="N291" s="156">
        <f ca="1">SUMPRODUCT(($E$6:$E$1503)*($D$6:$D$1503=L291)*($B$6:$B$1503&lt;&gt;'רשימת הסעיפים'!$AL$4))</f>
        <v>0</v>
      </c>
      <c r="O291" s="157">
        <f ca="1">ב!O291+$M$1500*(M291-N291)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ב!L292</f>
        <v/>
      </c>
      <c r="M292" s="187">
        <f>ב!M292</f>
        <v>0</v>
      </c>
      <c r="N292" s="156">
        <f ca="1">SUMPRODUCT(($E$6:$E$1503)*($D$6:$D$1503=L292)*($B$6:$B$1503&lt;&gt;'רשימת הסעיפים'!$AL$4))</f>
        <v>0</v>
      </c>
      <c r="O292" s="157">
        <f ca="1">ב!O292+$M$1500*(M292-N292)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ב!L293</f>
        <v/>
      </c>
      <c r="M293" s="187">
        <f>ב!M293</f>
        <v>0</v>
      </c>
      <c r="N293" s="156">
        <f ca="1">SUMPRODUCT(($E$6:$E$1503)*($D$6:$D$1503=L293)*($B$6:$B$1503&lt;&gt;'רשימת הסעיפים'!$AL$4))</f>
        <v>0</v>
      </c>
      <c r="O293" s="157">
        <f ca="1">ב!O293+$M$1500*(M293-N293)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ב!L294</f>
        <v/>
      </c>
      <c r="M294" s="187">
        <f>ב!M294</f>
        <v>0</v>
      </c>
      <c r="N294" s="156">
        <f ca="1">SUMPRODUCT(($E$6:$E$1503)*($D$6:$D$1503=L294)*($B$6:$B$1503&lt;&gt;'רשימת הסעיפים'!$AL$4))</f>
        <v>0</v>
      </c>
      <c r="O294" s="157">
        <f ca="1">ב!O294+$M$1500*(M294-N294)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ב!L295</f>
        <v/>
      </c>
      <c r="M295" s="187">
        <f>ב!M295</f>
        <v>0</v>
      </c>
      <c r="N295" s="156">
        <f ca="1">SUMPRODUCT(($E$6:$E$1503)*($D$6:$D$1503=L295)*($B$6:$B$1503&lt;&gt;'רשימת הסעיפים'!$AL$4))</f>
        <v>0</v>
      </c>
      <c r="O295" s="157">
        <f ca="1">ב!O295+$M$1500*(M295-N295)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ב!L296</f>
        <v/>
      </c>
      <c r="M296" s="187">
        <f>ב!M296</f>
        <v>0</v>
      </c>
      <c r="N296" s="156">
        <f ca="1">SUMPRODUCT(($E$6:$E$1503)*($D$6:$D$1503=L296)*($B$6:$B$1503&lt;&gt;'רשימת הסעיפים'!$AL$4))</f>
        <v>0</v>
      </c>
      <c r="O296" s="157">
        <f ca="1">ב!O296+$M$1500*(M296-N296)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ב!L297</f>
        <v/>
      </c>
      <c r="M297" s="187">
        <f>ב!M297</f>
        <v>0</v>
      </c>
      <c r="N297" s="156">
        <f ca="1">SUMPRODUCT(($E$6:$E$1503)*($D$6:$D$1503=L297)*($B$6:$B$1503&lt;&gt;'רשימת הסעיפים'!$AL$4))</f>
        <v>0</v>
      </c>
      <c r="O297" s="157">
        <f ca="1">ב!O297+$M$1500*(M297-N297)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ב!L298</f>
        <v/>
      </c>
      <c r="M298" s="187">
        <f>ב!M298</f>
        <v>0</v>
      </c>
      <c r="N298" s="156">
        <f ca="1">SUMPRODUCT(($E$6:$E$1503)*($D$6:$D$1503=L298)*($B$6:$B$1503&lt;&gt;'רשימת הסעיפים'!$AL$4))</f>
        <v>0</v>
      </c>
      <c r="O298" s="157">
        <f ca="1">ב!O298+$M$1500*(M298-N298)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ב!L299</f>
        <v/>
      </c>
      <c r="M299" s="187">
        <f>ב!M299</f>
        <v>0</v>
      </c>
      <c r="N299" s="156">
        <f ca="1">SUMPRODUCT(($E$6:$E$1503)*($D$6:$D$1503=L299)*($B$6:$B$1503&lt;&gt;'רשימת הסעיפים'!$AL$4))</f>
        <v>0</v>
      </c>
      <c r="O299" s="157">
        <f ca="1">ב!O299+$M$1500*(M299-N299)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ב!L300</f>
        <v/>
      </c>
      <c r="M300" s="187">
        <f>ב!M300</f>
        <v>0</v>
      </c>
      <c r="N300" s="156">
        <f ca="1">SUMPRODUCT(($E$6:$E$1503)*($D$6:$D$1503=L300)*($B$6:$B$1503&lt;&gt;'רשימת הסעיפים'!$AL$4))</f>
        <v>0</v>
      </c>
      <c r="O300" s="157">
        <f ca="1">ב!O300+$M$1500*(M300-N300)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ב!L301</f>
        <v/>
      </c>
      <c r="M301" s="187">
        <f>ב!M301</f>
        <v>0</v>
      </c>
      <c r="N301" s="156">
        <f ca="1">SUMPRODUCT(($E$6:$E$1503)*($D$6:$D$1503=L301)*($B$6:$B$1503&lt;&gt;'רשימת הסעיפים'!$AL$4))</f>
        <v>0</v>
      </c>
      <c r="O301" s="157">
        <f ca="1">ב!O301+$M$1500*(M301-N301)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ב!L302</f>
        <v/>
      </c>
      <c r="M302" s="187">
        <f>ב!M302</f>
        <v>0</v>
      </c>
      <c r="N302" s="156">
        <f ca="1">SUMPRODUCT(($E$6:$E$1503)*($D$6:$D$1503=L302)*($B$6:$B$1503&lt;&gt;'רשימת הסעיפים'!$AL$4))</f>
        <v>0</v>
      </c>
      <c r="O302" s="157">
        <f ca="1">ב!O302+$M$1500*(M302-N302)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ב!L303</f>
        <v/>
      </c>
      <c r="M303" s="187">
        <f>ב!M303</f>
        <v>0</v>
      </c>
      <c r="N303" s="156">
        <f ca="1">SUMPRODUCT(($E$6:$E$1503)*($D$6:$D$1503=L303)*($B$6:$B$1503&lt;&gt;'רשימת הסעיפים'!$AL$4))</f>
        <v>0</v>
      </c>
      <c r="O303" s="157">
        <f ca="1">ב!O303+$M$1500*(M303-N303)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ב!L304</f>
        <v/>
      </c>
      <c r="M304" s="187">
        <f>ב!M304</f>
        <v>0</v>
      </c>
      <c r="N304" s="156">
        <f ca="1">SUMPRODUCT(($E$6:$E$1503)*($D$6:$D$1503=L304)*($B$6:$B$1503&lt;&gt;'רשימת הסעיפים'!$AL$4))</f>
        <v>0</v>
      </c>
      <c r="O304" s="157">
        <f ca="1">ב!O304+$M$1500*(M304-N304)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ב!L305</f>
        <v/>
      </c>
      <c r="M305" s="187">
        <f>ב!M305</f>
        <v>0</v>
      </c>
      <c r="N305" s="156">
        <f ca="1">SUMPRODUCT(($E$6:$E$1503)*($D$6:$D$1503=L305)*($B$6:$B$1503&lt;&gt;'רשימת הסעיפים'!$AL$4))</f>
        <v>0</v>
      </c>
      <c r="O305" s="157">
        <f ca="1">ב!O305+$M$1500*(M305-N305)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ב!L306</f>
        <v/>
      </c>
      <c r="M306" s="187">
        <f>ב!M306</f>
        <v>0</v>
      </c>
      <c r="N306" s="156">
        <f ca="1">SUMPRODUCT(($E$6:$E$1503)*($D$6:$D$1503=L306)*($B$6:$B$1503&lt;&gt;'רשימת הסעיפים'!$AL$4))</f>
        <v>0</v>
      </c>
      <c r="O306" s="157">
        <f ca="1">ב!O306+$M$1500*(M306-N306)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ב!L307</f>
        <v/>
      </c>
      <c r="M307" s="187">
        <f>ב!M307</f>
        <v>0</v>
      </c>
      <c r="N307" s="156">
        <f ca="1">SUMPRODUCT(($E$6:$E$1503)*($D$6:$D$1503=L307)*($B$6:$B$1503&lt;&gt;'רשימת הסעיפים'!$AL$4))</f>
        <v>0</v>
      </c>
      <c r="O307" s="157">
        <f ca="1">ב!O307+$M$1500*(M307-N307)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ב!L308</f>
        <v/>
      </c>
      <c r="M308" s="187">
        <f>ב!M308</f>
        <v>0</v>
      </c>
      <c r="N308" s="156">
        <f ca="1">SUMPRODUCT(($E$6:$E$1503)*($D$6:$D$1503=L308)*($B$6:$B$1503&lt;&gt;'רשימת הסעיפים'!$AL$4))</f>
        <v>0</v>
      </c>
      <c r="O308" s="157">
        <f ca="1">ב!O308+$M$1500*(M308-N308)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ב!L309</f>
        <v/>
      </c>
      <c r="M309" s="187">
        <f>ב!M309</f>
        <v>0</v>
      </c>
      <c r="N309" s="156">
        <f ca="1">SUMPRODUCT(($E$6:$E$1503)*($D$6:$D$1503=L309)*($B$6:$B$1503&lt;&gt;'רשימת הסעיפים'!$AL$4))</f>
        <v>0</v>
      </c>
      <c r="O309" s="157">
        <f ca="1">ב!O309+$M$1500*(M309-N309)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ב!L310</f>
        <v/>
      </c>
      <c r="M310" s="187">
        <f>ב!M310</f>
        <v>0</v>
      </c>
      <c r="N310" s="156">
        <f ca="1">SUMPRODUCT(($E$6:$E$1503)*($D$6:$D$1503=L310)*($B$6:$B$1503&lt;&gt;'רשימת הסעיפים'!$AL$4))</f>
        <v>0</v>
      </c>
      <c r="O310" s="157">
        <f ca="1">ב!O310+$M$1500*(M310-N310)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ב!L311</f>
        <v/>
      </c>
      <c r="M311" s="187">
        <f>ב!M311</f>
        <v>0</v>
      </c>
      <c r="N311" s="156">
        <f ca="1">SUMPRODUCT(($E$6:$E$1503)*($D$6:$D$1503=L311)*($B$6:$B$1503&lt;&gt;'רשימת הסעיפים'!$AL$4))</f>
        <v>0</v>
      </c>
      <c r="O311" s="157">
        <f ca="1">ב!O311+$M$1500*(M311-N311)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ב!L312</f>
        <v/>
      </c>
      <c r="M312" s="187">
        <f>ב!M312</f>
        <v>0</v>
      </c>
      <c r="N312" s="156">
        <f ca="1">SUMPRODUCT(($E$6:$E$1503)*($D$6:$D$1503=L312)*($B$6:$B$1503&lt;&gt;'רשימת הסעיפים'!$AL$4))</f>
        <v>0</v>
      </c>
      <c r="O312" s="157">
        <f ca="1">ב!O312+$M$1500*(M312-N312)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ב!L313</f>
        <v/>
      </c>
      <c r="M313" s="187">
        <f>ב!M313</f>
        <v>0</v>
      </c>
      <c r="N313" s="156">
        <f ca="1">SUMPRODUCT(($E$6:$E$1503)*($D$6:$D$1503=L313)*($B$6:$B$1503&lt;&gt;'רשימת הסעיפים'!$AL$4))</f>
        <v>0</v>
      </c>
      <c r="O313" s="157">
        <f ca="1">ב!O313+$M$1500*(M313-N313)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ב!L314</f>
        <v/>
      </c>
      <c r="M314" s="187">
        <f>ב!M314</f>
        <v>0</v>
      </c>
      <c r="N314" s="156">
        <f ca="1">SUMPRODUCT(($E$6:$E$1503)*($D$6:$D$1503=L314)*($B$6:$B$1503&lt;&gt;'רשימת הסעיפים'!$AL$4))</f>
        <v>0</v>
      </c>
      <c r="O314" s="157">
        <f ca="1">ב!O314+$M$1500*(M314-N314)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ב!L315</f>
        <v/>
      </c>
      <c r="M315" s="187">
        <f>ב!M315</f>
        <v>0</v>
      </c>
      <c r="N315" s="156">
        <f ca="1">SUMPRODUCT(($E$6:$E$1503)*($D$6:$D$1503=L315)*($B$6:$B$1503&lt;&gt;'רשימת הסעיפים'!$AL$4))</f>
        <v>0</v>
      </c>
      <c r="O315" s="157">
        <f ca="1">ב!O315+$M$1500*(M315-N315)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ב!L316</f>
        <v/>
      </c>
      <c r="M316" s="187">
        <f>ב!M316</f>
        <v>0</v>
      </c>
      <c r="N316" s="156">
        <f ca="1">SUMPRODUCT(($E$6:$E$1503)*($D$6:$D$1503=L316)*($B$6:$B$1503&lt;&gt;'רשימת הסעיפים'!$AL$4))</f>
        <v>0</v>
      </c>
      <c r="O316" s="157">
        <f ca="1">ב!O316+$M$1500*(M316-N316)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ב!L317</f>
        <v/>
      </c>
      <c r="M317" s="187">
        <f>ב!M317</f>
        <v>0</v>
      </c>
      <c r="N317" s="156">
        <f ca="1">SUMPRODUCT(($E$6:$E$1503)*($D$6:$D$1503=L317)*($B$6:$B$1503&lt;&gt;'רשימת הסעיפים'!$AL$4))</f>
        <v>0</v>
      </c>
      <c r="O317" s="157">
        <f ca="1">ב!O317+$M$1500*(M317-N317)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ב!L318</f>
        <v/>
      </c>
      <c r="M318" s="187">
        <f>ב!M318</f>
        <v>0</v>
      </c>
      <c r="N318" s="156">
        <f ca="1">SUMPRODUCT(($E$6:$E$1503)*($D$6:$D$1503=L318)*($B$6:$B$1503&lt;&gt;'רשימת הסעיפים'!$AL$4))</f>
        <v>0</v>
      </c>
      <c r="O318" s="157">
        <f ca="1">ב!O318+$M$1500*(M318-N318)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ב!L319</f>
        <v/>
      </c>
      <c r="M319" s="187">
        <f>ב!M319</f>
        <v>0</v>
      </c>
      <c r="N319" s="156">
        <f ca="1">SUMPRODUCT(($E$6:$E$1503)*($D$6:$D$1503=L319)*($B$6:$B$1503&lt;&gt;'רשימת הסעיפים'!$AL$4))</f>
        <v>0</v>
      </c>
      <c r="O319" s="157">
        <f ca="1">ב!O319+$M$1500*(M319-N319)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ב!L320</f>
        <v/>
      </c>
      <c r="M320" s="187">
        <f>ב!M320</f>
        <v>0</v>
      </c>
      <c r="N320" s="156">
        <f ca="1">SUMPRODUCT(($E$6:$E$1503)*($D$6:$D$1503=L320)*($B$6:$B$1503&lt;&gt;'רשימת הסעיפים'!$AL$4))</f>
        <v>0</v>
      </c>
      <c r="O320" s="157">
        <f ca="1">ב!O320+$M$1500*(M320-N320)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ב!L321</f>
        <v/>
      </c>
      <c r="M321" s="187">
        <f>ב!M321</f>
        <v>0</v>
      </c>
      <c r="N321" s="156">
        <f ca="1">SUMPRODUCT(($E$6:$E$1503)*($D$6:$D$1503=L321)*($B$6:$B$1503&lt;&gt;'רשימת הסעיפים'!$AL$4))</f>
        <v>0</v>
      </c>
      <c r="O321" s="157">
        <f ca="1">ב!O321+$M$1500*(M321-N321)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ב!L322</f>
        <v/>
      </c>
      <c r="M322" s="187">
        <f>ב!M322</f>
        <v>0</v>
      </c>
      <c r="N322" s="156">
        <f ca="1">SUMPRODUCT(($E$6:$E$1503)*($D$6:$D$1503=L322)*($B$6:$B$1503&lt;&gt;'רשימת הסעיפים'!$AL$4))</f>
        <v>0</v>
      </c>
      <c r="O322" s="157">
        <f ca="1">ב!O322+$M$1500*(M322-N322)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ב!L323</f>
        <v/>
      </c>
      <c r="M323" s="187">
        <f>ב!M323</f>
        <v>0</v>
      </c>
      <c r="N323" s="156">
        <f ca="1">SUMPRODUCT(($E$6:$E$1503)*($D$6:$D$1503=L323)*($B$6:$B$1503&lt;&gt;'רשימת הסעיפים'!$AL$4))</f>
        <v>0</v>
      </c>
      <c r="O323" s="157">
        <f ca="1">ב!O323+$M$1500*(M323-N323)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ב!L324</f>
        <v/>
      </c>
      <c r="M324" s="187">
        <f>ב!M324</f>
        <v>0</v>
      </c>
      <c r="N324" s="156">
        <f ca="1">SUMPRODUCT(($E$6:$E$1503)*($D$6:$D$1503=L324)*($B$6:$B$1503&lt;&gt;'רשימת הסעיפים'!$AL$4))</f>
        <v>0</v>
      </c>
      <c r="O324" s="157">
        <f ca="1">ב!O324+$M$1500*(M324-N324)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ב!L325</f>
        <v/>
      </c>
      <c r="M325" s="187">
        <f>ב!M325</f>
        <v>0</v>
      </c>
      <c r="N325" s="156">
        <f ca="1">SUMPRODUCT(($E$6:$E$1503)*($D$6:$D$1503=L325)*($B$6:$B$1503&lt;&gt;'רשימת הסעיפים'!$AL$4))</f>
        <v>0</v>
      </c>
      <c r="O325" s="157">
        <f ca="1">ב!O325+$M$1500*(M325-N325)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ב!L326</f>
        <v/>
      </c>
      <c r="M326" s="187">
        <f>ב!M326</f>
        <v>0</v>
      </c>
      <c r="N326" s="156">
        <f ca="1">SUMPRODUCT(($E$6:$E$1503)*($D$6:$D$1503=L326)*($B$6:$B$1503&lt;&gt;'רשימת הסעיפים'!$AL$4))</f>
        <v>0</v>
      </c>
      <c r="O326" s="157">
        <f ca="1">ב!O326+$M$1500*(M326-N326)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ב!L327</f>
        <v/>
      </c>
      <c r="M327" s="187">
        <f>ב!M327</f>
        <v>0</v>
      </c>
      <c r="N327" s="156">
        <f ca="1">SUMPRODUCT(($E$6:$E$1503)*($D$6:$D$1503=L327)*($B$6:$B$1503&lt;&gt;'רשימת הסעיפים'!$AL$4))</f>
        <v>0</v>
      </c>
      <c r="O327" s="157">
        <f ca="1">ב!O327+$M$1500*(M327-N327)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ב!L328</f>
        <v/>
      </c>
      <c r="M328" s="187">
        <f>ב!M328</f>
        <v>0</v>
      </c>
      <c r="N328" s="156">
        <f ca="1">SUMPRODUCT(($E$6:$E$1503)*($D$6:$D$1503=L328)*($B$6:$B$1503&lt;&gt;'רשימת הסעיפים'!$AL$4))</f>
        <v>0</v>
      </c>
      <c r="O328" s="157">
        <f ca="1">ב!O328+$M$1500*(M328-N328)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ב!L329</f>
        <v/>
      </c>
      <c r="M329" s="187">
        <f>ב!M329</f>
        <v>0</v>
      </c>
      <c r="N329" s="156">
        <f ca="1">SUMPRODUCT(($E$6:$E$1503)*($D$6:$D$1503=L329)*($B$6:$B$1503&lt;&gt;'רשימת הסעיפים'!$AL$4))</f>
        <v>0</v>
      </c>
      <c r="O329" s="157">
        <f ca="1">ב!O329+$M$1500*(M329-N329)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ב!L330</f>
        <v/>
      </c>
      <c r="M330" s="187">
        <f>ב!M330</f>
        <v>0</v>
      </c>
      <c r="N330" s="156">
        <f ca="1">SUMPRODUCT(($E$6:$E$1503)*($D$6:$D$1503=L330)*($B$6:$B$1503&lt;&gt;'רשימת הסעיפים'!$AL$4))</f>
        <v>0</v>
      </c>
      <c r="O330" s="157">
        <f ca="1">ב!O330+$M$1500*(M330-N330)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ב!L331</f>
        <v/>
      </c>
      <c r="M331" s="187">
        <f>ב!M331</f>
        <v>0</v>
      </c>
      <c r="N331" s="156">
        <f ca="1">SUMPRODUCT(($E$6:$E$1503)*($D$6:$D$1503=L331)*($B$6:$B$1503&lt;&gt;'רשימת הסעיפים'!$AL$4))</f>
        <v>0</v>
      </c>
      <c r="O331" s="157">
        <f ca="1">ב!O331+$M$1500*(M331-N331)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ב!L332</f>
        <v/>
      </c>
      <c r="M332" s="187">
        <f>ב!M332</f>
        <v>0</v>
      </c>
      <c r="N332" s="156">
        <f ca="1">SUMPRODUCT(($E$6:$E$1503)*($D$6:$D$1503=L332)*($B$6:$B$1503&lt;&gt;'רשימת הסעיפים'!$AL$4))</f>
        <v>0</v>
      </c>
      <c r="O332" s="157">
        <f ca="1">ב!O332+$M$1500*(M332-N332)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ב!L333</f>
        <v/>
      </c>
      <c r="M333" s="187">
        <f>ב!M333</f>
        <v>0</v>
      </c>
      <c r="N333" s="156">
        <f ca="1">SUMPRODUCT(($E$6:$E$1503)*($D$6:$D$1503=L333)*($B$6:$B$1503&lt;&gt;'רשימת הסעיפים'!$AL$4))</f>
        <v>0</v>
      </c>
      <c r="O333" s="157">
        <f ca="1">ב!O333+$M$1500*(M333-N333)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ב!L334</f>
        <v/>
      </c>
      <c r="M334" s="187">
        <f>ב!M334</f>
        <v>0</v>
      </c>
      <c r="N334" s="156">
        <f ca="1">SUMPRODUCT(($E$6:$E$1503)*($D$6:$D$1503=L334)*($B$6:$B$1503&lt;&gt;'רשימת הסעיפים'!$AL$4))</f>
        <v>0</v>
      </c>
      <c r="O334" s="157">
        <f ca="1">ב!O334+$M$1500*(M334-N334)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ב!L335</f>
        <v/>
      </c>
      <c r="M335" s="187">
        <f>ב!M335</f>
        <v>0</v>
      </c>
      <c r="N335" s="156">
        <f ca="1">SUMPRODUCT(($E$6:$E$1503)*($D$6:$D$1503=L335)*($B$6:$B$1503&lt;&gt;'רשימת הסעיפים'!$AL$4))</f>
        <v>0</v>
      </c>
      <c r="O335" s="157">
        <f ca="1">ב!O335+$M$1500*(M335-N335)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ב!L336</f>
        <v/>
      </c>
      <c r="M336" s="187">
        <f>ב!M336</f>
        <v>0</v>
      </c>
      <c r="N336" s="156">
        <f ca="1">SUMPRODUCT(($E$6:$E$1503)*($D$6:$D$1503=L336)*($B$6:$B$1503&lt;&gt;'רשימת הסעיפים'!$AL$4))</f>
        <v>0</v>
      </c>
      <c r="O336" s="157">
        <f ca="1">ב!O336+$M$1500*(M336-N336)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ב!L337</f>
        <v/>
      </c>
      <c r="M337" s="187">
        <f>ב!M337</f>
        <v>0</v>
      </c>
      <c r="N337" s="156">
        <f ca="1">SUMPRODUCT(($E$6:$E$1503)*($D$6:$D$1503=L337)*($B$6:$B$1503&lt;&gt;'רשימת הסעיפים'!$AL$4))</f>
        <v>0</v>
      </c>
      <c r="O337" s="157">
        <f ca="1">ב!O337+$M$1500*(M337-N337)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ב!L338</f>
        <v/>
      </c>
      <c r="M338" s="187">
        <f>ב!M338</f>
        <v>0</v>
      </c>
      <c r="N338" s="156">
        <f ca="1">SUMPRODUCT(($E$6:$E$1503)*($D$6:$D$1503=L338)*($B$6:$B$1503&lt;&gt;'רשימת הסעיפים'!$AL$4))</f>
        <v>0</v>
      </c>
      <c r="O338" s="157">
        <f ca="1">ב!O338+$M$1500*(M338-N338)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ב!L339</f>
        <v/>
      </c>
      <c r="M339" s="187">
        <f>ב!M339</f>
        <v>0</v>
      </c>
      <c r="N339" s="156">
        <f ca="1">SUMPRODUCT(($E$6:$E$1503)*($D$6:$D$1503=L339)*($B$6:$B$1503&lt;&gt;'רשימת הסעיפים'!$AL$4))</f>
        <v>0</v>
      </c>
      <c r="O339" s="157">
        <f ca="1">ב!O339+$M$1500*(M339-N339)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ב!L340</f>
        <v/>
      </c>
      <c r="M340" s="187">
        <f>ב!M340</f>
        <v>0</v>
      </c>
      <c r="N340" s="156">
        <f ca="1">SUMPRODUCT(($E$6:$E$1503)*($D$6:$D$1503=L340)*($B$6:$B$1503&lt;&gt;'רשימת הסעיפים'!$AL$4))</f>
        <v>0</v>
      </c>
      <c r="O340" s="157">
        <f ca="1">ב!O340+$M$1500*(M340-N340)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ב!L341</f>
        <v/>
      </c>
      <c r="M341" s="187">
        <f>ב!M341</f>
        <v>0</v>
      </c>
      <c r="N341" s="156">
        <f ca="1">SUMPRODUCT(($E$6:$E$1503)*($D$6:$D$1503=L341)*($B$6:$B$1503&lt;&gt;'רשימת הסעיפים'!$AL$4))</f>
        <v>0</v>
      </c>
      <c r="O341" s="157">
        <f ca="1">ב!O341+$M$1500*(M341-N341)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ב!L342</f>
        <v/>
      </c>
      <c r="M342" s="187">
        <f>ב!M342</f>
        <v>0</v>
      </c>
      <c r="N342" s="156">
        <f ca="1">SUMPRODUCT(($E$6:$E$1503)*($D$6:$D$1503=L342)*($B$6:$B$1503&lt;&gt;'רשימת הסעיפים'!$AL$4))</f>
        <v>0</v>
      </c>
      <c r="O342" s="157">
        <f ca="1">ב!O342+$M$1500*(M342-N342)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ב!L343</f>
        <v/>
      </c>
      <c r="M343" s="187">
        <f>ב!M343</f>
        <v>0</v>
      </c>
      <c r="N343" s="156">
        <f ca="1">SUMPRODUCT(($E$6:$E$1503)*($D$6:$D$1503=L343)*($B$6:$B$1503&lt;&gt;'רשימת הסעיפים'!$AL$4))</f>
        <v>0</v>
      </c>
      <c r="O343" s="157">
        <f ca="1">ב!O343+$M$1500*(M343-N343)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ב!L344</f>
        <v/>
      </c>
      <c r="M344" s="187">
        <f>ב!M344</f>
        <v>0</v>
      </c>
      <c r="N344" s="156">
        <f ca="1">SUMPRODUCT(($E$6:$E$1503)*($D$6:$D$1503=L344)*($B$6:$B$1503&lt;&gt;'רשימת הסעיפים'!$AL$4))</f>
        <v>0</v>
      </c>
      <c r="O344" s="157">
        <f ca="1">ב!O344+$M$1500*(M344-N344)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ב!L345</f>
        <v/>
      </c>
      <c r="M345" s="187">
        <f>ב!M345</f>
        <v>0</v>
      </c>
      <c r="N345" s="156">
        <f ca="1">SUMPRODUCT(($E$6:$E$1503)*($D$6:$D$1503=L345)*($B$6:$B$1503&lt;&gt;'רשימת הסעיפים'!$AL$4))</f>
        <v>0</v>
      </c>
      <c r="O345" s="157">
        <f ca="1">ב!O345+$M$1500*(M345-N345)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ב!L346</f>
        <v/>
      </c>
      <c r="M346" s="187">
        <f>ב!M346</f>
        <v>0</v>
      </c>
      <c r="N346" s="156">
        <f ca="1">SUMPRODUCT(($E$6:$E$1503)*($D$6:$D$1503=L346)*($B$6:$B$1503&lt;&gt;'רשימת הסעיפים'!$AL$4))</f>
        <v>0</v>
      </c>
      <c r="O346" s="157">
        <f ca="1">ב!O346+$M$1500*(M346-N346)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ב!L347</f>
        <v/>
      </c>
      <c r="M347" s="187">
        <f>ב!M347</f>
        <v>0</v>
      </c>
      <c r="N347" s="156">
        <f ca="1">SUMPRODUCT(($E$6:$E$1503)*($D$6:$D$1503=L347)*($B$6:$B$1503&lt;&gt;'רשימת הסעיפים'!$AL$4))</f>
        <v>0</v>
      </c>
      <c r="O347" s="157">
        <f ca="1">ב!O347+$M$1500*(M347-N347)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ב!L348</f>
        <v/>
      </c>
      <c r="M348" s="187">
        <f>ב!M348</f>
        <v>0</v>
      </c>
      <c r="N348" s="156">
        <f ca="1">SUMPRODUCT(($E$6:$E$1503)*($D$6:$D$1503=L348)*($B$6:$B$1503&lt;&gt;'רשימת הסעיפים'!$AL$4))</f>
        <v>0</v>
      </c>
      <c r="O348" s="157">
        <f ca="1">ב!O348+$M$1500*(M348-N348)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ב!L349</f>
        <v/>
      </c>
      <c r="M349" s="187">
        <f>ב!M349</f>
        <v>0</v>
      </c>
      <c r="N349" s="156">
        <f ca="1">SUMPRODUCT(($E$6:$E$1503)*($D$6:$D$1503=L349)*($B$6:$B$1503&lt;&gt;'רשימת הסעיפים'!$AL$4))</f>
        <v>0</v>
      </c>
      <c r="O349" s="157">
        <f ca="1">ב!O349+$M$1500*(M349-N349)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ב!L350</f>
        <v/>
      </c>
      <c r="M350" s="187">
        <f>ב!M350</f>
        <v>0</v>
      </c>
      <c r="N350" s="156">
        <f ca="1">SUMPRODUCT(($E$6:$E$1503)*($D$6:$D$1503=L350)*($B$6:$B$1503&lt;&gt;'רשימת הסעיפים'!$AL$4))</f>
        <v>0</v>
      </c>
      <c r="O350" s="157">
        <f ca="1">ב!O350+$M$1500*(M350-N350)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ב!L351</f>
        <v/>
      </c>
      <c r="M351" s="187">
        <f>ב!M351</f>
        <v>0</v>
      </c>
      <c r="N351" s="156">
        <f ca="1">SUMPRODUCT(($E$6:$E$1503)*($D$6:$D$1503=L351)*($B$6:$B$1503&lt;&gt;'רשימת הסעיפים'!$AL$4))</f>
        <v>0</v>
      </c>
      <c r="O351" s="157">
        <f ca="1">ב!O351+$M$1500*(M351-N351)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ב!L352</f>
        <v/>
      </c>
      <c r="M352" s="187">
        <f>ב!M352</f>
        <v>0</v>
      </c>
      <c r="N352" s="156">
        <f ca="1">SUMPRODUCT(($E$6:$E$1503)*($D$6:$D$1503=L352)*($B$6:$B$1503&lt;&gt;'רשימת הסעיפים'!$AL$4))</f>
        <v>0</v>
      </c>
      <c r="O352" s="157">
        <f ca="1">ב!O352+$M$1500*(M352-N352)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ב!L353</f>
        <v/>
      </c>
      <c r="M353" s="187">
        <f>ב!M353</f>
        <v>0</v>
      </c>
      <c r="N353" s="156">
        <f ca="1">SUMPRODUCT(($E$6:$E$1503)*($D$6:$D$1503=L353)*($B$6:$B$1503&lt;&gt;'רשימת הסעיפים'!$AL$4))</f>
        <v>0</v>
      </c>
      <c r="O353" s="157">
        <f ca="1">ב!O353+$M$1500*(M353-N353)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ב!L354</f>
        <v/>
      </c>
      <c r="M354" s="187">
        <f>ב!M354</f>
        <v>0</v>
      </c>
      <c r="N354" s="156">
        <f ca="1">SUMPRODUCT(($E$6:$E$1503)*($D$6:$D$1503=L354)*($B$6:$B$1503&lt;&gt;'רשימת הסעיפים'!$AL$4))</f>
        <v>0</v>
      </c>
      <c r="O354" s="157">
        <f ca="1">ב!O354+$M$1500*(M354-N354)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ב!L355</f>
        <v/>
      </c>
      <c r="M355" s="187">
        <f>ב!M355</f>
        <v>0</v>
      </c>
      <c r="N355" s="156">
        <f ca="1">SUMPRODUCT(($E$6:$E$1503)*($D$6:$D$1503=L355)*($B$6:$B$1503&lt;&gt;'רשימת הסעיפים'!$AL$4))</f>
        <v>0</v>
      </c>
      <c r="O355" s="157">
        <f ca="1">ב!O355+$M$1500*(M355-N355)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ב!L356</f>
        <v/>
      </c>
      <c r="M356" s="187">
        <f>ב!M356</f>
        <v>0</v>
      </c>
      <c r="N356" s="156">
        <f ca="1">SUMPRODUCT(($E$6:$E$1503)*($D$6:$D$1503=L356)*($B$6:$B$1503&lt;&gt;'רשימת הסעיפים'!$AL$4))</f>
        <v>0</v>
      </c>
      <c r="O356" s="157">
        <f ca="1">ב!O356+$M$1500*(M356-N356)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ב!L357</f>
        <v/>
      </c>
      <c r="M357" s="187">
        <f>ב!M357</f>
        <v>0</v>
      </c>
      <c r="N357" s="156">
        <f ca="1">SUMPRODUCT(($E$6:$E$1503)*($D$6:$D$1503=L357)*($B$6:$B$1503&lt;&gt;'רשימת הסעיפים'!$AL$4))</f>
        <v>0</v>
      </c>
      <c r="O357" s="157">
        <f ca="1">ב!O357+$M$1500*(M357-N357)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ב!L358</f>
        <v/>
      </c>
      <c r="M358" s="187">
        <f>ב!M358</f>
        <v>0</v>
      </c>
      <c r="N358" s="156">
        <f ca="1">SUMPRODUCT(($E$6:$E$1503)*($D$6:$D$1503=L358)*($B$6:$B$1503&lt;&gt;'רשימת הסעיפים'!$AL$4))</f>
        <v>0</v>
      </c>
      <c r="O358" s="157">
        <f ca="1">ב!O358+$M$1500*(M358-N358)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ב!L359</f>
        <v/>
      </c>
      <c r="M359" s="187">
        <f>ב!M359</f>
        <v>0</v>
      </c>
      <c r="N359" s="156">
        <f ca="1">SUMPRODUCT(($E$6:$E$1503)*($D$6:$D$1503=L359)*($B$6:$B$1503&lt;&gt;'רשימת הסעיפים'!$AL$4))</f>
        <v>0</v>
      </c>
      <c r="O359" s="157">
        <f ca="1">ב!O359+$M$1500*(M359-N359)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ב!L360</f>
        <v/>
      </c>
      <c r="M360" s="187">
        <f>ב!M360</f>
        <v>0</v>
      </c>
      <c r="N360" s="156">
        <f ca="1">SUMPRODUCT(($E$6:$E$1503)*($D$6:$D$1503=L360)*($B$6:$B$1503&lt;&gt;'רשימת הסעיפים'!$AL$4))</f>
        <v>0</v>
      </c>
      <c r="O360" s="157">
        <f ca="1">ב!O360+$M$1500*(M360-N360)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ב!L361</f>
        <v/>
      </c>
      <c r="M361" s="187">
        <f>ב!M361</f>
        <v>0</v>
      </c>
      <c r="N361" s="156">
        <f ca="1">SUMPRODUCT(($E$6:$E$1503)*($D$6:$D$1503=L361)*($B$6:$B$1503&lt;&gt;'רשימת הסעיפים'!$AL$4))</f>
        <v>0</v>
      </c>
      <c r="O361" s="157">
        <f ca="1">ב!O361+$M$1500*(M361-N361)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ב!L362</f>
        <v/>
      </c>
      <c r="M362" s="187">
        <f>ב!M362</f>
        <v>0</v>
      </c>
      <c r="N362" s="156">
        <f ca="1">SUMPRODUCT(($E$6:$E$1503)*($D$6:$D$1503=L362)*($B$6:$B$1503&lt;&gt;'רשימת הסעיפים'!$AL$4))</f>
        <v>0</v>
      </c>
      <c r="O362" s="157">
        <f ca="1">ב!O362+$M$1500*(M362-N362)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ב!L363</f>
        <v/>
      </c>
      <c r="M363" s="187">
        <f>ב!M363</f>
        <v>0</v>
      </c>
      <c r="N363" s="156">
        <f ca="1">SUMPRODUCT(($E$6:$E$1503)*($D$6:$D$1503=L363)*($B$6:$B$1503&lt;&gt;'רשימת הסעיפים'!$AL$4))</f>
        <v>0</v>
      </c>
      <c r="O363" s="157">
        <f ca="1">ב!O363+$M$1500*(M363-N363)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ב!L364</f>
        <v/>
      </c>
      <c r="M364" s="187">
        <f>ב!M364</f>
        <v>0</v>
      </c>
      <c r="N364" s="156">
        <f ca="1">SUMPRODUCT(($E$6:$E$1503)*($D$6:$D$1503=L364)*($B$6:$B$1503&lt;&gt;'רשימת הסעיפים'!$AL$4))</f>
        <v>0</v>
      </c>
      <c r="O364" s="157">
        <f ca="1">ב!O364+$M$1500*(M364-N364)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ב!L365</f>
        <v/>
      </c>
      <c r="M365" s="187">
        <f>ב!M365</f>
        <v>0</v>
      </c>
      <c r="N365" s="156">
        <f ca="1">SUMPRODUCT(($E$6:$E$1503)*($D$6:$D$1503=L365)*($B$6:$B$1503&lt;&gt;'רשימת הסעיפים'!$AL$4))</f>
        <v>0</v>
      </c>
      <c r="O365" s="157">
        <f ca="1">ב!O365+$M$1500*(M365-N365)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ב!L366</f>
        <v/>
      </c>
      <c r="M366" s="187">
        <f>ב!M366</f>
        <v>0</v>
      </c>
      <c r="N366" s="156">
        <f ca="1">SUMPRODUCT(($E$6:$E$1503)*($D$6:$D$1503=L366)*($B$6:$B$1503&lt;&gt;'רשימת הסעיפים'!$AL$4))</f>
        <v>0</v>
      </c>
      <c r="O366" s="157">
        <f ca="1">ב!O366+$M$1500*(M366-N366)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ב!L367</f>
        <v/>
      </c>
      <c r="M367" s="187">
        <f>ב!M367</f>
        <v>0</v>
      </c>
      <c r="N367" s="156">
        <f ca="1">SUMPRODUCT(($E$6:$E$1503)*($D$6:$D$1503=L367)*($B$6:$B$1503&lt;&gt;'רשימת הסעיפים'!$AL$4))</f>
        <v>0</v>
      </c>
      <c r="O367" s="157">
        <f ca="1">ב!O367+$M$1500*(M367-N367)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ב!L368</f>
        <v/>
      </c>
      <c r="M368" s="187">
        <f>ב!M368</f>
        <v>0</v>
      </c>
      <c r="N368" s="156">
        <f ca="1">SUMPRODUCT(($E$6:$E$1503)*($D$6:$D$1503=L368)*($B$6:$B$1503&lt;&gt;'רשימת הסעיפים'!$AL$4))</f>
        <v>0</v>
      </c>
      <c r="O368" s="157">
        <f ca="1">ב!O368+$M$1500*(M368-N368)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ב!L369</f>
        <v/>
      </c>
      <c r="M369" s="187">
        <f>ב!M369</f>
        <v>0</v>
      </c>
      <c r="N369" s="156">
        <f ca="1">SUMPRODUCT(($E$6:$E$1503)*($D$6:$D$1503=L369)*($B$6:$B$1503&lt;&gt;'רשימת הסעיפים'!$AL$4))</f>
        <v>0</v>
      </c>
      <c r="O369" s="157">
        <f ca="1">ב!O369+$M$1500*(M369-N369)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ב!L370</f>
        <v/>
      </c>
      <c r="M370" s="187">
        <f>ב!M370</f>
        <v>0</v>
      </c>
      <c r="N370" s="156">
        <f ca="1">SUMPRODUCT(($E$6:$E$1503)*($D$6:$D$1503=L370)*($B$6:$B$1503&lt;&gt;'רשימת הסעיפים'!$AL$4))</f>
        <v>0</v>
      </c>
      <c r="O370" s="157">
        <f ca="1">ב!O370+$M$1500*(M370-N370)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ב!L371</f>
        <v/>
      </c>
      <c r="M371" s="187">
        <f>ב!M371</f>
        <v>0</v>
      </c>
      <c r="N371" s="156">
        <f ca="1">SUMPRODUCT(($E$6:$E$1503)*($D$6:$D$1503=L371)*($B$6:$B$1503&lt;&gt;'רשימת הסעיפים'!$AL$4))</f>
        <v>0</v>
      </c>
      <c r="O371" s="157">
        <f ca="1">ב!O371+$M$1500*(M371-N371)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ב!L372</f>
        <v/>
      </c>
      <c r="M372" s="187">
        <f>ב!M372</f>
        <v>0</v>
      </c>
      <c r="N372" s="156">
        <f ca="1">SUMPRODUCT(($E$6:$E$1503)*($D$6:$D$1503=L372)*($B$6:$B$1503&lt;&gt;'רשימת הסעיפים'!$AL$4))</f>
        <v>0</v>
      </c>
      <c r="O372" s="157">
        <f ca="1">ב!O372+$M$1500*(M372-N372)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ב!L373</f>
        <v/>
      </c>
      <c r="M373" s="187">
        <f>ב!M373</f>
        <v>0</v>
      </c>
      <c r="N373" s="156">
        <f ca="1">SUMPRODUCT(($E$6:$E$1503)*($D$6:$D$1503=L373)*($B$6:$B$1503&lt;&gt;'רשימת הסעיפים'!$AL$4))</f>
        <v>0</v>
      </c>
      <c r="O373" s="157">
        <f ca="1">ב!O373+$M$1500*(M373-N373)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ב!L374</f>
        <v/>
      </c>
      <c r="M374" s="187">
        <f>ב!M374</f>
        <v>0</v>
      </c>
      <c r="N374" s="156">
        <f ca="1">SUMPRODUCT(($E$6:$E$1503)*($D$6:$D$1503=L374)*($B$6:$B$1503&lt;&gt;'רשימת הסעיפים'!$AL$4))</f>
        <v>0</v>
      </c>
      <c r="O374" s="157">
        <f ca="1">ב!O374+$M$1500*(M374-N374)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ב!L375</f>
        <v/>
      </c>
      <c r="M375" s="187">
        <f>ב!M375</f>
        <v>0</v>
      </c>
      <c r="N375" s="156">
        <f ca="1">SUMPRODUCT(($E$6:$E$1503)*($D$6:$D$1503=L375)*($B$6:$B$1503&lt;&gt;'רשימת הסעיפים'!$AL$4))</f>
        <v>0</v>
      </c>
      <c r="O375" s="157">
        <f ca="1">ב!O375+$M$1500*(M375-N375)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ב!L376</f>
        <v/>
      </c>
      <c r="M376" s="187">
        <f>ב!M376</f>
        <v>0</v>
      </c>
      <c r="N376" s="156">
        <f ca="1">SUMPRODUCT(($E$6:$E$1503)*($D$6:$D$1503=L376)*($B$6:$B$1503&lt;&gt;'רשימת הסעיפים'!$AL$4))</f>
        <v>0</v>
      </c>
      <c r="O376" s="157">
        <f ca="1">ב!O376+$M$1500*(M376-N376)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ב!L377</f>
        <v/>
      </c>
      <c r="M377" s="187">
        <f>ב!M377</f>
        <v>0</v>
      </c>
      <c r="N377" s="156">
        <f ca="1">SUMPRODUCT(($E$6:$E$1503)*($D$6:$D$1503=L377)*($B$6:$B$1503&lt;&gt;'רשימת הסעיפים'!$AL$4))</f>
        <v>0</v>
      </c>
      <c r="O377" s="157">
        <f ca="1">ב!O377+$M$1500*(M377-N377)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ב!L378</f>
        <v/>
      </c>
      <c r="M378" s="187">
        <f>ב!M378</f>
        <v>0</v>
      </c>
      <c r="N378" s="156">
        <f ca="1">SUMPRODUCT(($E$6:$E$1503)*($D$6:$D$1503=L378)*($B$6:$B$1503&lt;&gt;'רשימת הסעיפים'!$AL$4))</f>
        <v>0</v>
      </c>
      <c r="O378" s="157">
        <f ca="1">ב!O378+$M$1500*(M378-N378)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ב!L379</f>
        <v/>
      </c>
      <c r="M379" s="187">
        <f>ב!M379</f>
        <v>0</v>
      </c>
      <c r="N379" s="156">
        <f ca="1">SUMPRODUCT(($E$6:$E$1503)*($D$6:$D$1503=L379)*($B$6:$B$1503&lt;&gt;'רשימת הסעיפים'!$AL$4))</f>
        <v>0</v>
      </c>
      <c r="O379" s="157">
        <f ca="1">ב!O379+$M$1500*(M379-N379)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ב!L380</f>
        <v/>
      </c>
      <c r="M380" s="187">
        <f>ב!M380</f>
        <v>0</v>
      </c>
      <c r="N380" s="156">
        <f ca="1">SUMPRODUCT(($E$6:$E$1503)*($D$6:$D$1503=L380)*($B$6:$B$1503&lt;&gt;'רשימת הסעיפים'!$AL$4))</f>
        <v>0</v>
      </c>
      <c r="O380" s="157">
        <f ca="1">ב!O380+$M$1500*(M380-N380)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ב!L381</f>
        <v/>
      </c>
      <c r="M381" s="187">
        <f>ב!M381</f>
        <v>0</v>
      </c>
      <c r="N381" s="156">
        <f ca="1">SUMPRODUCT(($E$6:$E$1503)*($D$6:$D$1503=L381)*($B$6:$B$1503&lt;&gt;'רשימת הסעיפים'!$AL$4))</f>
        <v>0</v>
      </c>
      <c r="O381" s="157">
        <f ca="1">ב!O381+$M$1500*(M381-N381)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ב!L382</f>
        <v/>
      </c>
      <c r="M382" s="187">
        <f>ב!M382</f>
        <v>0</v>
      </c>
      <c r="N382" s="156">
        <f ca="1">SUMPRODUCT(($E$6:$E$1503)*($D$6:$D$1503=L382)*($B$6:$B$1503&lt;&gt;'רשימת הסעיפים'!$AL$4))</f>
        <v>0</v>
      </c>
      <c r="O382" s="157">
        <f ca="1">ב!O382+$M$1500*(M382-N382)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ב!L383</f>
        <v/>
      </c>
      <c r="M383" s="187">
        <f>ב!M383</f>
        <v>0</v>
      </c>
      <c r="N383" s="156">
        <f ca="1">SUMPRODUCT(($E$6:$E$1503)*($D$6:$D$1503=L383)*($B$6:$B$1503&lt;&gt;'רשימת הסעיפים'!$AL$4))</f>
        <v>0</v>
      </c>
      <c r="O383" s="157">
        <f ca="1">ב!O383+$M$1500*(M383-N383)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ב!L384</f>
        <v/>
      </c>
      <c r="M384" s="187">
        <f>ב!M384</f>
        <v>0</v>
      </c>
      <c r="N384" s="156">
        <f ca="1">SUMPRODUCT(($E$6:$E$1503)*($D$6:$D$1503=L384)*($B$6:$B$1503&lt;&gt;'רשימת הסעיפים'!$AL$4))</f>
        <v>0</v>
      </c>
      <c r="O384" s="157">
        <f ca="1">ב!O384+$M$1500*(M384-N384)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ב!L385</f>
        <v/>
      </c>
      <c r="M385" s="187">
        <f>ב!M385</f>
        <v>0</v>
      </c>
      <c r="N385" s="156">
        <f ca="1">SUMPRODUCT(($E$6:$E$1503)*($D$6:$D$1503=L385)*($B$6:$B$1503&lt;&gt;'רשימת הסעיפים'!$AL$4))</f>
        <v>0</v>
      </c>
      <c r="O385" s="157">
        <f ca="1">ב!O385+$M$1500*(M385-N385)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ב!L386</f>
        <v/>
      </c>
      <c r="M386" s="187">
        <f>ב!M386</f>
        <v>0</v>
      </c>
      <c r="N386" s="156">
        <f ca="1">SUMPRODUCT(($E$6:$E$1503)*($D$6:$D$1503=L386)*($B$6:$B$1503&lt;&gt;'רשימת הסעיפים'!$AL$4))</f>
        <v>0</v>
      </c>
      <c r="O386" s="157">
        <f ca="1">ב!O386+$M$1500*(M386-N386)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ב!L387</f>
        <v/>
      </c>
      <c r="M387" s="340">
        <f>ב!M387</f>
        <v>0</v>
      </c>
      <c r="N387" s="341">
        <f ca="1">SUMPRODUCT(($E$6:$E$1503)*($D$6:$D$1503=L387)*($B$6:$B$1503&lt;&gt;'רשימת הסעיפים'!$AL$4))</f>
        <v>0</v>
      </c>
      <c r="O387" s="342">
        <f ca="1">ב!O387+$M$1500*(M387-N387)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gM4BUkUrD0U7fd8FyGNXUETM1DZlzoNEEDNVrvv7zKgPOIY8XyzqF42GEv5L0NEGi0+GlI0zsErSBGbJ0tQk1Q==" saltValue="1Ppn/rnnJ05L0ntMsGbvYg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62" priority="7" operator="lessThan">
      <formula>0</formula>
    </cfRule>
  </conditionalFormatting>
  <conditionalFormatting sqref="A1">
    <cfRule type="containsText" dxfId="61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E8B7F5D-C3A7-49F1-9E88-D302DF16992A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00ADB6DD-4B72-4873-825B-1B5A52755540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FD499D63-4727-40D8-BC4A-8436A6FEE152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92239661-48A4-4AE0-80D2-0CED9A06A7A9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6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A6" sqref="A6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IFERROR(ג!A1:E1+31,"חודש ?")</f>
        <v>חודש ?</v>
      </c>
      <c r="B1" s="455"/>
      <c r="C1" s="455"/>
      <c r="D1" s="339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2" t="str">
        <f ca="1">ג!L7</f>
        <v>שכר עבודה 1</v>
      </c>
      <c r="M7" s="189">
        <f>ג!M7</f>
        <v>0</v>
      </c>
      <c r="N7" s="163">
        <f ca="1">SUMPRODUCT(($E$6:$E$1503)*($D$6:$D$1503=L7)*($B$6:$B$1503='רשימת הסעיפים'!$AL$4))</f>
        <v>0</v>
      </c>
      <c r="O7" s="163">
        <f ca="1">ג!O7+$M$1500*(N7-M7)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3" t="str">
        <f ca="1">ג!L8</f>
        <v>שכר עבודה 2</v>
      </c>
      <c r="M8" s="190">
        <f>ג!M8</f>
        <v>0</v>
      </c>
      <c r="N8" s="165">
        <f ca="1">SUMPRODUCT(($E$6:$E$1503)*($D$6:$D$1503=L8)*($B$6:$B$1503='רשימת הסעיפים'!$AL$4))</f>
        <v>0</v>
      </c>
      <c r="O8" s="166">
        <f ca="1">ג!O8+$M$1500*(N8-M8)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3" t="str">
        <f ca="1">ג!L9</f>
        <v>שכר עבודה 3</v>
      </c>
      <c r="M9" s="190">
        <f>ג!M9</f>
        <v>0</v>
      </c>
      <c r="N9" s="165">
        <f ca="1">SUMPRODUCT(($E$6:$E$1503)*($D$6:$D$1503=L9)*($B$6:$B$1503='רשימת הסעיפים'!$AL$4))</f>
        <v>0</v>
      </c>
      <c r="O9" s="166">
        <f ca="1">ג!O9+$M$1500*(N9-M9)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3" t="str">
        <f ca="1">ג!L10</f>
        <v>שכר עבודה 4</v>
      </c>
      <c r="M10" s="190">
        <f>ג!M10</f>
        <v>0</v>
      </c>
      <c r="N10" s="165">
        <f ca="1">SUMPRODUCT(($E$6:$E$1503)*($D$6:$D$1503=L10)*($B$6:$B$1503='רשימת הסעיפים'!$AL$4))</f>
        <v>0</v>
      </c>
      <c r="O10" s="166">
        <f ca="1">ג!O10+$M$1500*(N10-M10)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3" t="str">
        <f ca="1">ג!L11</f>
        <v>קצבת נכות</v>
      </c>
      <c r="M11" s="190">
        <f>ג!M11</f>
        <v>0</v>
      </c>
      <c r="N11" s="165">
        <f ca="1">SUMPRODUCT(($E$6:$E$1503)*($D$6:$D$1503=L11)*($B$6:$B$1503='רשימת הסעיפים'!$AL$4))</f>
        <v>0</v>
      </c>
      <c r="O11" s="166">
        <f ca="1">ג!O11+$M$1500*(N11-M11)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3" t="str">
        <f ca="1">ג!L12</f>
        <v>שכר - כללי</v>
      </c>
      <c r="M12" s="190">
        <f>ג!M12</f>
        <v>0</v>
      </c>
      <c r="N12" s="165">
        <f ca="1">SUMPRODUCT(($E$6:$E$1503)*($D$6:$D$1503=L12)*($B$6:$B$1503='רשימת הסעיפים'!$AL$4))</f>
        <v>0</v>
      </c>
      <c r="O12" s="166">
        <f ca="1">ג!O12+$M$1500*(N12-M12)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3" t="str">
        <f ca="1">ג!L13</f>
        <v>קצבת ילדים</v>
      </c>
      <c r="M13" s="190">
        <f>ג!M13</f>
        <v>0</v>
      </c>
      <c r="N13" s="165">
        <f ca="1">SUMPRODUCT(($E$6:$E$1503)*($D$6:$D$1503=L13)*($B$6:$B$1503='רשימת הסעיפים'!$AL$4))</f>
        <v>0</v>
      </c>
      <c r="O13" s="166">
        <f ca="1">ג!O13+$M$1500*(N13-M13)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3" t="str">
        <f ca="1">ג!L14</f>
        <v>סיוע בשכר דירה</v>
      </c>
      <c r="M14" s="190">
        <f>ג!M14</f>
        <v>0</v>
      </c>
      <c r="N14" s="165">
        <f ca="1">SUMPRODUCT(($E$6:$E$1503)*($D$6:$D$1503=L14)*($B$6:$B$1503='רשימת הסעיפים'!$AL$4))</f>
        <v>0</v>
      </c>
      <c r="O14" s="166">
        <f ca="1">ג!O14+$M$1500*(N14-M14)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3" t="str">
        <f ca="1">ג!L15</f>
        <v>קצבת זיקנה</v>
      </c>
      <c r="M15" s="190">
        <f>ג!M15</f>
        <v>0</v>
      </c>
      <c r="N15" s="165">
        <f ca="1">SUMPRODUCT(($E$6:$E$1503)*($D$6:$D$1503=L15)*($B$6:$B$1503='רשימת הסעיפים'!$AL$4))</f>
        <v>0</v>
      </c>
      <c r="O15" s="166">
        <f ca="1">ג!O15+$M$1500*(N15-M15)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3" t="str">
        <f ca="1">ג!L16</f>
        <v>קצבאות - כללי</v>
      </c>
      <c r="M16" s="190">
        <f>ג!M16</f>
        <v>0</v>
      </c>
      <c r="N16" s="165">
        <f ca="1">SUMPRODUCT(($E$6:$E$1503)*($D$6:$D$1503=L16)*($B$6:$B$1503='רשימת הסעיפים'!$AL$4))</f>
        <v>0</v>
      </c>
      <c r="O16" s="166">
        <f ca="1">ג!O16+$M$1500*(N16-M16)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3" t="str">
        <f ca="1">ג!L17</f>
        <v>קבלת מזונות</v>
      </c>
      <c r="M17" s="190">
        <f>ג!M17</f>
        <v>0</v>
      </c>
      <c r="N17" s="165">
        <f ca="1">SUMPRODUCT(($E$6:$E$1503)*($D$6:$D$1503=L17)*($B$6:$B$1503='רשימת הסעיפים'!$AL$4))</f>
        <v>0</v>
      </c>
      <c r="O17" s="166">
        <f ca="1">ג!O17+$M$1500*(N17-M17)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3" t="str">
        <f ca="1">ג!L18</f>
        <v>הכנסה מנכס</v>
      </c>
      <c r="M18" s="190">
        <f>ג!M18</f>
        <v>0</v>
      </c>
      <c r="N18" s="165">
        <f ca="1">SUMPRODUCT(($E$6:$E$1503)*($D$6:$D$1503=L18)*($B$6:$B$1503='רשימת הסעיפים'!$AL$4))</f>
        <v>0</v>
      </c>
      <c r="O18" s="166">
        <f ca="1">ג!O18+$M$1500*(N18-M18)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3" t="str">
        <f ca="1">ג!L19</f>
        <v>עזרה מההורים</v>
      </c>
      <c r="M19" s="190">
        <f>ג!M19</f>
        <v>0</v>
      </c>
      <c r="N19" s="165">
        <f ca="1">SUMPRODUCT(($E$6:$E$1503)*($D$6:$D$1503=L19)*($B$6:$B$1503='רשימת הסעיפים'!$AL$4))</f>
        <v>0</v>
      </c>
      <c r="O19" s="166">
        <f ca="1">ג!O19+$M$1500*(N19-M19)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3" t="str">
        <f ca="1">ג!L20</f>
        <v>הכנסות שונות - כללי</v>
      </c>
      <c r="M20" s="190">
        <f>ג!M20</f>
        <v>0</v>
      </c>
      <c r="N20" s="165">
        <f ca="1">SUMPRODUCT(($E$6:$E$1503)*($D$6:$D$1503=L20)*($B$6:$B$1503='רשימת הסעיפים'!$AL$4))</f>
        <v>0</v>
      </c>
      <c r="O20" s="166">
        <f ca="1">ג!O20+$M$1500*(N20-M20)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3" t="str">
        <f ca="1">ג!L21</f>
        <v/>
      </c>
      <c r="M21" s="190">
        <f>ג!M21</f>
        <v>0</v>
      </c>
      <c r="N21" s="165">
        <f ca="1">SUMPRODUCT(($E$6:$E$1503)*($D$6:$D$1503=L21)*($B$6:$B$1503='רשימת הסעיפים'!$AL$4))</f>
        <v>0</v>
      </c>
      <c r="O21" s="166">
        <f ca="1">ג!O21+$M$1500*(N21-M21)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3" t="str">
        <f ca="1">ג!L22</f>
        <v/>
      </c>
      <c r="M22" s="190">
        <f>ג!M22</f>
        <v>0</v>
      </c>
      <c r="N22" s="165">
        <f ca="1">SUMPRODUCT(($E$6:$E$1503)*($D$6:$D$1503=L22)*($B$6:$B$1503='רשימת הסעיפים'!$AL$4))</f>
        <v>0</v>
      </c>
      <c r="O22" s="166">
        <f ca="1">ג!O22+$M$1500*(N22-M22)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3" t="str">
        <f ca="1">ג!L23</f>
        <v/>
      </c>
      <c r="M23" s="190">
        <f>ג!M23</f>
        <v>0</v>
      </c>
      <c r="N23" s="165">
        <f ca="1">SUMPRODUCT(($E$6:$E$1503)*($D$6:$D$1503=L23)*($B$6:$B$1503='רשימת הסעיפים'!$AL$4))</f>
        <v>0</v>
      </c>
      <c r="O23" s="166">
        <f ca="1">ג!O23+$M$1500*(N23-M23)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3" t="str">
        <f ca="1">ג!L24</f>
        <v/>
      </c>
      <c r="M24" s="190">
        <f>ג!M24</f>
        <v>0</v>
      </c>
      <c r="N24" s="165">
        <f ca="1">SUMPRODUCT(($E$6:$E$1503)*($D$6:$D$1503=L24)*($B$6:$B$1503='רשימת הסעיפים'!$AL$4))</f>
        <v>0</v>
      </c>
      <c r="O24" s="166">
        <f ca="1">ג!O24+$M$1500*(N24-M24)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3" t="str">
        <f ca="1">ג!L25</f>
        <v/>
      </c>
      <c r="M25" s="190">
        <f>ג!M25</f>
        <v>0</v>
      </c>
      <c r="N25" s="165">
        <f ca="1">SUMPRODUCT(($E$6:$E$1503)*($D$6:$D$1503=L25)*($B$6:$B$1503='רשימת הסעיפים'!$AL$4))</f>
        <v>0</v>
      </c>
      <c r="O25" s="166">
        <f ca="1">ג!O25+$M$1500*(N25-M25)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3" t="str">
        <f ca="1">ג!L26</f>
        <v/>
      </c>
      <c r="M26" s="190">
        <f>ג!M26</f>
        <v>0</v>
      </c>
      <c r="N26" s="165">
        <f ca="1">SUMPRODUCT(($E$6:$E$1503)*($D$6:$D$1503=L26)*($B$6:$B$1503='רשימת הסעיפים'!$AL$4))</f>
        <v>0</v>
      </c>
      <c r="O26" s="166">
        <f ca="1">ג!O26+$M$1500*(N26-M26)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3" t="str">
        <f ca="1">ג!L27</f>
        <v/>
      </c>
      <c r="M27" s="190">
        <f>ג!M27</f>
        <v>0</v>
      </c>
      <c r="N27" s="165">
        <f ca="1">SUMPRODUCT(($E$6:$E$1503)*($D$6:$D$1503=L27)*($B$6:$B$1503='רשימת הסעיפים'!$AL$4))</f>
        <v>0</v>
      </c>
      <c r="O27" s="166">
        <f ca="1">ג!O27+$M$1500*(N27-M27)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3" t="str">
        <f ca="1">ג!L28</f>
        <v/>
      </c>
      <c r="M28" s="190">
        <f>ג!M28</f>
        <v>0</v>
      </c>
      <c r="N28" s="165">
        <f ca="1">SUMPRODUCT(($E$6:$E$1503)*($D$6:$D$1503=L28)*($B$6:$B$1503='רשימת הסעיפים'!$AL$4))</f>
        <v>0</v>
      </c>
      <c r="O28" s="166">
        <f ca="1">ג!O28+$M$1500*(N28-M28)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3" t="str">
        <f ca="1">ג!L29</f>
        <v/>
      </c>
      <c r="M29" s="190">
        <f>ג!M29</f>
        <v>0</v>
      </c>
      <c r="N29" s="165">
        <f ca="1">SUMPRODUCT(($E$6:$E$1503)*($D$6:$D$1503=L29)*($B$6:$B$1503='רשימת הסעיפים'!$AL$4))</f>
        <v>0</v>
      </c>
      <c r="O29" s="166">
        <f ca="1">ג!O29+$M$1500*(N29-M29)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3" t="str">
        <f ca="1">ג!L30</f>
        <v/>
      </c>
      <c r="M30" s="190">
        <f>ג!M30</f>
        <v>0</v>
      </c>
      <c r="N30" s="165">
        <f ca="1">SUMPRODUCT(($E$6:$E$1503)*($D$6:$D$1503=L30)*($B$6:$B$1503='רשימת הסעיפים'!$AL$4))</f>
        <v>0</v>
      </c>
      <c r="O30" s="166">
        <f ca="1">ג!O30+$M$1500*(N30-M30)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3" t="str">
        <f ca="1">ג!L31</f>
        <v/>
      </c>
      <c r="M31" s="190">
        <f>ג!M31</f>
        <v>0</v>
      </c>
      <c r="N31" s="165">
        <f ca="1">SUMPRODUCT(($E$6:$E$1503)*($D$6:$D$1503=L31)*($B$6:$B$1503='רשימת הסעיפים'!$AL$4))</f>
        <v>0</v>
      </c>
      <c r="O31" s="166">
        <f ca="1">ג!O31+$M$1500*(N31-M31)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3" t="str">
        <f ca="1">ג!L32</f>
        <v/>
      </c>
      <c r="M32" s="190">
        <f>ג!M32</f>
        <v>0</v>
      </c>
      <c r="N32" s="165">
        <f ca="1">SUMPRODUCT(($E$6:$E$1503)*($D$6:$D$1503=L32)*($B$6:$B$1503='רשימת הסעיפים'!$AL$4))</f>
        <v>0</v>
      </c>
      <c r="O32" s="166">
        <f ca="1">ג!O32+$M$1500*(N32-M32)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3" t="str">
        <f ca="1">ג!L33</f>
        <v/>
      </c>
      <c r="M33" s="190">
        <f>ג!M33</f>
        <v>0</v>
      </c>
      <c r="N33" s="165">
        <f ca="1">SUMPRODUCT(($E$6:$E$1503)*($D$6:$D$1503=L33)*($B$6:$B$1503='רשימת הסעיפים'!$AL$4))</f>
        <v>0</v>
      </c>
      <c r="O33" s="166">
        <f ca="1">ג!O33+$M$1500*(N33-M33)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3" t="str">
        <f ca="1">ג!L34</f>
        <v/>
      </c>
      <c r="M34" s="190">
        <f>ג!M34</f>
        <v>0</v>
      </c>
      <c r="N34" s="165">
        <f ca="1">SUMPRODUCT(($E$6:$E$1503)*($D$6:$D$1503=L34)*($B$6:$B$1503='רשימת הסעיפים'!$AL$4))</f>
        <v>0</v>
      </c>
      <c r="O34" s="166">
        <f ca="1">ג!O34+$M$1500*(N34-M34)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3" t="str">
        <f ca="1">ג!L35</f>
        <v/>
      </c>
      <c r="M35" s="190">
        <f>ג!M35</f>
        <v>0</v>
      </c>
      <c r="N35" s="165">
        <f ca="1">SUMPRODUCT(($E$6:$E$1503)*($D$6:$D$1503=L35)*($B$6:$B$1503='רשימת הסעיפים'!$AL$4))</f>
        <v>0</v>
      </c>
      <c r="O35" s="166">
        <f ca="1">ג!O35+$M$1500*(N35-M35)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3" t="str">
        <f ca="1">ג!L36</f>
        <v/>
      </c>
      <c r="M36" s="190">
        <f>ג!M36</f>
        <v>0</v>
      </c>
      <c r="N36" s="165">
        <f ca="1">SUMPRODUCT(($E$6:$E$1503)*($D$6:$D$1503=L36)*($B$6:$B$1503='רשימת הסעיפים'!$AL$4))</f>
        <v>0</v>
      </c>
      <c r="O36" s="166">
        <f ca="1">ג!O36+$M$1500*(N36-M36)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3" t="str">
        <f ca="1">ג!L37</f>
        <v/>
      </c>
      <c r="M37" s="190">
        <f>ג!M37</f>
        <v>0</v>
      </c>
      <c r="N37" s="165">
        <f ca="1">SUMPRODUCT(($E$6:$E$1503)*($D$6:$D$1503=L37)*($B$6:$B$1503='רשימת הסעיפים'!$AL$4))</f>
        <v>0</v>
      </c>
      <c r="O37" s="166">
        <f ca="1">ג!O37+$M$1500*(N37-M37)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3" t="str">
        <f ca="1">ג!L38</f>
        <v/>
      </c>
      <c r="M38" s="190">
        <f>ג!M38</f>
        <v>0</v>
      </c>
      <c r="N38" s="165">
        <f ca="1">SUMPRODUCT(($E$6:$E$1503)*($D$6:$D$1503=L38)*($B$6:$B$1503='רשימת הסעיפים'!$AL$4))</f>
        <v>0</v>
      </c>
      <c r="O38" s="166">
        <f ca="1">ג!O38+$M$1500*(N38-M38)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3" t="str">
        <f ca="1">ג!L39</f>
        <v/>
      </c>
      <c r="M39" s="190">
        <f>ג!M39</f>
        <v>0</v>
      </c>
      <c r="N39" s="165">
        <f ca="1">SUMPRODUCT(($E$6:$E$1503)*($D$6:$D$1503=L39)*($B$6:$B$1503='רשימת הסעיפים'!$AL$4))</f>
        <v>0</v>
      </c>
      <c r="O39" s="166">
        <f ca="1">ג!O39+$M$1500*(N39-M39)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3" t="str">
        <f ca="1">ג!L40</f>
        <v/>
      </c>
      <c r="M40" s="190">
        <f>ג!M40</f>
        <v>0</v>
      </c>
      <c r="N40" s="165">
        <f ca="1">SUMPRODUCT(($E$6:$E$1503)*($D$6:$D$1503=L40)*($B$6:$B$1503='רשימת הסעיפים'!$AL$4))</f>
        <v>0</v>
      </c>
      <c r="O40" s="166">
        <f ca="1">ג!O40+$M$1500*(N40-M40)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3" t="str">
        <f ca="1">ג!L41</f>
        <v/>
      </c>
      <c r="M41" s="190">
        <f>ג!M41</f>
        <v>0</v>
      </c>
      <c r="N41" s="165">
        <f ca="1">SUMPRODUCT(($E$6:$E$1503)*($D$6:$D$1503=L41)*($B$6:$B$1503='רשימת הסעיפים'!$AL$4))</f>
        <v>0</v>
      </c>
      <c r="O41" s="166">
        <f ca="1">ג!O41+$M$1500*(N41-M41)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3" t="str">
        <f ca="1">ג!L42</f>
        <v/>
      </c>
      <c r="M42" s="190">
        <f>ג!M42</f>
        <v>0</v>
      </c>
      <c r="N42" s="165">
        <f ca="1">SUMPRODUCT(($E$6:$E$1503)*($D$6:$D$1503=L42)*($B$6:$B$1503='רשימת הסעיפים'!$AL$4))</f>
        <v>0</v>
      </c>
      <c r="O42" s="166">
        <f ca="1">ג!O42+$M$1500*(N42-M42)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3" t="str">
        <f ca="1">ג!L43</f>
        <v/>
      </c>
      <c r="M43" s="190">
        <f>ג!M43</f>
        <v>0</v>
      </c>
      <c r="N43" s="165">
        <f ca="1">SUMPRODUCT(($E$6:$E$1503)*($D$6:$D$1503=L43)*($B$6:$B$1503='רשימת הסעיפים'!$AL$4))</f>
        <v>0</v>
      </c>
      <c r="O43" s="166">
        <f ca="1">ג!O43+$M$1500*(N43-M43)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3" t="str">
        <f ca="1">ג!L44</f>
        <v/>
      </c>
      <c r="M44" s="190">
        <f>ג!M44</f>
        <v>0</v>
      </c>
      <c r="N44" s="165">
        <f ca="1">SUMPRODUCT(($E$6:$E$1503)*($D$6:$D$1503=L44)*($B$6:$B$1503='רשימת הסעיפים'!$AL$4))</f>
        <v>0</v>
      </c>
      <c r="O44" s="166">
        <f ca="1">ג!O44+$M$1500*(N44-M44)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3" t="str">
        <f ca="1">ג!L45</f>
        <v/>
      </c>
      <c r="M45" s="190">
        <f>ג!M45</f>
        <v>0</v>
      </c>
      <c r="N45" s="165">
        <f ca="1">SUMPRODUCT(($E$6:$E$1503)*($D$6:$D$1503=L45)*($B$6:$B$1503='רשימת הסעיפים'!$AL$4))</f>
        <v>0</v>
      </c>
      <c r="O45" s="166">
        <f ca="1">ג!O45+$M$1500*(N45-M45)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3" t="str">
        <f ca="1">ג!L46</f>
        <v/>
      </c>
      <c r="M46" s="190">
        <f>ג!M46</f>
        <v>0</v>
      </c>
      <c r="N46" s="165">
        <f ca="1">SUMPRODUCT(($E$6:$E$1503)*($D$6:$D$1503=L46)*($B$6:$B$1503='רשימת הסעיפים'!$AL$4))</f>
        <v>0</v>
      </c>
      <c r="O46" s="166">
        <f ca="1">ג!O46+$M$1500*(N46-M46)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3" t="str">
        <f ca="1">ג!L47</f>
        <v/>
      </c>
      <c r="M47" s="190">
        <f>ג!M47</f>
        <v>0</v>
      </c>
      <c r="N47" s="165">
        <f ca="1">SUMPRODUCT(($E$6:$E$1503)*($D$6:$D$1503=L47)*($B$6:$B$1503='רשימת הסעיפים'!$AL$4))</f>
        <v>0</v>
      </c>
      <c r="O47" s="166">
        <f ca="1">ג!O47+$M$1500*(N47-M47)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3" t="str">
        <f ca="1">ג!L48</f>
        <v/>
      </c>
      <c r="M48" s="190">
        <f>ג!M48</f>
        <v>0</v>
      </c>
      <c r="N48" s="165">
        <f ca="1">SUMPRODUCT(($E$6:$E$1503)*($D$6:$D$1503=L48)*($B$6:$B$1503='רשימת הסעיפים'!$AL$4))</f>
        <v>0</v>
      </c>
      <c r="O48" s="166">
        <f ca="1">ג!O48+$M$1500*(N48-M48)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3" t="str">
        <f ca="1">ג!L49</f>
        <v/>
      </c>
      <c r="M49" s="190">
        <f>ג!M49</f>
        <v>0</v>
      </c>
      <c r="N49" s="165">
        <f ca="1">SUMPRODUCT(($E$6:$E$1503)*($D$6:$D$1503=L49)*($B$6:$B$1503='רשימת הסעיפים'!$AL$4))</f>
        <v>0</v>
      </c>
      <c r="O49" s="166">
        <f ca="1">ג!O49+$M$1500*(N49-M49)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3" t="str">
        <f ca="1">ג!L50</f>
        <v/>
      </c>
      <c r="M50" s="190">
        <f>ג!M50</f>
        <v>0</v>
      </c>
      <c r="N50" s="165">
        <f ca="1">SUMPRODUCT(($E$6:$E$1503)*($D$6:$D$1503=L50)*($B$6:$B$1503='רשימת הסעיפים'!$AL$4))</f>
        <v>0</v>
      </c>
      <c r="O50" s="166">
        <f ca="1">ג!O50+$M$1500*(N50-M50)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3" t="str">
        <f ca="1">ג!L51</f>
        <v/>
      </c>
      <c r="M51" s="190">
        <f>ג!M51</f>
        <v>0</v>
      </c>
      <c r="N51" s="165">
        <f ca="1">SUMPRODUCT(($E$6:$E$1503)*($D$6:$D$1503=L51)*($B$6:$B$1503='רשימת הסעיפים'!$AL$4))</f>
        <v>0</v>
      </c>
      <c r="O51" s="166">
        <f ca="1">ג!O51+$M$1500*(N51-M51)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3" t="str">
        <f ca="1">ג!L52</f>
        <v/>
      </c>
      <c r="M52" s="190">
        <f>ג!M52</f>
        <v>0</v>
      </c>
      <c r="N52" s="165">
        <f ca="1">SUMPRODUCT(($E$6:$E$1503)*($D$6:$D$1503=L52)*($B$6:$B$1503='רשימת הסעיפים'!$AL$4))</f>
        <v>0</v>
      </c>
      <c r="O52" s="166">
        <f ca="1">ג!O52+$M$1500*(N52-M52)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3" t="str">
        <f ca="1">ג!L53</f>
        <v/>
      </c>
      <c r="M53" s="190">
        <f>ג!M53</f>
        <v>0</v>
      </c>
      <c r="N53" s="165">
        <f ca="1">SUMPRODUCT(($E$6:$E$1503)*($D$6:$D$1503=L53)*($B$6:$B$1503='רשימת הסעיפים'!$AL$4))</f>
        <v>0</v>
      </c>
      <c r="O53" s="166">
        <f ca="1">ג!O53+$M$1500*(N53-M53)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3" t="str">
        <f ca="1">ג!L54</f>
        <v/>
      </c>
      <c r="M54" s="190">
        <f>ג!M54</f>
        <v>0</v>
      </c>
      <c r="N54" s="165">
        <f ca="1">SUMPRODUCT(($E$6:$E$1503)*($D$6:$D$1503=L54)*($B$6:$B$1503='רשימת הסעיפים'!$AL$4))</f>
        <v>0</v>
      </c>
      <c r="O54" s="166">
        <f ca="1">ג!O54+$M$1500*(N54-M54)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3" t="str">
        <f ca="1">ג!L55</f>
        <v/>
      </c>
      <c r="M55" s="190">
        <f>ג!M55</f>
        <v>0</v>
      </c>
      <c r="N55" s="165">
        <f ca="1">SUMPRODUCT(($E$6:$E$1503)*($D$6:$D$1503=L55)*($B$6:$B$1503='רשימת הסעיפים'!$AL$4))</f>
        <v>0</v>
      </c>
      <c r="O55" s="166">
        <f ca="1">ג!O55+$M$1500*(N55-M55)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3" t="str">
        <f ca="1">ג!L56</f>
        <v/>
      </c>
      <c r="M56" s="190">
        <f>ג!M56</f>
        <v>0</v>
      </c>
      <c r="N56" s="165">
        <f ca="1">SUMPRODUCT(($E$6:$E$1503)*($D$6:$D$1503=L56)*($B$6:$B$1503='רשימת הסעיפים'!$AL$4))</f>
        <v>0</v>
      </c>
      <c r="O56" s="166">
        <f ca="1">ג!O56+$M$1500*(N56-M56)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3" t="str">
        <f ca="1">ג!L57</f>
        <v/>
      </c>
      <c r="M57" s="190">
        <f>ג!M57</f>
        <v>0</v>
      </c>
      <c r="N57" s="165">
        <f ca="1">SUMPRODUCT(($E$6:$E$1503)*($D$6:$D$1503=L57)*($B$6:$B$1503='רשימת הסעיפים'!$AL$4))</f>
        <v>0</v>
      </c>
      <c r="O57" s="166">
        <f ca="1">ג!O57+$M$1500*(N57-M57)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3" t="str">
        <f ca="1">ג!L58</f>
        <v/>
      </c>
      <c r="M58" s="190">
        <f>ג!M58</f>
        <v>0</v>
      </c>
      <c r="N58" s="165">
        <f ca="1">SUMPRODUCT(($E$6:$E$1503)*($D$6:$D$1503=L58)*($B$6:$B$1503='רשימת הסעיפים'!$AL$4))</f>
        <v>0</v>
      </c>
      <c r="O58" s="166">
        <f ca="1">ג!O58+$M$1500*(N58-M58)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3" t="str">
        <f ca="1">ג!L59</f>
        <v/>
      </c>
      <c r="M59" s="190">
        <f>ג!M59</f>
        <v>0</v>
      </c>
      <c r="N59" s="165">
        <f ca="1">SUMPRODUCT(($E$6:$E$1503)*($D$6:$D$1503=L59)*($B$6:$B$1503='רשימת הסעיפים'!$AL$4))</f>
        <v>0</v>
      </c>
      <c r="O59" s="166">
        <f ca="1">ג!O59+$M$1500*(N59-M59)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3" t="str">
        <f ca="1">ג!L60</f>
        <v/>
      </c>
      <c r="M60" s="190">
        <f>ג!M60</f>
        <v>0</v>
      </c>
      <c r="N60" s="165">
        <f ca="1">SUMPRODUCT(($E$6:$E$1503)*($D$6:$D$1503=L60)*($B$6:$B$1503='רשימת הסעיפים'!$AL$4))</f>
        <v>0</v>
      </c>
      <c r="O60" s="166">
        <f ca="1">ג!O60+$M$1500*(N60-M60)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3" t="str">
        <f ca="1">ג!L61</f>
        <v/>
      </c>
      <c r="M61" s="190">
        <f>ג!M61</f>
        <v>0</v>
      </c>
      <c r="N61" s="165">
        <f ca="1">SUMPRODUCT(($E$6:$E$1503)*($D$6:$D$1503=L61)*($B$6:$B$1503='רשימת הסעיפים'!$AL$4))</f>
        <v>0</v>
      </c>
      <c r="O61" s="166">
        <f ca="1">ג!O61+$M$1500*(N61-M61)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3" t="str">
        <f ca="1">ג!L62</f>
        <v/>
      </c>
      <c r="M62" s="190">
        <f>ג!M62</f>
        <v>0</v>
      </c>
      <c r="N62" s="165">
        <f ca="1">SUMPRODUCT(($E$6:$E$1503)*($D$6:$D$1503=L62)*($B$6:$B$1503='רשימת הסעיפים'!$AL$4))</f>
        <v>0</v>
      </c>
      <c r="O62" s="166">
        <f ca="1">ג!O62+$M$1500*(N62-M62)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3" t="str">
        <f ca="1">ג!L63</f>
        <v/>
      </c>
      <c r="M63" s="190">
        <f>ג!M63</f>
        <v>0</v>
      </c>
      <c r="N63" s="165">
        <f ca="1">SUMPRODUCT(($E$6:$E$1503)*($D$6:$D$1503=L63)*($B$6:$B$1503='רשימת הסעיפים'!$AL$4))</f>
        <v>0</v>
      </c>
      <c r="O63" s="166">
        <f ca="1">ג!O63+$M$1500*(N63-M63)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3" t="str">
        <f ca="1">ג!L64</f>
        <v/>
      </c>
      <c r="M64" s="190">
        <f>ג!M64</f>
        <v>0</v>
      </c>
      <c r="N64" s="165">
        <f ca="1">SUMPRODUCT(($E$6:$E$1503)*($D$6:$D$1503=L64)*($B$6:$B$1503='רשימת הסעיפים'!$AL$4))</f>
        <v>0</v>
      </c>
      <c r="O64" s="166">
        <f ca="1">ג!O64+$M$1500*(N64-M64)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3" t="str">
        <f ca="1">ג!L65</f>
        <v/>
      </c>
      <c r="M65" s="190">
        <f>ג!M65</f>
        <v>0</v>
      </c>
      <c r="N65" s="165">
        <f ca="1">SUMPRODUCT(($E$6:$E$1503)*($D$6:$D$1503=L65)*($B$6:$B$1503='רשימת הסעיפים'!$AL$4))</f>
        <v>0</v>
      </c>
      <c r="O65" s="166">
        <f ca="1">ג!O65+$M$1500*(N65-M65)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4" t="str">
        <f ca="1">ג!L66</f>
        <v/>
      </c>
      <c r="M66" s="347">
        <f>ג!M66</f>
        <v>0</v>
      </c>
      <c r="N66" s="348">
        <f ca="1">SUMPRODUCT(($E$6:$E$1503)*($D$6:$D$1503=L66)*($B$6:$B$1503='רשימת הסעיפים'!$AL$4))</f>
        <v>0</v>
      </c>
      <c r="O66" s="349">
        <f ca="1">ג!O66+$M$1500*(N66-M66)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3"/>
      <c r="M67" s="344"/>
      <c r="N67" s="345"/>
      <c r="O67" s="346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90" t="str">
        <f ca="1">ג!L69</f>
        <v>מזון</v>
      </c>
      <c r="M69" s="187">
        <f>ג!M69</f>
        <v>0</v>
      </c>
      <c r="N69" s="156">
        <f ca="1">SUMPRODUCT(($E$6:$E$1503)*($D$6:$D$1503=L69)*($B$6:$B$1503&lt;&gt;'רשימת הסעיפים'!$AL$4))</f>
        <v>0</v>
      </c>
      <c r="O69" s="157">
        <f ca="1">ג!O69+$M$1500*(M69-N69)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ג!L70</f>
        <v>פארמה וטואלטיקה</v>
      </c>
      <c r="M70" s="187">
        <f>ג!M70</f>
        <v>0</v>
      </c>
      <c r="N70" s="156">
        <f ca="1">SUMPRODUCT(($E$6:$E$1503)*($D$6:$D$1503=L70)*($B$6:$B$1503&lt;&gt;'רשימת הסעיפים'!$AL$4))</f>
        <v>0</v>
      </c>
      <c r="O70" s="157">
        <f ca="1">ג!O70+$M$1500*(M70-N70)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ג!L71</f>
        <v>בר מים</v>
      </c>
      <c r="M71" s="187">
        <f>ג!M71</f>
        <v>0</v>
      </c>
      <c r="N71" s="156">
        <f ca="1">SUMPRODUCT(($E$6:$E$1503)*($D$6:$D$1503=L71)*($B$6:$B$1503&lt;&gt;'רשימת הסעיפים'!$AL$4))</f>
        <v>0</v>
      </c>
      <c r="O71" s="157">
        <f ca="1">ג!O71+$M$1500*(M71-N71)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ג!L72</f>
        <v>אוכל מוכן / בעבודה</v>
      </c>
      <c r="M72" s="187">
        <f>ג!M72</f>
        <v>0</v>
      </c>
      <c r="N72" s="156">
        <f ca="1">SUMPRODUCT(($E$6:$E$1503)*($D$6:$D$1503=L72)*($B$6:$B$1503&lt;&gt;'רשימת הסעיפים'!$AL$4))</f>
        <v>0</v>
      </c>
      <c r="O72" s="157">
        <f ca="1">ג!O72+$M$1500*(M72-N72)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ג!L73</f>
        <v>עישון</v>
      </c>
      <c r="M73" s="187">
        <f>ג!M73</f>
        <v>0</v>
      </c>
      <c r="N73" s="156">
        <f ca="1">SUMPRODUCT(($E$6:$E$1503)*($D$6:$D$1503=L73)*($B$6:$B$1503&lt;&gt;'רשימת הסעיפים'!$AL$4))</f>
        <v>0</v>
      </c>
      <c r="O73" s="157">
        <f ca="1">ג!O73+$M$1500*(M73-N73)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ג!L74</f>
        <v>מזון ופארמה - כללי</v>
      </c>
      <c r="M74" s="187">
        <f>ג!M74</f>
        <v>0</v>
      </c>
      <c r="N74" s="156">
        <f ca="1">SUMPRODUCT(($E$6:$E$1503)*($D$6:$D$1503=L74)*($B$6:$B$1503&lt;&gt;'רשימת הסעיפים'!$AL$4))</f>
        <v>0</v>
      </c>
      <c r="O74" s="157">
        <f ca="1">ג!O74+$M$1500*(M74-N74)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ג!L75</f>
        <v>מסעדה ואוכל בחוץ</v>
      </c>
      <c r="M75" s="187">
        <f>ג!M75</f>
        <v>0</v>
      </c>
      <c r="N75" s="156">
        <f ca="1">SUMPRODUCT(($E$6:$E$1503)*($D$6:$D$1503=L75)*($B$6:$B$1503&lt;&gt;'רשימת הסעיפים'!$AL$4))</f>
        <v>0</v>
      </c>
      <c r="O75" s="157">
        <f ca="1">ג!O75+$M$1500*(M75-N75)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ג!L76</f>
        <v>ספורט</v>
      </c>
      <c r="M76" s="187">
        <f>ג!M76</f>
        <v>0</v>
      </c>
      <c r="N76" s="156">
        <f ca="1">SUMPRODUCT(($E$6:$E$1503)*($D$6:$D$1503=L76)*($B$6:$B$1503&lt;&gt;'רשימת הסעיפים'!$AL$4))</f>
        <v>0</v>
      </c>
      <c r="O76" s="157">
        <f ca="1">ג!O76+$M$1500*(M76-N76)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ג!L77</f>
        <v>חופשות</v>
      </c>
      <c r="M77" s="187">
        <f>ג!M77</f>
        <v>0</v>
      </c>
      <c r="N77" s="156">
        <f ca="1">SUMPRODUCT(($E$6:$E$1503)*($D$6:$D$1503=L77)*($B$6:$B$1503&lt;&gt;'רשימת הסעיפים'!$AL$4))</f>
        <v>0</v>
      </c>
      <c r="O77" s="157">
        <f ca="1">ג!O77+$M$1500*(M77-N77)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ג!L78</f>
        <v>בילויים ומופעים</v>
      </c>
      <c r="M78" s="187">
        <f>ג!M78</f>
        <v>0</v>
      </c>
      <c r="N78" s="156">
        <f ca="1">SUMPRODUCT(($E$6:$E$1503)*($D$6:$D$1503=L78)*($B$6:$B$1503&lt;&gt;'רשימת הסעיפים'!$AL$4))</f>
        <v>0</v>
      </c>
      <c r="O78" s="157">
        <f ca="1">ג!O78+$M$1500*(M78-N78)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ג!L79</f>
        <v>חיות מחמד</v>
      </c>
      <c r="M79" s="187">
        <f>ג!M79</f>
        <v>0</v>
      </c>
      <c r="N79" s="156">
        <f ca="1">SUMPRODUCT(($E$6:$E$1503)*($D$6:$D$1503=L79)*($B$6:$B$1503&lt;&gt;'רשימת הסעיפים'!$AL$4))</f>
        <v>0</v>
      </c>
      <c r="O79" s="157">
        <f ca="1">ג!O79+$M$1500*(M79-N79)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ג!L80</f>
        <v>חוגי מבוגרים</v>
      </c>
      <c r="M80" s="187">
        <f>ג!M80</f>
        <v>0</v>
      </c>
      <c r="N80" s="156">
        <f ca="1">SUMPRODUCT(($E$6:$E$1503)*($D$6:$D$1503=L80)*($B$6:$B$1503&lt;&gt;'רשימת הסעיפים'!$AL$4))</f>
        <v>0</v>
      </c>
      <c r="O80" s="157">
        <f ca="1">ג!O80+$M$1500*(M80-N80)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ג!L81</f>
        <v>בייביסיטר</v>
      </c>
      <c r="M81" s="187">
        <f>ג!M81</f>
        <v>0</v>
      </c>
      <c r="N81" s="156">
        <f ca="1">SUMPRODUCT(($E$6:$E$1503)*($D$6:$D$1503=L81)*($B$6:$B$1503&lt;&gt;'רשימת הסעיפים'!$AL$4))</f>
        <v>0</v>
      </c>
      <c r="O81" s="157">
        <f ca="1">ג!O81+$M$1500*(M81-N81)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ג!L82</f>
        <v>הגרלות</v>
      </c>
      <c r="M82" s="187">
        <f>ג!M82</f>
        <v>0</v>
      </c>
      <c r="N82" s="156">
        <f ca="1">SUMPRODUCT(($E$6:$E$1503)*($D$6:$D$1503=L82)*($B$6:$B$1503&lt;&gt;'רשימת הסעיפים'!$AL$4))</f>
        <v>0</v>
      </c>
      <c r="O82" s="157">
        <f ca="1">ג!O82+$M$1500*(M82-N82)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ג!L83</f>
        <v>פנאי - כללי</v>
      </c>
      <c r="M83" s="187">
        <f>ג!M83</f>
        <v>0</v>
      </c>
      <c r="N83" s="156">
        <f ca="1">SUMPRODUCT(($E$6:$E$1503)*($D$6:$D$1503=L83)*($B$6:$B$1503&lt;&gt;'רשימת הסעיפים'!$AL$4))</f>
        <v>0</v>
      </c>
      <c r="O83" s="157">
        <f ca="1">ג!O83+$M$1500*(M83-N83)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ג!L84</f>
        <v>ביגוד הורים</v>
      </c>
      <c r="M84" s="187">
        <f>ג!M84</f>
        <v>0</v>
      </c>
      <c r="N84" s="156">
        <f ca="1">SUMPRODUCT(($E$6:$E$1503)*($D$6:$D$1503=L84)*($B$6:$B$1503&lt;&gt;'רשימת הסעיפים'!$AL$4))</f>
        <v>0</v>
      </c>
      <c r="O84" s="157">
        <f ca="1">ג!O84+$M$1500*(M84-N84)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ג!L85</f>
        <v>ביגוד ילדים</v>
      </c>
      <c r="M85" s="187">
        <f>ג!M85</f>
        <v>0</v>
      </c>
      <c r="N85" s="156">
        <f ca="1">SUMPRODUCT(($E$6:$E$1503)*($D$6:$D$1503=L85)*($B$6:$B$1503&lt;&gt;'רשימת הסעיפים'!$AL$4))</f>
        <v>0</v>
      </c>
      <c r="O85" s="157">
        <f ca="1">ג!O85+$M$1500*(M85-N85)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ג!L86</f>
        <v>נעליים</v>
      </c>
      <c r="M86" s="187">
        <f>ג!M86</f>
        <v>0</v>
      </c>
      <c r="N86" s="156">
        <f ca="1">SUMPRODUCT(($E$6:$E$1503)*($D$6:$D$1503=L86)*($B$6:$B$1503&lt;&gt;'רשימת הסעיפים'!$AL$4))</f>
        <v>0</v>
      </c>
      <c r="O86" s="157">
        <f ca="1">ג!O86+$M$1500*(M86-N86)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ג!L87</f>
        <v>ביגוד והנעלה - כללי</v>
      </c>
      <c r="M87" s="187">
        <f>ג!M87</f>
        <v>0</v>
      </c>
      <c r="N87" s="156">
        <f ca="1">SUMPRODUCT(($E$6:$E$1503)*($D$6:$D$1503=L87)*($B$6:$B$1503&lt;&gt;'רשימת הסעיפים'!$AL$4))</f>
        <v>0</v>
      </c>
      <c r="O87" s="157">
        <f ca="1">ג!O87+$M$1500*(M87-N87)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ג!L88</f>
        <v>ריהוט</v>
      </c>
      <c r="M88" s="187">
        <f>ג!M88</f>
        <v>0</v>
      </c>
      <c r="N88" s="156">
        <f ca="1">SUMPRODUCT(($E$6:$E$1503)*($D$6:$D$1503=L88)*($B$6:$B$1503&lt;&gt;'רשימת הסעיפים'!$AL$4))</f>
        <v>0</v>
      </c>
      <c r="O88" s="157">
        <f ca="1">ג!O88+$M$1500*(M88-N88)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ג!L89</f>
        <v>מוצרי חשמל ואלקטרוניקה</v>
      </c>
      <c r="M89" s="187">
        <f>ג!M89</f>
        <v>0</v>
      </c>
      <c r="N89" s="156">
        <f ca="1">SUMPRODUCT(($E$6:$E$1503)*($D$6:$D$1503=L89)*($B$6:$B$1503&lt;&gt;'רשימת הסעיפים'!$AL$4))</f>
        <v>0</v>
      </c>
      <c r="O89" s="157">
        <f ca="1">ג!O89+$M$1500*(M89-N89)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ג!L90</f>
        <v>משחקים, צעצועים וספרים</v>
      </c>
      <c r="M90" s="187">
        <f>ג!M90</f>
        <v>0</v>
      </c>
      <c r="N90" s="156">
        <f ca="1">SUMPRODUCT(($E$6:$E$1503)*($D$6:$D$1503=L90)*($B$6:$B$1503&lt;&gt;'רשימת הסעיפים'!$AL$4))</f>
        <v>0</v>
      </c>
      <c r="O90" s="157">
        <f ca="1">ג!O90+$M$1500*(M90-N90)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ג!L91</f>
        <v>כלי בית</v>
      </c>
      <c r="M91" s="187">
        <f>ג!M91</f>
        <v>0</v>
      </c>
      <c r="N91" s="156">
        <f ca="1">SUMPRODUCT(($E$6:$E$1503)*($D$6:$D$1503=L91)*($B$6:$B$1503&lt;&gt;'רשימת הסעיפים'!$AL$4))</f>
        <v>0</v>
      </c>
      <c r="O91" s="157">
        <f ca="1">ג!O91+$M$1500*(M91-N91)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ג!L92</f>
        <v>תכולת בית - כללי</v>
      </c>
      <c r="M92" s="187">
        <f>ג!M92</f>
        <v>0</v>
      </c>
      <c r="N92" s="156">
        <f ca="1">SUMPRODUCT(($E$6:$E$1503)*($D$6:$D$1503=L92)*($B$6:$B$1503&lt;&gt;'רשימת הסעיפים'!$AL$4))</f>
        <v>0</v>
      </c>
      <c r="O92" s="157">
        <f ca="1">ג!O92+$M$1500*(M92-N92)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ג!L93</f>
        <v>חשמל</v>
      </c>
      <c r="M93" s="187">
        <f>ג!M93</f>
        <v>0</v>
      </c>
      <c r="N93" s="156">
        <f ca="1">SUMPRODUCT(($E$6:$E$1503)*($D$6:$D$1503=L93)*($B$6:$B$1503&lt;&gt;'רשימת הסעיפים'!$AL$4))</f>
        <v>0</v>
      </c>
      <c r="O93" s="157">
        <f ca="1">ג!O93+$M$1500*(M93-N93)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ג!L94</f>
        <v>מים וביוב</v>
      </c>
      <c r="M94" s="187">
        <f>ג!M94</f>
        <v>0</v>
      </c>
      <c r="N94" s="156">
        <f ca="1">SUMPRODUCT(($E$6:$E$1503)*($D$6:$D$1503=L94)*($B$6:$B$1503&lt;&gt;'רשימת הסעיפים'!$AL$4))</f>
        <v>0</v>
      </c>
      <c r="O94" s="157">
        <f ca="1">ג!O94+$M$1500*(M94-N94)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ג!L95</f>
        <v>גז</v>
      </c>
      <c r="M95" s="187">
        <f>ג!M95</f>
        <v>0</v>
      </c>
      <c r="N95" s="156">
        <f ca="1">SUMPRODUCT(($E$6:$E$1503)*($D$6:$D$1503=L95)*($B$6:$B$1503&lt;&gt;'רשימת הסעיפים'!$AL$4))</f>
        <v>0</v>
      </c>
      <c r="O95" s="157">
        <f ca="1">ג!O95+$M$1500*(M95-N95)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ג!L96</f>
        <v>ניקיון</v>
      </c>
      <c r="M96" s="187">
        <f>ג!M96</f>
        <v>0</v>
      </c>
      <c r="N96" s="156">
        <f ca="1">SUMPRODUCT(($E$6:$E$1503)*($D$6:$D$1503=L96)*($B$6:$B$1503&lt;&gt;'רשימת הסעיפים'!$AL$4))</f>
        <v>0</v>
      </c>
      <c r="O96" s="157">
        <f ca="1">ג!O96+$M$1500*(M96-N96)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ג!L97</f>
        <v>תיקונים בבית / במכשירים</v>
      </c>
      <c r="M97" s="187">
        <f>ג!M97</f>
        <v>0</v>
      </c>
      <c r="N97" s="156">
        <f ca="1">SUMPRODUCT(($E$6:$E$1503)*($D$6:$D$1503=L97)*($B$6:$B$1503&lt;&gt;'רשימת הסעיפים'!$AL$4))</f>
        <v>0</v>
      </c>
      <c r="O97" s="157">
        <f ca="1">ג!O97+$M$1500*(M97-N97)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ג!L98</f>
        <v>גינה</v>
      </c>
      <c r="M98" s="187">
        <f>ג!M98</f>
        <v>0</v>
      </c>
      <c r="N98" s="156">
        <f ca="1">SUMPRODUCT(($E$6:$E$1503)*($D$6:$D$1503=L98)*($B$6:$B$1503&lt;&gt;'רשימת הסעיפים'!$AL$4))</f>
        <v>0</v>
      </c>
      <c r="O98" s="157">
        <f ca="1">ג!O98+$M$1500*(M98-N98)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ג!L99</f>
        <v>אחזקת בית - כללי</v>
      </c>
      <c r="M99" s="187">
        <f>ג!M99</f>
        <v>0</v>
      </c>
      <c r="N99" s="156">
        <f ca="1">SUMPRODUCT(($E$6:$E$1503)*($D$6:$D$1503=L99)*($B$6:$B$1503&lt;&gt;'רשימת הסעיפים'!$AL$4))</f>
        <v>0</v>
      </c>
      <c r="O99" s="157">
        <f ca="1">ג!O99+$M$1500*(M99-N99)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ג!L100</f>
        <v>מספרה</v>
      </c>
      <c r="M100" s="187">
        <f>ג!M100</f>
        <v>0</v>
      </c>
      <c r="N100" s="156">
        <f ca="1">SUMPRODUCT(($E$6:$E$1503)*($D$6:$D$1503=L100)*($B$6:$B$1503&lt;&gt;'רשימת הסעיפים'!$AL$4))</f>
        <v>0</v>
      </c>
      <c r="O100" s="157">
        <f ca="1">ג!O100+$M$1500*(M100-N100)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ג!L101</f>
        <v>קוסמטיקה</v>
      </c>
      <c r="M101" s="187">
        <f>ג!M101</f>
        <v>0</v>
      </c>
      <c r="N101" s="156">
        <f ca="1">SUMPRODUCT(($E$6:$E$1503)*($D$6:$D$1503=L101)*($B$6:$B$1503&lt;&gt;'רשימת הסעיפים'!$AL$4))</f>
        <v>0</v>
      </c>
      <c r="O101" s="157">
        <f ca="1">ג!O101+$M$1500*(M101-N101)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ג!L102</f>
        <v>טיפוח - כללי</v>
      </c>
      <c r="M102" s="187">
        <f>ג!M102</f>
        <v>0</v>
      </c>
      <c r="N102" s="156">
        <f ca="1">SUMPRODUCT(($E$6:$E$1503)*($D$6:$D$1503=L102)*($B$6:$B$1503&lt;&gt;'רשימת הסעיפים'!$AL$4))</f>
        <v>0</v>
      </c>
      <c r="O102" s="157">
        <f ca="1">ג!O102+$M$1500*(M102-N102)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ג!L103</f>
        <v>בית ספר</v>
      </c>
      <c r="M103" s="187">
        <f>ג!M103</f>
        <v>0</v>
      </c>
      <c r="N103" s="156">
        <f ca="1">SUMPRODUCT(($E$6:$E$1503)*($D$6:$D$1503=L103)*($B$6:$B$1503&lt;&gt;'רשימת הסעיפים'!$AL$4))</f>
        <v>0</v>
      </c>
      <c r="O103" s="157">
        <f ca="1">ג!O103+$M$1500*(M103-N103)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ג!L104</f>
        <v>מסגרות צהריים</v>
      </c>
      <c r="M104" s="187">
        <f>ג!M104</f>
        <v>0</v>
      </c>
      <c r="N104" s="156">
        <f ca="1">SUMPRODUCT(($E$6:$E$1503)*($D$6:$D$1503=L104)*($B$6:$B$1503&lt;&gt;'רשימת הסעיפים'!$AL$4))</f>
        <v>0</v>
      </c>
      <c r="O104" s="157">
        <f ca="1">ג!O104+$M$1500*(M104-N104)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ג!L105</f>
        <v>מסגרות יום</v>
      </c>
      <c r="M105" s="187">
        <f>ג!M105</f>
        <v>0</v>
      </c>
      <c r="N105" s="156">
        <f ca="1">SUMPRODUCT(($E$6:$E$1503)*($D$6:$D$1503=L105)*($B$6:$B$1503&lt;&gt;'רשימת הסעיפים'!$AL$4))</f>
        <v>0</v>
      </c>
      <c r="O105" s="157">
        <f ca="1">ג!O105+$M$1500*(M105-N105)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ג!L106</f>
        <v>צהרון / מטפלת</v>
      </c>
      <c r="M106" s="187">
        <f>ג!M106</f>
        <v>0</v>
      </c>
      <c r="N106" s="156">
        <f ca="1">SUMPRODUCT(($E$6:$E$1503)*($D$6:$D$1503=L106)*($B$6:$B$1503&lt;&gt;'רשימת הסעיפים'!$AL$4))</f>
        <v>0</v>
      </c>
      <c r="O106" s="157">
        <f ca="1">ג!O106+$M$1500*(M106-N106)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ג!L107</f>
        <v>הסעות</v>
      </c>
      <c r="M107" s="187">
        <f>ג!M107</f>
        <v>0</v>
      </c>
      <c r="N107" s="156">
        <f ca="1">SUMPRODUCT(($E$6:$E$1503)*($D$6:$D$1503=L107)*($B$6:$B$1503&lt;&gt;'רשימת הסעיפים'!$AL$4))</f>
        <v>0</v>
      </c>
      <c r="O107" s="157">
        <f ca="1">ג!O107+$M$1500*(M107-N107)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ג!L108</f>
        <v>שיעור פרטי</v>
      </c>
      <c r="M108" s="187">
        <f>ג!M108</f>
        <v>0</v>
      </c>
      <c r="N108" s="156">
        <f ca="1">SUMPRODUCT(($E$6:$E$1503)*($D$6:$D$1503=L108)*($B$6:$B$1503&lt;&gt;'רשימת הסעיפים'!$AL$4))</f>
        <v>0</v>
      </c>
      <c r="O108" s="157">
        <f ca="1">ג!O108+$M$1500*(M108-N108)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ג!L109</f>
        <v>מסגרות קיץ</v>
      </c>
      <c r="M109" s="187">
        <f>ג!M109</f>
        <v>0</v>
      </c>
      <c r="N109" s="156">
        <f ca="1">SUMPRODUCT(($E$6:$E$1503)*($D$6:$D$1503=L109)*($B$6:$B$1503&lt;&gt;'רשימת הסעיפים'!$AL$4))</f>
        <v>0</v>
      </c>
      <c r="O109" s="157">
        <f ca="1">ג!O109+$M$1500*(M109-N109)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ג!L110</f>
        <v>חוגים ותנועת נוער</v>
      </c>
      <c r="M110" s="187">
        <f>ג!M110</f>
        <v>0</v>
      </c>
      <c r="N110" s="156">
        <f ca="1">SUMPRODUCT(($E$6:$E$1503)*($D$6:$D$1503=L110)*($B$6:$B$1503&lt;&gt;'רשימת הסעיפים'!$AL$4))</f>
        <v>0</v>
      </c>
      <c r="O110" s="157">
        <f ca="1">ג!O110+$M$1500*(M110-N110)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ג!L111</f>
        <v>לימודים והשתלמות לבוגרים</v>
      </c>
      <c r="M111" s="187">
        <f>ג!M111</f>
        <v>0</v>
      </c>
      <c r="N111" s="156">
        <f ca="1">SUMPRODUCT(($E$6:$E$1503)*($D$6:$D$1503=L111)*($B$6:$B$1503&lt;&gt;'רשימת הסעיפים'!$AL$4))</f>
        <v>0</v>
      </c>
      <c r="O111" s="157">
        <f ca="1">ג!O111+$M$1500*(M111-N111)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ג!L112</f>
        <v>חינוך - כללי</v>
      </c>
      <c r="M112" s="187">
        <f>ג!M112</f>
        <v>0</v>
      </c>
      <c r="N112" s="156">
        <f ca="1">SUMPRODUCT(($E$6:$E$1503)*($D$6:$D$1503=L112)*($B$6:$B$1503&lt;&gt;'רשימת הסעיפים'!$AL$4))</f>
        <v>0</v>
      </c>
      <c r="O112" s="157">
        <f ca="1">ג!O112+$M$1500*(M112-N112)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ג!L113</f>
        <v>חגים וצרכי דת</v>
      </c>
      <c r="M113" s="187">
        <f>ג!M113</f>
        <v>0</v>
      </c>
      <c r="N113" s="156">
        <f ca="1">SUMPRODUCT(($E$6:$E$1503)*($D$6:$D$1503=L113)*($B$6:$B$1503&lt;&gt;'רשימת הסעיפים'!$AL$4))</f>
        <v>0</v>
      </c>
      <c r="O113" s="157">
        <f ca="1">ג!O113+$M$1500*(M113-N113)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ג!L114</f>
        <v>אירוע בעבודה / לחברים</v>
      </c>
      <c r="M114" s="187">
        <f>ג!M114</f>
        <v>0</v>
      </c>
      <c r="N114" s="156">
        <f ca="1">SUMPRODUCT(($E$6:$E$1503)*($D$6:$D$1503=L114)*($B$6:$B$1503&lt;&gt;'רשימת הסעיפים'!$AL$4))</f>
        <v>0</v>
      </c>
      <c r="O114" s="157">
        <f ca="1">ג!O114+$M$1500*(M114-N114)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ג!L115</f>
        <v>תרומות</v>
      </c>
      <c r="M115" s="187">
        <f>ג!M115</f>
        <v>0</v>
      </c>
      <c r="N115" s="156">
        <f ca="1">SUMPRODUCT(($E$6:$E$1503)*($D$6:$D$1503=L115)*($B$6:$B$1503&lt;&gt;'רשימת הסעיפים'!$AL$4))</f>
        <v>0</v>
      </c>
      <c r="O115" s="157">
        <f ca="1">ג!O115+$M$1500*(M115-N115)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ג!L116</f>
        <v>קופ"ח תשלום קבוע</v>
      </c>
      <c r="M116" s="187">
        <f>ג!M116</f>
        <v>0</v>
      </c>
      <c r="N116" s="156">
        <f ca="1">SUMPRODUCT(($E$6:$E$1503)*($D$6:$D$1503=L116)*($B$6:$B$1503&lt;&gt;'רשימת הסעיפים'!$AL$4))</f>
        <v>0</v>
      </c>
      <c r="O116" s="157">
        <f ca="1">ג!O116+$M$1500*(M116-N116)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ג!L117</f>
        <v>ביטוח רפואי נוסף</v>
      </c>
      <c r="M117" s="187">
        <f>ג!M117</f>
        <v>0</v>
      </c>
      <c r="N117" s="156">
        <f ca="1">SUMPRODUCT(($E$6:$E$1503)*($D$6:$D$1503=L117)*($B$6:$B$1503&lt;&gt;'רשימת הסעיפים'!$AL$4))</f>
        <v>0</v>
      </c>
      <c r="O117" s="157">
        <f ca="1">ג!O117+$M$1500*(M117-N117)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ג!L118</f>
        <v>טיפולים פרטיים</v>
      </c>
      <c r="M118" s="187">
        <f>ג!M118</f>
        <v>0</v>
      </c>
      <c r="N118" s="156">
        <f ca="1">SUMPRODUCT(($E$6:$E$1503)*($D$6:$D$1503=L118)*($B$6:$B$1503&lt;&gt;'רשימת הסעיפים'!$AL$4))</f>
        <v>0</v>
      </c>
      <c r="O118" s="157">
        <f ca="1">ג!O118+$M$1500*(M118-N118)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ג!L119</f>
        <v>תרופות</v>
      </c>
      <c r="M119" s="187">
        <f>ג!M119</f>
        <v>0</v>
      </c>
      <c r="N119" s="156">
        <f ca="1">SUMPRODUCT(($E$6:$E$1503)*($D$6:$D$1503=L119)*($B$6:$B$1503&lt;&gt;'רשימת הסעיפים'!$AL$4))</f>
        <v>0</v>
      </c>
      <c r="O119" s="157">
        <f ca="1">ג!O119+$M$1500*(M119-N119)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ג!L120</f>
        <v>טיפולי שיניים</v>
      </c>
      <c r="M120" s="187">
        <f>ג!M120</f>
        <v>0</v>
      </c>
      <c r="N120" s="156">
        <f ca="1">SUMPRODUCT(($E$6:$E$1503)*($D$6:$D$1503=L120)*($B$6:$B$1503&lt;&gt;'רשימת הסעיפים'!$AL$4))</f>
        <v>0</v>
      </c>
      <c r="O120" s="157">
        <f ca="1">ג!O120+$M$1500*(M120-N120)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ג!L121</f>
        <v>אופטיקה</v>
      </c>
      <c r="M121" s="187">
        <f>ג!M121</f>
        <v>0</v>
      </c>
      <c r="N121" s="156">
        <f ca="1">SUMPRODUCT(($E$6:$E$1503)*($D$6:$D$1503=L121)*($B$6:$B$1503&lt;&gt;'רשימת הסעיפים'!$AL$4))</f>
        <v>0</v>
      </c>
      <c r="O121" s="157">
        <f ca="1">ג!O121+$M$1500*(M121-N121)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ג!L122</f>
        <v>בריאות - כללי</v>
      </c>
      <c r="M122" s="187">
        <f>ג!M122</f>
        <v>0</v>
      </c>
      <c r="N122" s="156">
        <f ca="1">SUMPRODUCT(($E$6:$E$1503)*($D$6:$D$1503=L122)*($B$6:$B$1503&lt;&gt;'רשימת הסעיפים'!$AL$4))</f>
        <v>0</v>
      </c>
      <c r="O122" s="157">
        <f ca="1">ג!O122+$M$1500*(M122-N122)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ג!L123</f>
        <v>דלק</v>
      </c>
      <c r="M123" s="187">
        <f>ג!M123</f>
        <v>0</v>
      </c>
      <c r="N123" s="156">
        <f ca="1">SUMPRODUCT(($E$6:$E$1503)*($D$6:$D$1503=L123)*($B$6:$B$1503&lt;&gt;'רשימת הסעיפים'!$AL$4))</f>
        <v>0</v>
      </c>
      <c r="O123" s="157">
        <f ca="1">ג!O123+$M$1500*(M123-N123)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ג!L124</f>
        <v>חניה</v>
      </c>
      <c r="M124" s="187">
        <f>ג!M124</f>
        <v>0</v>
      </c>
      <c r="N124" s="156">
        <f ca="1">SUMPRODUCT(($E$6:$E$1503)*($D$6:$D$1503=L124)*($B$6:$B$1503&lt;&gt;'רשימת הסעיפים'!$AL$4))</f>
        <v>0</v>
      </c>
      <c r="O124" s="157">
        <f ca="1">ג!O124+$M$1500*(M124-N124)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ג!L125</f>
        <v>כבישי אגרה</v>
      </c>
      <c r="M125" s="187">
        <f>ג!M125</f>
        <v>0</v>
      </c>
      <c r="N125" s="156">
        <f ca="1">SUMPRODUCT(($E$6:$E$1503)*($D$6:$D$1503=L125)*($B$6:$B$1503&lt;&gt;'רשימת הסעיפים'!$AL$4))</f>
        <v>0</v>
      </c>
      <c r="O125" s="157">
        <f ca="1">ג!O125+$M$1500*(M125-N125)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ג!L126</f>
        <v>ביטוח רכב</v>
      </c>
      <c r="M126" s="187">
        <f>ג!M126</f>
        <v>0</v>
      </c>
      <c r="N126" s="156">
        <f ca="1">SUMPRODUCT(($E$6:$E$1503)*($D$6:$D$1503=L126)*($B$6:$B$1503&lt;&gt;'רשימת הסעיפים'!$AL$4))</f>
        <v>0</v>
      </c>
      <c r="O126" s="157">
        <f ca="1">ג!O126+$M$1500*(M126-N126)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ג!L127</f>
        <v>תחזוקת רכב</v>
      </c>
      <c r="M127" s="187">
        <f>ג!M127</f>
        <v>0</v>
      </c>
      <c r="N127" s="156">
        <f ca="1">SUMPRODUCT(($E$6:$E$1503)*($D$6:$D$1503=L127)*($B$6:$B$1503&lt;&gt;'רשימת הסעיפים'!$AL$4))</f>
        <v>0</v>
      </c>
      <c r="O127" s="157">
        <f ca="1">ג!O127+$M$1500*(M127-N127)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ג!L128</f>
        <v>תחבורה ציבורית</v>
      </c>
      <c r="M128" s="187">
        <f>ג!M128</f>
        <v>0</v>
      </c>
      <c r="N128" s="156">
        <f ca="1">SUMPRODUCT(($E$6:$E$1503)*($D$6:$D$1503=L128)*($B$6:$B$1503&lt;&gt;'רשימת הסעיפים'!$AL$4))</f>
        <v>0</v>
      </c>
      <c r="O128" s="157">
        <f ca="1">ג!O128+$M$1500*(M128-N128)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ג!L129</f>
        <v>רישוי רכב</v>
      </c>
      <c r="M129" s="187">
        <f>ג!M129</f>
        <v>0</v>
      </c>
      <c r="N129" s="156">
        <f ca="1">SUMPRODUCT(($E$6:$E$1503)*($D$6:$D$1503=L129)*($B$6:$B$1503&lt;&gt;'רשימת הסעיפים'!$AL$4))</f>
        <v>0</v>
      </c>
      <c r="O129" s="157">
        <f ca="1">ג!O129+$M$1500*(M129-N129)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ג!L130</f>
        <v>תחבורה שיתופית</v>
      </c>
      <c r="M130" s="187">
        <f>ג!M130</f>
        <v>0</v>
      </c>
      <c r="N130" s="156">
        <f ca="1">SUMPRODUCT(($E$6:$E$1503)*($D$6:$D$1503=L130)*($B$6:$B$1503&lt;&gt;'רשימת הסעיפים'!$AL$4))</f>
        <v>0</v>
      </c>
      <c r="O130" s="157">
        <f ca="1">ג!O130+$M$1500*(M130-N130)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ג!L131</f>
        <v>ליסינג</v>
      </c>
      <c r="M131" s="187">
        <f>ג!M131</f>
        <v>0</v>
      </c>
      <c r="N131" s="156">
        <f ca="1">SUMPRODUCT(($E$6:$E$1503)*($D$6:$D$1503=L131)*($B$6:$B$1503&lt;&gt;'רשימת הסעיפים'!$AL$4))</f>
        <v>0</v>
      </c>
      <c r="O131" s="157">
        <f ca="1">ג!O131+$M$1500*(M131-N131)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ג!L132</f>
        <v>תחבורה - כללי</v>
      </c>
      <c r="M132" s="187">
        <f>ג!M132</f>
        <v>0</v>
      </c>
      <c r="N132" s="156">
        <f ca="1">SUMPRODUCT(($E$6:$E$1503)*($D$6:$D$1503=L132)*($B$6:$B$1503&lt;&gt;'רשימת הסעיפים'!$AL$4))</f>
        <v>0</v>
      </c>
      <c r="O132" s="157">
        <f ca="1">ג!O132+$M$1500*(M132-N132)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ג!L133</f>
        <v>ארועי שמחות במשפחה</v>
      </c>
      <c r="M133" s="187">
        <f>ג!M133</f>
        <v>0</v>
      </c>
      <c r="N133" s="156">
        <f ca="1">SUMPRODUCT(($E$6:$E$1503)*($D$6:$D$1503=L133)*($B$6:$B$1503&lt;&gt;'רשימת הסעיפים'!$AL$4))</f>
        <v>0</v>
      </c>
      <c r="O133" s="157">
        <f ca="1">ג!O133+$M$1500*(M133-N133)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ג!L134</f>
        <v>דמי כיס</v>
      </c>
      <c r="M134" s="187">
        <f>ג!M134</f>
        <v>0</v>
      </c>
      <c r="N134" s="156">
        <f ca="1">SUMPRODUCT(($E$6:$E$1503)*($D$6:$D$1503=L134)*($B$6:$B$1503&lt;&gt;'רשימת הסעיפים'!$AL$4))</f>
        <v>0</v>
      </c>
      <c r="O134" s="157">
        <f ca="1">ג!O134+$M$1500*(M134-N134)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ג!L135</f>
        <v>עזרה למשפחה</v>
      </c>
      <c r="M135" s="187">
        <f>ג!M135</f>
        <v>0</v>
      </c>
      <c r="N135" s="156">
        <f ca="1">SUMPRODUCT(($E$6:$E$1503)*($D$6:$D$1503=L135)*($B$6:$B$1503&lt;&gt;'רשימת הסעיפים'!$AL$4))</f>
        <v>0</v>
      </c>
      <c r="O135" s="157">
        <f ca="1">ג!O135+$M$1500*(M135-N135)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ג!L136</f>
        <v>תשלום מזונות</v>
      </c>
      <c r="M136" s="187">
        <f>ג!M136</f>
        <v>0</v>
      </c>
      <c r="N136" s="156">
        <f ca="1">SUMPRODUCT(($E$6:$E$1503)*($D$6:$D$1503=L136)*($B$6:$B$1503&lt;&gt;'רשימת הסעיפים'!$AL$4))</f>
        <v>0</v>
      </c>
      <c r="O136" s="157">
        <f ca="1">ג!O136+$M$1500*(M136-N136)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ג!L137</f>
        <v>משפחה - כללי</v>
      </c>
      <c r="M137" s="187">
        <f>ג!M137</f>
        <v>0</v>
      </c>
      <c r="N137" s="156">
        <f ca="1">SUMPRODUCT(($E$6:$E$1503)*($D$6:$D$1503=L137)*($B$6:$B$1503&lt;&gt;'רשימת הסעיפים'!$AL$4))</f>
        <v>0</v>
      </c>
      <c r="O137" s="157">
        <f ca="1">ג!O137+$M$1500*(M137-N137)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ג!L138</f>
        <v>טלפון נייד ונייח</v>
      </c>
      <c r="M138" s="187">
        <f>ג!M138</f>
        <v>0</v>
      </c>
      <c r="N138" s="156">
        <f ca="1">SUMPRODUCT(($E$6:$E$1503)*($D$6:$D$1503=L138)*($B$6:$B$1503&lt;&gt;'רשימת הסעיפים'!$AL$4))</f>
        <v>0</v>
      </c>
      <c r="O138" s="157">
        <f ca="1">ג!O138+$M$1500*(M138-N138)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ג!L139</f>
        <v>טלויזיה ואינטרנט (ספק ותשתית)</v>
      </c>
      <c r="M139" s="187">
        <f>ג!M139</f>
        <v>0</v>
      </c>
      <c r="N139" s="156">
        <f ca="1">SUMPRODUCT(($E$6:$E$1503)*($D$6:$D$1503=L139)*($B$6:$B$1503&lt;&gt;'רשימת הסעיפים'!$AL$4))</f>
        <v>0</v>
      </c>
      <c r="O139" s="157">
        <f ca="1">ג!O139+$M$1500*(M139-N139)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ג!L140</f>
        <v>שירותי תוכן</v>
      </c>
      <c r="M140" s="187">
        <f>ג!M140</f>
        <v>0</v>
      </c>
      <c r="N140" s="156">
        <f ca="1">SUMPRODUCT(($E$6:$E$1503)*($D$6:$D$1503=L140)*($B$6:$B$1503&lt;&gt;'רשימת הסעיפים'!$AL$4))</f>
        <v>0</v>
      </c>
      <c r="O140" s="157">
        <f ca="1">ג!O140+$M$1500*(M140-N140)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ג!L141</f>
        <v>תקשורת - כללי</v>
      </c>
      <c r="M141" s="187">
        <f>ג!M141</f>
        <v>0</v>
      </c>
      <c r="N141" s="156">
        <f ca="1">SUMPRODUCT(($E$6:$E$1503)*($D$6:$D$1503=L141)*($B$6:$B$1503&lt;&gt;'רשימת הסעיפים'!$AL$4))</f>
        <v>0</v>
      </c>
      <c r="O141" s="157">
        <f ca="1">ג!O141+$M$1500*(M141-N141)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ג!L142</f>
        <v>משכנתה</v>
      </c>
      <c r="M142" s="187">
        <f>ג!M142</f>
        <v>0</v>
      </c>
      <c r="N142" s="156">
        <f ca="1">SUMPRODUCT(($E$6:$E$1503)*($D$6:$D$1503=L142)*($B$6:$B$1503&lt;&gt;'רשימת הסעיפים'!$AL$4))</f>
        <v>0</v>
      </c>
      <c r="O142" s="157">
        <f ca="1">ג!O142+$M$1500*(M142-N142)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ג!L143</f>
        <v>שכר דירה</v>
      </c>
      <c r="M143" s="187">
        <f>ג!M143</f>
        <v>0</v>
      </c>
      <c r="N143" s="156">
        <f ca="1">SUMPRODUCT(($E$6:$E$1503)*($D$6:$D$1503=L143)*($B$6:$B$1503&lt;&gt;'רשימת הסעיפים'!$AL$4))</f>
        <v>0</v>
      </c>
      <c r="O143" s="157">
        <f ca="1">ג!O143+$M$1500*(M143-N143)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ג!L144</f>
        <v>מיסי ישוב / ועד בית</v>
      </c>
      <c r="M144" s="187">
        <f>ג!M144</f>
        <v>0</v>
      </c>
      <c r="N144" s="156">
        <f ca="1">SUMPRODUCT(($E$6:$E$1503)*($D$6:$D$1503=L144)*($B$6:$B$1503&lt;&gt;'רשימת הסעיפים'!$AL$4))</f>
        <v>0</v>
      </c>
      <c r="O144" s="157">
        <f ca="1">ג!O144+$M$1500*(M144-N144)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ג!L145</f>
        <v>ארנונה</v>
      </c>
      <c r="M145" s="187">
        <f>ג!M145</f>
        <v>0</v>
      </c>
      <c r="N145" s="156">
        <f ca="1">SUMPRODUCT(($E$6:$E$1503)*($D$6:$D$1503=L145)*($B$6:$B$1503&lt;&gt;'רשימת הסעיפים'!$AL$4))</f>
        <v>0</v>
      </c>
      <c r="O145" s="157">
        <f ca="1">ג!O145+$M$1500*(M145-N145)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ג!L146</f>
        <v>ביטוח נכס ותכולה</v>
      </c>
      <c r="M146" s="187">
        <f>ג!M146</f>
        <v>0</v>
      </c>
      <c r="N146" s="156">
        <f ca="1">SUMPRODUCT(($E$6:$E$1503)*($D$6:$D$1503=L146)*($B$6:$B$1503&lt;&gt;'רשימת הסעיפים'!$AL$4))</f>
        <v>0</v>
      </c>
      <c r="O146" s="157">
        <f ca="1">ג!O146+$M$1500*(M146-N146)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ג!L147</f>
        <v>דיור - כללי</v>
      </c>
      <c r="M147" s="187">
        <f>ג!M147</f>
        <v>0</v>
      </c>
      <c r="N147" s="156">
        <f ca="1">SUMPRODUCT(($E$6:$E$1503)*($D$6:$D$1503=L147)*($B$6:$B$1503&lt;&gt;'רשימת הסעיפים'!$AL$4))</f>
        <v>0</v>
      </c>
      <c r="O147" s="157">
        <f ca="1">ג!O147+$M$1500*(M147-N147)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ג!L148</f>
        <v>החזר חובות חודשי (למעט משכנתה) - כללי</v>
      </c>
      <c r="M148" s="187">
        <f>ג!M148</f>
        <v>0</v>
      </c>
      <c r="N148" s="156">
        <f ca="1">SUMPRODUCT(($E$6:$E$1503)*($D$6:$D$1503=L148)*($B$6:$B$1503&lt;&gt;'רשימת הסעיפים'!$AL$4))</f>
        <v>0</v>
      </c>
      <c r="O148" s="157">
        <f ca="1">ג!O148+$M$1500*(M148-N148)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ג!L149</f>
        <v>ריביות משיכת יתר</v>
      </c>
      <c r="M149" s="187">
        <f>ג!M149</f>
        <v>0</v>
      </c>
      <c r="N149" s="156">
        <f ca="1">SUMPRODUCT(($E$6:$E$1503)*($D$6:$D$1503=L149)*($B$6:$B$1503&lt;&gt;'רשימת הסעיפים'!$AL$4))</f>
        <v>0</v>
      </c>
      <c r="O149" s="157">
        <f ca="1">ג!O149+$M$1500*(M149-N149)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ג!L150</f>
        <v>הפקדות לחסכונות - כללי</v>
      </c>
      <c r="M150" s="187">
        <f>ג!M150</f>
        <v>0</v>
      </c>
      <c r="N150" s="156">
        <f ca="1">SUMPRODUCT(($E$6:$E$1503)*($D$6:$D$1503=L150)*($B$6:$B$1503&lt;&gt;'רשימת הסעיפים'!$AL$4))</f>
        <v>0</v>
      </c>
      <c r="O150" s="157">
        <f ca="1">ג!O150+$M$1500*(M150-N150)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ג!L151</f>
        <v>עמלות</v>
      </c>
      <c r="M151" s="187">
        <f>ג!M151</f>
        <v>0</v>
      </c>
      <c r="N151" s="156">
        <f ca="1">SUMPRODUCT(($E$6:$E$1503)*($D$6:$D$1503=L151)*($B$6:$B$1503&lt;&gt;'רשימת הסעיפים'!$AL$4))</f>
        <v>0</v>
      </c>
      <c r="O151" s="157">
        <f ca="1">ג!O151+$M$1500*(M151-N151)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ג!L152</f>
        <v>ביטוח חיים</v>
      </c>
      <c r="M152" s="187">
        <f>ג!M152</f>
        <v>0</v>
      </c>
      <c r="N152" s="156">
        <f ca="1">SUMPRODUCT(($E$6:$E$1503)*($D$6:$D$1503=L152)*($B$6:$B$1503&lt;&gt;'רשימת הסעיפים'!$AL$4))</f>
        <v>0</v>
      </c>
      <c r="O152" s="157">
        <f ca="1">ג!O152+$M$1500*(M152-N152)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ג!L153</f>
        <v>ביטוח לאומי (למי שלא עובד)</v>
      </c>
      <c r="M153" s="187">
        <f>ג!M153</f>
        <v>0</v>
      </c>
      <c r="N153" s="156">
        <f ca="1">SUMPRODUCT(($E$6:$E$1503)*($D$6:$D$1503=L153)*($B$6:$B$1503&lt;&gt;'רשימת הסעיפים'!$AL$4))</f>
        <v>0</v>
      </c>
      <c r="O153" s="157">
        <f ca="1">ג!O153+$M$1500*(M153-N153)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ג!L154</f>
        <v>פיננסים - כללי</v>
      </c>
      <c r="M154" s="187">
        <f>ג!M154</f>
        <v>0</v>
      </c>
      <c r="N154" s="156">
        <f ca="1">SUMPRODUCT(($E$6:$E$1503)*($D$6:$D$1503=L154)*($B$6:$B$1503&lt;&gt;'רשימת הסעיפים'!$AL$4))</f>
        <v>0</v>
      </c>
      <c r="O154" s="157">
        <f ca="1">ג!O154+$M$1500*(M154-N154)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ג!L155</f>
        <v/>
      </c>
      <c r="M155" s="187">
        <f>ג!M155</f>
        <v>0</v>
      </c>
      <c r="N155" s="156">
        <f ca="1">SUMPRODUCT(($E$6:$E$1503)*($D$6:$D$1503=L155)*($B$6:$B$1503&lt;&gt;'רשימת הסעיפים'!$AL$4))</f>
        <v>0</v>
      </c>
      <c r="O155" s="157">
        <f ca="1">ג!O155+$M$1500*(M155-N155)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ג!L156</f>
        <v/>
      </c>
      <c r="M156" s="187">
        <f>ג!M156</f>
        <v>0</v>
      </c>
      <c r="N156" s="156">
        <f ca="1">SUMPRODUCT(($E$6:$E$1503)*($D$6:$D$1503=L156)*($B$6:$B$1503&lt;&gt;'רשימת הסעיפים'!$AL$4))</f>
        <v>0</v>
      </c>
      <c r="O156" s="157">
        <f ca="1">ג!O156+$M$1500*(M156-N156)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ג!L157</f>
        <v/>
      </c>
      <c r="M157" s="187">
        <f>ג!M157</f>
        <v>0</v>
      </c>
      <c r="N157" s="156">
        <f ca="1">SUMPRODUCT(($E$6:$E$1503)*($D$6:$D$1503=L157)*($B$6:$B$1503&lt;&gt;'רשימת הסעיפים'!$AL$4))</f>
        <v>0</v>
      </c>
      <c r="O157" s="157">
        <f ca="1">ג!O157+$M$1500*(M157-N157)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ג!L158</f>
        <v/>
      </c>
      <c r="M158" s="187">
        <f>ג!M158</f>
        <v>0</v>
      </c>
      <c r="N158" s="156">
        <f ca="1">SUMPRODUCT(($E$6:$E$1503)*($D$6:$D$1503=L158)*($B$6:$B$1503&lt;&gt;'רשימת הסעיפים'!$AL$4))</f>
        <v>0</v>
      </c>
      <c r="O158" s="157">
        <f ca="1">ג!O158+$M$1500*(M158-N158)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ג!L159</f>
        <v/>
      </c>
      <c r="M159" s="187">
        <f>ג!M159</f>
        <v>0</v>
      </c>
      <c r="N159" s="156">
        <f ca="1">SUMPRODUCT(($E$6:$E$1503)*($D$6:$D$1503=L159)*($B$6:$B$1503&lt;&gt;'רשימת הסעיפים'!$AL$4))</f>
        <v>0</v>
      </c>
      <c r="O159" s="157">
        <f ca="1">ג!O159+$M$1500*(M159-N159)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ג!L160</f>
        <v/>
      </c>
      <c r="M160" s="187">
        <f>ג!M160</f>
        <v>0</v>
      </c>
      <c r="N160" s="156">
        <f ca="1">SUMPRODUCT(($E$6:$E$1503)*($D$6:$D$1503=L160)*($B$6:$B$1503&lt;&gt;'רשימת הסעיפים'!$AL$4))</f>
        <v>0</v>
      </c>
      <c r="O160" s="157">
        <f ca="1">ג!O160+$M$1500*(M160-N160)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ג!L161</f>
        <v/>
      </c>
      <c r="M161" s="187">
        <f>ג!M161</f>
        <v>0</v>
      </c>
      <c r="N161" s="156">
        <f ca="1">SUMPRODUCT(($E$6:$E$1503)*($D$6:$D$1503=L161)*($B$6:$B$1503&lt;&gt;'רשימת הסעיפים'!$AL$4))</f>
        <v>0</v>
      </c>
      <c r="O161" s="157">
        <f ca="1">ג!O161+$M$1500*(M161-N161)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ג!L162</f>
        <v/>
      </c>
      <c r="M162" s="187">
        <f>ג!M162</f>
        <v>0</v>
      </c>
      <c r="N162" s="156">
        <f ca="1">SUMPRODUCT(($E$6:$E$1503)*($D$6:$D$1503=L162)*($B$6:$B$1503&lt;&gt;'רשימת הסעיפים'!$AL$4))</f>
        <v>0</v>
      </c>
      <c r="O162" s="157">
        <f ca="1">ג!O162+$M$1500*(M162-N162)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ג!L163</f>
        <v/>
      </c>
      <c r="M163" s="187">
        <f>ג!M163</f>
        <v>0</v>
      </c>
      <c r="N163" s="156">
        <f ca="1">SUMPRODUCT(($E$6:$E$1503)*($D$6:$D$1503=L163)*($B$6:$B$1503&lt;&gt;'רשימת הסעיפים'!$AL$4))</f>
        <v>0</v>
      </c>
      <c r="O163" s="157">
        <f ca="1">ג!O163+$M$1500*(M163-N163)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ג!L164</f>
        <v/>
      </c>
      <c r="M164" s="187">
        <f>ג!M164</f>
        <v>0</v>
      </c>
      <c r="N164" s="156">
        <f ca="1">SUMPRODUCT(($E$6:$E$1503)*($D$6:$D$1503=L164)*($B$6:$B$1503&lt;&gt;'רשימת הסעיפים'!$AL$4))</f>
        <v>0</v>
      </c>
      <c r="O164" s="157">
        <f ca="1">ג!O164+$M$1500*(M164-N164)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ג!L165</f>
        <v/>
      </c>
      <c r="M165" s="187">
        <f>ג!M165</f>
        <v>0</v>
      </c>
      <c r="N165" s="156">
        <f ca="1">SUMPRODUCT(($E$6:$E$1503)*($D$6:$D$1503=L165)*($B$6:$B$1503&lt;&gt;'רשימת הסעיפים'!$AL$4))</f>
        <v>0</v>
      </c>
      <c r="O165" s="157">
        <f ca="1">ג!O165+$M$1500*(M165-N165)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ג!L166</f>
        <v/>
      </c>
      <c r="M166" s="187">
        <f>ג!M166</f>
        <v>0</v>
      </c>
      <c r="N166" s="156">
        <f ca="1">SUMPRODUCT(($E$6:$E$1503)*($D$6:$D$1503=L166)*($B$6:$B$1503&lt;&gt;'רשימת הסעיפים'!$AL$4))</f>
        <v>0</v>
      </c>
      <c r="O166" s="157">
        <f ca="1">ג!O166+$M$1500*(M166-N166)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ג!L167</f>
        <v/>
      </c>
      <c r="M167" s="187">
        <f>ג!M167</f>
        <v>0</v>
      </c>
      <c r="N167" s="156">
        <f ca="1">SUMPRODUCT(($E$6:$E$1503)*($D$6:$D$1503=L167)*($B$6:$B$1503&lt;&gt;'רשימת הסעיפים'!$AL$4))</f>
        <v>0</v>
      </c>
      <c r="O167" s="157">
        <f ca="1">ג!O167+$M$1500*(M167-N167)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ג!L168</f>
        <v/>
      </c>
      <c r="M168" s="187">
        <f>ג!M168</f>
        <v>0</v>
      </c>
      <c r="N168" s="156">
        <f ca="1">SUMPRODUCT(($E$6:$E$1503)*($D$6:$D$1503=L168)*($B$6:$B$1503&lt;&gt;'רשימת הסעיפים'!$AL$4))</f>
        <v>0</v>
      </c>
      <c r="O168" s="157">
        <f ca="1">ג!O168+$M$1500*(M168-N168)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ג!L169</f>
        <v/>
      </c>
      <c r="M169" s="187">
        <f>ג!M169</f>
        <v>0</v>
      </c>
      <c r="N169" s="156">
        <f ca="1">SUMPRODUCT(($E$6:$E$1503)*($D$6:$D$1503=L169)*($B$6:$B$1503&lt;&gt;'רשימת הסעיפים'!$AL$4))</f>
        <v>0</v>
      </c>
      <c r="O169" s="157">
        <f ca="1">ג!O169+$M$1500*(M169-N169)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ג!L170</f>
        <v/>
      </c>
      <c r="M170" s="187">
        <f>ג!M170</f>
        <v>0</v>
      </c>
      <c r="N170" s="156">
        <f ca="1">SUMPRODUCT(($E$6:$E$1503)*($D$6:$D$1503=L170)*($B$6:$B$1503&lt;&gt;'רשימת הסעיפים'!$AL$4))</f>
        <v>0</v>
      </c>
      <c r="O170" s="157">
        <f ca="1">ג!O170+$M$1500*(M170-N170)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ג!L171</f>
        <v/>
      </c>
      <c r="M171" s="187">
        <f>ג!M171</f>
        <v>0</v>
      </c>
      <c r="N171" s="156">
        <f ca="1">SUMPRODUCT(($E$6:$E$1503)*($D$6:$D$1503=L171)*($B$6:$B$1503&lt;&gt;'רשימת הסעיפים'!$AL$4))</f>
        <v>0</v>
      </c>
      <c r="O171" s="157">
        <f ca="1">ג!O171+$M$1500*(M171-N171)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ג!L172</f>
        <v/>
      </c>
      <c r="M172" s="187">
        <f>ג!M172</f>
        <v>0</v>
      </c>
      <c r="N172" s="156">
        <f ca="1">SUMPRODUCT(($E$6:$E$1503)*($D$6:$D$1503=L172)*($B$6:$B$1503&lt;&gt;'רשימת הסעיפים'!$AL$4))</f>
        <v>0</v>
      </c>
      <c r="O172" s="157">
        <f ca="1">ג!O172+$M$1500*(M172-N172)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ג!L173</f>
        <v/>
      </c>
      <c r="M173" s="187">
        <f>ג!M173</f>
        <v>0</v>
      </c>
      <c r="N173" s="156">
        <f ca="1">SUMPRODUCT(($E$6:$E$1503)*($D$6:$D$1503=L173)*($B$6:$B$1503&lt;&gt;'רשימת הסעיפים'!$AL$4))</f>
        <v>0</v>
      </c>
      <c r="O173" s="157">
        <f ca="1">ג!O173+$M$1500*(M173-N173)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ג!L174</f>
        <v/>
      </c>
      <c r="M174" s="187">
        <f>ג!M174</f>
        <v>0</v>
      </c>
      <c r="N174" s="156">
        <f ca="1">SUMPRODUCT(($E$6:$E$1503)*($D$6:$D$1503=L174)*($B$6:$B$1503&lt;&gt;'רשימת הסעיפים'!$AL$4))</f>
        <v>0</v>
      </c>
      <c r="O174" s="157">
        <f ca="1">ג!O174+$M$1500*(M174-N174)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ג!L175</f>
        <v/>
      </c>
      <c r="M175" s="187">
        <f>ג!M175</f>
        <v>0</v>
      </c>
      <c r="N175" s="156">
        <f ca="1">SUMPRODUCT(($E$6:$E$1503)*($D$6:$D$1503=L175)*($B$6:$B$1503&lt;&gt;'רשימת הסעיפים'!$AL$4))</f>
        <v>0</v>
      </c>
      <c r="O175" s="157">
        <f ca="1">ג!O175+$M$1500*(M175-N175)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ג!L176</f>
        <v/>
      </c>
      <c r="M176" s="187">
        <f>ג!M176</f>
        <v>0</v>
      </c>
      <c r="N176" s="156">
        <f ca="1">SUMPRODUCT(($E$6:$E$1503)*($D$6:$D$1503=L176)*($B$6:$B$1503&lt;&gt;'רשימת הסעיפים'!$AL$4))</f>
        <v>0</v>
      </c>
      <c r="O176" s="157">
        <f ca="1">ג!O176+$M$1500*(M176-N176)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ג!L177</f>
        <v/>
      </c>
      <c r="M177" s="187">
        <f>ג!M177</f>
        <v>0</v>
      </c>
      <c r="N177" s="156">
        <f ca="1">SUMPRODUCT(($E$6:$E$1503)*($D$6:$D$1503=L177)*($B$6:$B$1503&lt;&gt;'רשימת הסעיפים'!$AL$4))</f>
        <v>0</v>
      </c>
      <c r="O177" s="157">
        <f ca="1">ג!O177+$M$1500*(M177-N177)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ג!L178</f>
        <v/>
      </c>
      <c r="M178" s="187">
        <f>ג!M178</f>
        <v>0</v>
      </c>
      <c r="N178" s="156">
        <f ca="1">SUMPRODUCT(($E$6:$E$1503)*($D$6:$D$1503=L178)*($B$6:$B$1503&lt;&gt;'רשימת הסעיפים'!$AL$4))</f>
        <v>0</v>
      </c>
      <c r="O178" s="157">
        <f ca="1">ג!O178+$M$1500*(M178-N178)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ג!L179</f>
        <v/>
      </c>
      <c r="M179" s="187">
        <f>ג!M179</f>
        <v>0</v>
      </c>
      <c r="N179" s="156">
        <f ca="1">SUMPRODUCT(($E$6:$E$1503)*($D$6:$D$1503=L179)*($B$6:$B$1503&lt;&gt;'רשימת הסעיפים'!$AL$4))</f>
        <v>0</v>
      </c>
      <c r="O179" s="157">
        <f ca="1">ג!O179+$M$1500*(M179-N179)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ג!L180</f>
        <v/>
      </c>
      <c r="M180" s="187">
        <f>ג!M180</f>
        <v>0</v>
      </c>
      <c r="N180" s="156">
        <f ca="1">SUMPRODUCT(($E$6:$E$1503)*($D$6:$D$1503=L180)*($B$6:$B$1503&lt;&gt;'רשימת הסעיפים'!$AL$4))</f>
        <v>0</v>
      </c>
      <c r="O180" s="157">
        <f ca="1">ג!O180+$M$1500*(M180-N180)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ג!L181</f>
        <v/>
      </c>
      <c r="M181" s="187">
        <f>ג!M181</f>
        <v>0</v>
      </c>
      <c r="N181" s="156">
        <f ca="1">SUMPRODUCT(($E$6:$E$1503)*($D$6:$D$1503=L181)*($B$6:$B$1503&lt;&gt;'רשימת הסעיפים'!$AL$4))</f>
        <v>0</v>
      </c>
      <c r="O181" s="157">
        <f ca="1">ג!O181+$M$1500*(M181-N181)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ג!L182</f>
        <v/>
      </c>
      <c r="M182" s="187">
        <f>ג!M182</f>
        <v>0</v>
      </c>
      <c r="N182" s="156">
        <f ca="1">SUMPRODUCT(($E$6:$E$1503)*($D$6:$D$1503=L182)*($B$6:$B$1503&lt;&gt;'רשימת הסעיפים'!$AL$4))</f>
        <v>0</v>
      </c>
      <c r="O182" s="157">
        <f ca="1">ג!O182+$M$1500*(M182-N182)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ג!L183</f>
        <v/>
      </c>
      <c r="M183" s="187">
        <f>ג!M183</f>
        <v>0</v>
      </c>
      <c r="N183" s="156">
        <f ca="1">SUMPRODUCT(($E$6:$E$1503)*($D$6:$D$1503=L183)*($B$6:$B$1503&lt;&gt;'רשימת הסעיפים'!$AL$4))</f>
        <v>0</v>
      </c>
      <c r="O183" s="157">
        <f ca="1">ג!O183+$M$1500*(M183-N183)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ג!L184</f>
        <v/>
      </c>
      <c r="M184" s="187">
        <f>ג!M184</f>
        <v>0</v>
      </c>
      <c r="N184" s="156">
        <f ca="1">SUMPRODUCT(($E$6:$E$1503)*($D$6:$D$1503=L184)*($B$6:$B$1503&lt;&gt;'רשימת הסעיפים'!$AL$4))</f>
        <v>0</v>
      </c>
      <c r="O184" s="157">
        <f ca="1">ג!O184+$M$1500*(M184-N184)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ג!L185</f>
        <v/>
      </c>
      <c r="M185" s="187">
        <f>ג!M185</f>
        <v>0</v>
      </c>
      <c r="N185" s="156">
        <f ca="1">SUMPRODUCT(($E$6:$E$1503)*($D$6:$D$1503=L185)*($B$6:$B$1503&lt;&gt;'רשימת הסעיפים'!$AL$4))</f>
        <v>0</v>
      </c>
      <c r="O185" s="157">
        <f ca="1">ג!O185+$M$1500*(M185-N185)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ג!L186</f>
        <v/>
      </c>
      <c r="M186" s="187">
        <f>ג!M186</f>
        <v>0</v>
      </c>
      <c r="N186" s="156">
        <f ca="1">SUMPRODUCT(($E$6:$E$1503)*($D$6:$D$1503=L186)*($B$6:$B$1503&lt;&gt;'רשימת הסעיפים'!$AL$4))</f>
        <v>0</v>
      </c>
      <c r="O186" s="157">
        <f ca="1">ג!O186+$M$1500*(M186-N186)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ג!L187</f>
        <v/>
      </c>
      <c r="M187" s="187">
        <f>ג!M187</f>
        <v>0</v>
      </c>
      <c r="N187" s="156">
        <f ca="1">SUMPRODUCT(($E$6:$E$1503)*($D$6:$D$1503=L187)*($B$6:$B$1503&lt;&gt;'רשימת הסעיפים'!$AL$4))</f>
        <v>0</v>
      </c>
      <c r="O187" s="157">
        <f ca="1">ג!O187+$M$1500*(M187-N187)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ג!L188</f>
        <v/>
      </c>
      <c r="M188" s="187">
        <f>ג!M188</f>
        <v>0</v>
      </c>
      <c r="N188" s="156">
        <f ca="1">SUMPRODUCT(($E$6:$E$1503)*($D$6:$D$1503=L188)*($B$6:$B$1503&lt;&gt;'רשימת הסעיפים'!$AL$4))</f>
        <v>0</v>
      </c>
      <c r="O188" s="157">
        <f ca="1">ג!O188+$M$1500*(M188-N188)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ג!L189</f>
        <v/>
      </c>
      <c r="M189" s="187">
        <f>ג!M189</f>
        <v>0</v>
      </c>
      <c r="N189" s="156">
        <f ca="1">SUMPRODUCT(($E$6:$E$1503)*($D$6:$D$1503=L189)*($B$6:$B$1503&lt;&gt;'רשימת הסעיפים'!$AL$4))</f>
        <v>0</v>
      </c>
      <c r="O189" s="157">
        <f ca="1">ג!O189+$M$1500*(M189-N189)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ג!L190</f>
        <v/>
      </c>
      <c r="M190" s="187">
        <f>ג!M190</f>
        <v>0</v>
      </c>
      <c r="N190" s="156">
        <f ca="1">SUMPRODUCT(($E$6:$E$1503)*($D$6:$D$1503=L190)*($B$6:$B$1503&lt;&gt;'רשימת הסעיפים'!$AL$4))</f>
        <v>0</v>
      </c>
      <c r="O190" s="157">
        <f ca="1">ג!O190+$M$1500*(M190-N190)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ג!L191</f>
        <v/>
      </c>
      <c r="M191" s="187">
        <f>ג!M191</f>
        <v>0</v>
      </c>
      <c r="N191" s="156">
        <f ca="1">SUMPRODUCT(($E$6:$E$1503)*($D$6:$D$1503=L191)*($B$6:$B$1503&lt;&gt;'רשימת הסעיפים'!$AL$4))</f>
        <v>0</v>
      </c>
      <c r="O191" s="157">
        <f ca="1">ג!O191+$M$1500*(M191-N191)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ג!L192</f>
        <v/>
      </c>
      <c r="M192" s="187">
        <f>ג!M192</f>
        <v>0</v>
      </c>
      <c r="N192" s="156">
        <f ca="1">SUMPRODUCT(($E$6:$E$1503)*($D$6:$D$1503=L192)*($B$6:$B$1503&lt;&gt;'רשימת הסעיפים'!$AL$4))</f>
        <v>0</v>
      </c>
      <c r="O192" s="157">
        <f ca="1">ג!O192+$M$1500*(M192-N192)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ג!L193</f>
        <v/>
      </c>
      <c r="M193" s="187">
        <f>ג!M193</f>
        <v>0</v>
      </c>
      <c r="N193" s="156">
        <f ca="1">SUMPRODUCT(($E$6:$E$1503)*($D$6:$D$1503=L193)*($B$6:$B$1503&lt;&gt;'רשימת הסעיפים'!$AL$4))</f>
        <v>0</v>
      </c>
      <c r="O193" s="157">
        <f ca="1">ג!O193+$M$1500*(M193-N193)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ג!L194</f>
        <v/>
      </c>
      <c r="M194" s="187">
        <f>ג!M194</f>
        <v>0</v>
      </c>
      <c r="N194" s="156">
        <f ca="1">SUMPRODUCT(($E$6:$E$1503)*($D$6:$D$1503=L194)*($B$6:$B$1503&lt;&gt;'רשימת הסעיפים'!$AL$4))</f>
        <v>0</v>
      </c>
      <c r="O194" s="157">
        <f ca="1">ג!O194+$M$1500*(M194-N194)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ג!L195</f>
        <v/>
      </c>
      <c r="M195" s="187">
        <f>ג!M195</f>
        <v>0</v>
      </c>
      <c r="N195" s="156">
        <f ca="1">SUMPRODUCT(($E$6:$E$1503)*($D$6:$D$1503=L195)*($B$6:$B$1503&lt;&gt;'רשימת הסעיפים'!$AL$4))</f>
        <v>0</v>
      </c>
      <c r="O195" s="157">
        <f ca="1">ג!O195+$M$1500*(M195-N195)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ג!L196</f>
        <v/>
      </c>
      <c r="M196" s="187">
        <f>ג!M196</f>
        <v>0</v>
      </c>
      <c r="N196" s="156">
        <f ca="1">SUMPRODUCT(($E$6:$E$1503)*($D$6:$D$1503=L196)*($B$6:$B$1503&lt;&gt;'רשימת הסעיפים'!$AL$4))</f>
        <v>0</v>
      </c>
      <c r="O196" s="157">
        <f ca="1">ג!O196+$M$1500*(M196-N196)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ג!L197</f>
        <v/>
      </c>
      <c r="M197" s="187">
        <f>ג!M197</f>
        <v>0</v>
      </c>
      <c r="N197" s="156">
        <f ca="1">SUMPRODUCT(($E$6:$E$1503)*($D$6:$D$1503=L197)*($B$6:$B$1503&lt;&gt;'רשימת הסעיפים'!$AL$4))</f>
        <v>0</v>
      </c>
      <c r="O197" s="157">
        <f ca="1">ג!O197+$M$1500*(M197-N197)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ג!L198</f>
        <v/>
      </c>
      <c r="M198" s="187">
        <f>ג!M198</f>
        <v>0</v>
      </c>
      <c r="N198" s="156">
        <f ca="1">SUMPRODUCT(($E$6:$E$1503)*($D$6:$D$1503=L198)*($B$6:$B$1503&lt;&gt;'רשימת הסעיפים'!$AL$4))</f>
        <v>0</v>
      </c>
      <c r="O198" s="157">
        <f ca="1">ג!O198+$M$1500*(M198-N198)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ג!L199</f>
        <v/>
      </c>
      <c r="M199" s="187">
        <f>ג!M199</f>
        <v>0</v>
      </c>
      <c r="N199" s="156">
        <f ca="1">SUMPRODUCT(($E$6:$E$1503)*($D$6:$D$1503=L199)*($B$6:$B$1503&lt;&gt;'רשימת הסעיפים'!$AL$4))</f>
        <v>0</v>
      </c>
      <c r="O199" s="157">
        <f ca="1">ג!O199+$M$1500*(M199-N199)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ג!L200</f>
        <v/>
      </c>
      <c r="M200" s="187">
        <f>ג!M200</f>
        <v>0</v>
      </c>
      <c r="N200" s="156">
        <f ca="1">SUMPRODUCT(($E$6:$E$1503)*($D$6:$D$1503=L200)*($B$6:$B$1503&lt;&gt;'רשימת הסעיפים'!$AL$4))</f>
        <v>0</v>
      </c>
      <c r="O200" s="157">
        <f ca="1">ג!O200+$M$1500*(M200-N200)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ג!L201</f>
        <v/>
      </c>
      <c r="M201" s="187">
        <f>ג!M201</f>
        <v>0</v>
      </c>
      <c r="N201" s="156">
        <f ca="1">SUMPRODUCT(($E$6:$E$1503)*($D$6:$D$1503=L201)*($B$6:$B$1503&lt;&gt;'רשימת הסעיפים'!$AL$4))</f>
        <v>0</v>
      </c>
      <c r="O201" s="157">
        <f ca="1">ג!O201+$M$1500*(M201-N201)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ג!L202</f>
        <v/>
      </c>
      <c r="M202" s="187">
        <f>ג!M202</f>
        <v>0</v>
      </c>
      <c r="N202" s="156">
        <f ca="1">SUMPRODUCT(($E$6:$E$1503)*($D$6:$D$1503=L202)*($B$6:$B$1503&lt;&gt;'רשימת הסעיפים'!$AL$4))</f>
        <v>0</v>
      </c>
      <c r="O202" s="157">
        <f ca="1">ג!O202+$M$1500*(M202-N202)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ג!L203</f>
        <v/>
      </c>
      <c r="M203" s="187">
        <f>ג!M203</f>
        <v>0</v>
      </c>
      <c r="N203" s="156">
        <f ca="1">SUMPRODUCT(($E$6:$E$1503)*($D$6:$D$1503=L203)*($B$6:$B$1503&lt;&gt;'רשימת הסעיפים'!$AL$4))</f>
        <v>0</v>
      </c>
      <c r="O203" s="157">
        <f ca="1">ג!O203+$M$1500*(M203-N203)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ג!L204</f>
        <v/>
      </c>
      <c r="M204" s="187">
        <f>ג!M204</f>
        <v>0</v>
      </c>
      <c r="N204" s="156">
        <f ca="1">SUMPRODUCT(($E$6:$E$1503)*($D$6:$D$1503=L204)*($B$6:$B$1503&lt;&gt;'רשימת הסעיפים'!$AL$4))</f>
        <v>0</v>
      </c>
      <c r="O204" s="157">
        <f ca="1">ג!O204+$M$1500*(M204-N204)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ג!L205</f>
        <v/>
      </c>
      <c r="M205" s="187">
        <f>ג!M205</f>
        <v>0</v>
      </c>
      <c r="N205" s="156">
        <f ca="1">SUMPRODUCT(($E$6:$E$1503)*($D$6:$D$1503=L205)*($B$6:$B$1503&lt;&gt;'רשימת הסעיפים'!$AL$4))</f>
        <v>0</v>
      </c>
      <c r="O205" s="157">
        <f ca="1">ג!O205+$M$1500*(M205-N205)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ג!L206</f>
        <v/>
      </c>
      <c r="M206" s="187">
        <f>ג!M206</f>
        <v>0</v>
      </c>
      <c r="N206" s="156">
        <f ca="1">SUMPRODUCT(($E$6:$E$1503)*($D$6:$D$1503=L206)*($B$6:$B$1503&lt;&gt;'רשימת הסעיפים'!$AL$4))</f>
        <v>0</v>
      </c>
      <c r="O206" s="157">
        <f ca="1">ג!O206+$M$1500*(M206-N206)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ג!L207</f>
        <v/>
      </c>
      <c r="M207" s="187">
        <f>ג!M207</f>
        <v>0</v>
      </c>
      <c r="N207" s="156">
        <f ca="1">SUMPRODUCT(($E$6:$E$1503)*($D$6:$D$1503=L207)*($B$6:$B$1503&lt;&gt;'רשימת הסעיפים'!$AL$4))</f>
        <v>0</v>
      </c>
      <c r="O207" s="157">
        <f ca="1">ג!O207+$M$1500*(M207-N207)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ג!L208</f>
        <v/>
      </c>
      <c r="M208" s="187">
        <f>ג!M208</f>
        <v>0</v>
      </c>
      <c r="N208" s="156">
        <f ca="1">SUMPRODUCT(($E$6:$E$1503)*($D$6:$D$1503=L208)*($B$6:$B$1503&lt;&gt;'רשימת הסעיפים'!$AL$4))</f>
        <v>0</v>
      </c>
      <c r="O208" s="157">
        <f ca="1">ג!O208+$M$1500*(M208-N208)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ג!L209</f>
        <v/>
      </c>
      <c r="M209" s="187">
        <f>ג!M209</f>
        <v>0</v>
      </c>
      <c r="N209" s="156">
        <f ca="1">SUMPRODUCT(($E$6:$E$1503)*($D$6:$D$1503=L209)*($B$6:$B$1503&lt;&gt;'רשימת הסעיפים'!$AL$4))</f>
        <v>0</v>
      </c>
      <c r="O209" s="157">
        <f ca="1">ג!O209+$M$1500*(M209-N209)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ג!L210</f>
        <v/>
      </c>
      <c r="M210" s="187">
        <f>ג!M210</f>
        <v>0</v>
      </c>
      <c r="N210" s="156">
        <f ca="1">SUMPRODUCT(($E$6:$E$1503)*($D$6:$D$1503=L210)*($B$6:$B$1503&lt;&gt;'רשימת הסעיפים'!$AL$4))</f>
        <v>0</v>
      </c>
      <c r="O210" s="157">
        <f ca="1">ג!O210+$M$1500*(M210-N210)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ג!L211</f>
        <v/>
      </c>
      <c r="M211" s="187">
        <f>ג!M211</f>
        <v>0</v>
      </c>
      <c r="N211" s="156">
        <f ca="1">SUMPRODUCT(($E$6:$E$1503)*($D$6:$D$1503=L211)*($B$6:$B$1503&lt;&gt;'רשימת הסעיפים'!$AL$4))</f>
        <v>0</v>
      </c>
      <c r="O211" s="157">
        <f ca="1">ג!O211+$M$1500*(M211-N211)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ג!L212</f>
        <v/>
      </c>
      <c r="M212" s="187">
        <f>ג!M212</f>
        <v>0</v>
      </c>
      <c r="N212" s="156">
        <f ca="1">SUMPRODUCT(($E$6:$E$1503)*($D$6:$D$1503=L212)*($B$6:$B$1503&lt;&gt;'רשימת הסעיפים'!$AL$4))</f>
        <v>0</v>
      </c>
      <c r="O212" s="157">
        <f ca="1">ג!O212+$M$1500*(M212-N212)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ג!L213</f>
        <v/>
      </c>
      <c r="M213" s="187">
        <f>ג!M213</f>
        <v>0</v>
      </c>
      <c r="N213" s="156">
        <f ca="1">SUMPRODUCT(($E$6:$E$1503)*($D$6:$D$1503=L213)*($B$6:$B$1503&lt;&gt;'רשימת הסעיפים'!$AL$4))</f>
        <v>0</v>
      </c>
      <c r="O213" s="157">
        <f ca="1">ג!O213+$M$1500*(M213-N213)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ג!L214</f>
        <v/>
      </c>
      <c r="M214" s="187">
        <f>ג!M214</f>
        <v>0</v>
      </c>
      <c r="N214" s="156">
        <f ca="1">SUMPRODUCT(($E$6:$E$1503)*($D$6:$D$1503=L214)*($B$6:$B$1503&lt;&gt;'רשימת הסעיפים'!$AL$4))</f>
        <v>0</v>
      </c>
      <c r="O214" s="157">
        <f ca="1">ג!O214+$M$1500*(M214-N214)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ג!L215</f>
        <v/>
      </c>
      <c r="M215" s="187">
        <f>ג!M215</f>
        <v>0</v>
      </c>
      <c r="N215" s="156">
        <f ca="1">SUMPRODUCT(($E$6:$E$1503)*($D$6:$D$1503=L215)*($B$6:$B$1503&lt;&gt;'רשימת הסעיפים'!$AL$4))</f>
        <v>0</v>
      </c>
      <c r="O215" s="157">
        <f ca="1">ג!O215+$M$1500*(M215-N215)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ג!L216</f>
        <v/>
      </c>
      <c r="M216" s="187">
        <f>ג!M216</f>
        <v>0</v>
      </c>
      <c r="N216" s="156">
        <f ca="1">SUMPRODUCT(($E$6:$E$1503)*($D$6:$D$1503=L216)*($B$6:$B$1503&lt;&gt;'רשימת הסעיפים'!$AL$4))</f>
        <v>0</v>
      </c>
      <c r="O216" s="157">
        <f ca="1">ג!O216+$M$1500*(M216-N216)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ג!L217</f>
        <v/>
      </c>
      <c r="M217" s="187">
        <f>ג!M217</f>
        <v>0</v>
      </c>
      <c r="N217" s="156">
        <f ca="1">SUMPRODUCT(($E$6:$E$1503)*($D$6:$D$1503=L217)*($B$6:$B$1503&lt;&gt;'רשימת הסעיפים'!$AL$4))</f>
        <v>0</v>
      </c>
      <c r="O217" s="157">
        <f ca="1">ג!O217+$M$1500*(M217-N217)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ג!L218</f>
        <v/>
      </c>
      <c r="M218" s="187">
        <f>ג!M218</f>
        <v>0</v>
      </c>
      <c r="N218" s="156">
        <f ca="1">SUMPRODUCT(($E$6:$E$1503)*($D$6:$D$1503=L218)*($B$6:$B$1503&lt;&gt;'רשימת הסעיפים'!$AL$4))</f>
        <v>0</v>
      </c>
      <c r="O218" s="157">
        <f ca="1">ג!O218+$M$1500*(M218-N218)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ג!L219</f>
        <v/>
      </c>
      <c r="M219" s="187">
        <f>ג!M219</f>
        <v>0</v>
      </c>
      <c r="N219" s="156">
        <f ca="1">SUMPRODUCT(($E$6:$E$1503)*($D$6:$D$1503=L219)*($B$6:$B$1503&lt;&gt;'רשימת הסעיפים'!$AL$4))</f>
        <v>0</v>
      </c>
      <c r="O219" s="157">
        <f ca="1">ג!O219+$M$1500*(M219-N219)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ג!L220</f>
        <v/>
      </c>
      <c r="M220" s="187">
        <f>ג!M220</f>
        <v>0</v>
      </c>
      <c r="N220" s="156">
        <f ca="1">SUMPRODUCT(($E$6:$E$1503)*($D$6:$D$1503=L220)*($B$6:$B$1503&lt;&gt;'רשימת הסעיפים'!$AL$4))</f>
        <v>0</v>
      </c>
      <c r="O220" s="157">
        <f ca="1">ג!O220+$M$1500*(M220-N220)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ג!L221</f>
        <v/>
      </c>
      <c r="M221" s="187">
        <f>ג!M221</f>
        <v>0</v>
      </c>
      <c r="N221" s="156">
        <f ca="1">SUMPRODUCT(($E$6:$E$1503)*($D$6:$D$1503=L221)*($B$6:$B$1503&lt;&gt;'רשימת הסעיפים'!$AL$4))</f>
        <v>0</v>
      </c>
      <c r="O221" s="157">
        <f ca="1">ג!O221+$M$1500*(M221-N221)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ג!L222</f>
        <v/>
      </c>
      <c r="M222" s="187">
        <f>ג!M222</f>
        <v>0</v>
      </c>
      <c r="N222" s="156">
        <f ca="1">SUMPRODUCT(($E$6:$E$1503)*($D$6:$D$1503=L222)*($B$6:$B$1503&lt;&gt;'רשימת הסעיפים'!$AL$4))</f>
        <v>0</v>
      </c>
      <c r="O222" s="157">
        <f ca="1">ג!O222+$M$1500*(M222-N222)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ג!L223</f>
        <v/>
      </c>
      <c r="M223" s="187">
        <f>ג!M223</f>
        <v>0</v>
      </c>
      <c r="N223" s="156">
        <f ca="1">SUMPRODUCT(($E$6:$E$1503)*($D$6:$D$1503=L223)*($B$6:$B$1503&lt;&gt;'רשימת הסעיפים'!$AL$4))</f>
        <v>0</v>
      </c>
      <c r="O223" s="157">
        <f ca="1">ג!O223+$M$1500*(M223-N223)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ג!L224</f>
        <v/>
      </c>
      <c r="M224" s="187">
        <f>ג!M224</f>
        <v>0</v>
      </c>
      <c r="N224" s="156">
        <f ca="1">SUMPRODUCT(($E$6:$E$1503)*($D$6:$D$1503=L224)*($B$6:$B$1503&lt;&gt;'רשימת הסעיפים'!$AL$4))</f>
        <v>0</v>
      </c>
      <c r="O224" s="157">
        <f ca="1">ג!O224+$M$1500*(M224-N224)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ג!L225</f>
        <v/>
      </c>
      <c r="M225" s="187">
        <f>ג!M225</f>
        <v>0</v>
      </c>
      <c r="N225" s="156">
        <f ca="1">SUMPRODUCT(($E$6:$E$1503)*($D$6:$D$1503=L225)*($B$6:$B$1503&lt;&gt;'רשימת הסעיפים'!$AL$4))</f>
        <v>0</v>
      </c>
      <c r="O225" s="157">
        <f ca="1">ג!O225+$M$1500*(M225-N225)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ג!L226</f>
        <v/>
      </c>
      <c r="M226" s="187">
        <f>ג!M226</f>
        <v>0</v>
      </c>
      <c r="N226" s="156">
        <f ca="1">SUMPRODUCT(($E$6:$E$1503)*($D$6:$D$1503=L226)*($B$6:$B$1503&lt;&gt;'רשימת הסעיפים'!$AL$4))</f>
        <v>0</v>
      </c>
      <c r="O226" s="157">
        <f ca="1">ג!O226+$M$1500*(M226-N226)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ג!L227</f>
        <v/>
      </c>
      <c r="M227" s="187">
        <f>ג!M227</f>
        <v>0</v>
      </c>
      <c r="N227" s="156">
        <f ca="1">SUMPRODUCT(($E$6:$E$1503)*($D$6:$D$1503=L227)*($B$6:$B$1503&lt;&gt;'רשימת הסעיפים'!$AL$4))</f>
        <v>0</v>
      </c>
      <c r="O227" s="157">
        <f ca="1">ג!O227+$M$1500*(M227-N227)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ג!L228</f>
        <v/>
      </c>
      <c r="M228" s="187">
        <f>ג!M228</f>
        <v>0</v>
      </c>
      <c r="N228" s="156">
        <f ca="1">SUMPRODUCT(($E$6:$E$1503)*($D$6:$D$1503=L228)*($B$6:$B$1503&lt;&gt;'רשימת הסעיפים'!$AL$4))</f>
        <v>0</v>
      </c>
      <c r="O228" s="157">
        <f ca="1">ג!O228+$M$1500*(M228-N228)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ג!L229</f>
        <v/>
      </c>
      <c r="M229" s="187">
        <f>ג!M229</f>
        <v>0</v>
      </c>
      <c r="N229" s="156">
        <f ca="1">SUMPRODUCT(($E$6:$E$1503)*($D$6:$D$1503=L229)*($B$6:$B$1503&lt;&gt;'רשימת הסעיפים'!$AL$4))</f>
        <v>0</v>
      </c>
      <c r="O229" s="157">
        <f ca="1">ג!O229+$M$1500*(M229-N229)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ג!L230</f>
        <v/>
      </c>
      <c r="M230" s="187">
        <f>ג!M230</f>
        <v>0</v>
      </c>
      <c r="N230" s="156">
        <f ca="1">SUMPRODUCT(($E$6:$E$1503)*($D$6:$D$1503=L230)*($B$6:$B$1503&lt;&gt;'רשימת הסעיפים'!$AL$4))</f>
        <v>0</v>
      </c>
      <c r="O230" s="157">
        <f ca="1">ג!O230+$M$1500*(M230-N230)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ג!L231</f>
        <v/>
      </c>
      <c r="M231" s="187">
        <f>ג!M231</f>
        <v>0</v>
      </c>
      <c r="N231" s="156">
        <f ca="1">SUMPRODUCT(($E$6:$E$1503)*($D$6:$D$1503=L231)*($B$6:$B$1503&lt;&gt;'רשימת הסעיפים'!$AL$4))</f>
        <v>0</v>
      </c>
      <c r="O231" s="157">
        <f ca="1">ג!O231+$M$1500*(M231-N231)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ג!L232</f>
        <v/>
      </c>
      <c r="M232" s="187">
        <f>ג!M232</f>
        <v>0</v>
      </c>
      <c r="N232" s="156">
        <f ca="1">SUMPRODUCT(($E$6:$E$1503)*($D$6:$D$1503=L232)*($B$6:$B$1503&lt;&gt;'רשימת הסעיפים'!$AL$4))</f>
        <v>0</v>
      </c>
      <c r="O232" s="157">
        <f ca="1">ג!O232+$M$1500*(M232-N232)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ג!L233</f>
        <v/>
      </c>
      <c r="M233" s="187">
        <f>ג!M233</f>
        <v>0</v>
      </c>
      <c r="N233" s="156">
        <f ca="1">SUMPRODUCT(($E$6:$E$1503)*($D$6:$D$1503=L233)*($B$6:$B$1503&lt;&gt;'רשימת הסעיפים'!$AL$4))</f>
        <v>0</v>
      </c>
      <c r="O233" s="157">
        <f ca="1">ג!O233+$M$1500*(M233-N233)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ג!L234</f>
        <v/>
      </c>
      <c r="M234" s="187">
        <f>ג!M234</f>
        <v>0</v>
      </c>
      <c r="N234" s="156">
        <f ca="1">SUMPRODUCT(($E$6:$E$1503)*($D$6:$D$1503=L234)*($B$6:$B$1503&lt;&gt;'רשימת הסעיפים'!$AL$4))</f>
        <v>0</v>
      </c>
      <c r="O234" s="157">
        <f ca="1">ג!O234+$M$1500*(M234-N234)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ג!L235</f>
        <v/>
      </c>
      <c r="M235" s="187">
        <f>ג!M235</f>
        <v>0</v>
      </c>
      <c r="N235" s="156">
        <f ca="1">SUMPRODUCT(($E$6:$E$1503)*($D$6:$D$1503=L235)*($B$6:$B$1503&lt;&gt;'רשימת הסעיפים'!$AL$4))</f>
        <v>0</v>
      </c>
      <c r="O235" s="157">
        <f ca="1">ג!O235+$M$1500*(M235-N235)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ג!L236</f>
        <v/>
      </c>
      <c r="M236" s="187">
        <f>ג!M236</f>
        <v>0</v>
      </c>
      <c r="N236" s="156">
        <f ca="1">SUMPRODUCT(($E$6:$E$1503)*($D$6:$D$1503=L236)*($B$6:$B$1503&lt;&gt;'רשימת הסעיפים'!$AL$4))</f>
        <v>0</v>
      </c>
      <c r="O236" s="157">
        <f ca="1">ג!O236+$M$1500*(M236-N236)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ג!L237</f>
        <v/>
      </c>
      <c r="M237" s="187">
        <f>ג!M237</f>
        <v>0</v>
      </c>
      <c r="N237" s="156">
        <f ca="1">SUMPRODUCT(($E$6:$E$1503)*($D$6:$D$1503=L237)*($B$6:$B$1503&lt;&gt;'רשימת הסעיפים'!$AL$4))</f>
        <v>0</v>
      </c>
      <c r="O237" s="157">
        <f ca="1">ג!O237+$M$1500*(M237-N237)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ג!L238</f>
        <v/>
      </c>
      <c r="M238" s="187">
        <f>ג!M238</f>
        <v>0</v>
      </c>
      <c r="N238" s="156">
        <f ca="1">SUMPRODUCT(($E$6:$E$1503)*($D$6:$D$1503=L238)*($B$6:$B$1503&lt;&gt;'רשימת הסעיפים'!$AL$4))</f>
        <v>0</v>
      </c>
      <c r="O238" s="157">
        <f ca="1">ג!O238+$M$1500*(M238-N238)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ג!L239</f>
        <v/>
      </c>
      <c r="M239" s="187">
        <f>ג!M239</f>
        <v>0</v>
      </c>
      <c r="N239" s="156">
        <f ca="1">SUMPRODUCT(($E$6:$E$1503)*($D$6:$D$1503=L239)*($B$6:$B$1503&lt;&gt;'רשימת הסעיפים'!$AL$4))</f>
        <v>0</v>
      </c>
      <c r="O239" s="157">
        <f ca="1">ג!O239+$M$1500*(M239-N239)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ג!L240</f>
        <v/>
      </c>
      <c r="M240" s="187">
        <f>ג!M240</f>
        <v>0</v>
      </c>
      <c r="N240" s="156">
        <f ca="1">SUMPRODUCT(($E$6:$E$1503)*($D$6:$D$1503=L240)*($B$6:$B$1503&lt;&gt;'רשימת הסעיפים'!$AL$4))</f>
        <v>0</v>
      </c>
      <c r="O240" s="157">
        <f ca="1">ג!O240+$M$1500*(M240-N240)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ג!L241</f>
        <v/>
      </c>
      <c r="M241" s="187">
        <f>ג!M241</f>
        <v>0</v>
      </c>
      <c r="N241" s="156">
        <f ca="1">SUMPRODUCT(($E$6:$E$1503)*($D$6:$D$1503=L241)*($B$6:$B$1503&lt;&gt;'רשימת הסעיפים'!$AL$4))</f>
        <v>0</v>
      </c>
      <c r="O241" s="157">
        <f ca="1">ג!O241+$M$1500*(M241-N241)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ג!L242</f>
        <v/>
      </c>
      <c r="M242" s="187">
        <f>ג!M242</f>
        <v>0</v>
      </c>
      <c r="N242" s="156">
        <f ca="1">SUMPRODUCT(($E$6:$E$1503)*($D$6:$D$1503=L242)*($B$6:$B$1503&lt;&gt;'רשימת הסעיפים'!$AL$4))</f>
        <v>0</v>
      </c>
      <c r="O242" s="157">
        <f ca="1">ג!O242+$M$1500*(M242-N242)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ג!L243</f>
        <v/>
      </c>
      <c r="M243" s="187">
        <f>ג!M243</f>
        <v>0</v>
      </c>
      <c r="N243" s="156">
        <f ca="1">SUMPRODUCT(($E$6:$E$1503)*($D$6:$D$1503=L243)*($B$6:$B$1503&lt;&gt;'רשימת הסעיפים'!$AL$4))</f>
        <v>0</v>
      </c>
      <c r="O243" s="157">
        <f ca="1">ג!O243+$M$1500*(M243-N243)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ג!L244</f>
        <v/>
      </c>
      <c r="M244" s="187">
        <f>ג!M244</f>
        <v>0</v>
      </c>
      <c r="N244" s="156">
        <f ca="1">SUMPRODUCT(($E$6:$E$1503)*($D$6:$D$1503=L244)*($B$6:$B$1503&lt;&gt;'רשימת הסעיפים'!$AL$4))</f>
        <v>0</v>
      </c>
      <c r="O244" s="157">
        <f ca="1">ג!O244+$M$1500*(M244-N244)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ג!L245</f>
        <v/>
      </c>
      <c r="M245" s="187">
        <f>ג!M245</f>
        <v>0</v>
      </c>
      <c r="N245" s="156">
        <f ca="1">SUMPRODUCT(($E$6:$E$1503)*($D$6:$D$1503=L245)*($B$6:$B$1503&lt;&gt;'רשימת הסעיפים'!$AL$4))</f>
        <v>0</v>
      </c>
      <c r="O245" s="157">
        <f ca="1">ג!O245+$M$1500*(M245-N245)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ג!L246</f>
        <v/>
      </c>
      <c r="M246" s="187">
        <f>ג!M246</f>
        <v>0</v>
      </c>
      <c r="N246" s="156">
        <f ca="1">SUMPRODUCT(($E$6:$E$1503)*($D$6:$D$1503=L246)*($B$6:$B$1503&lt;&gt;'רשימת הסעיפים'!$AL$4))</f>
        <v>0</v>
      </c>
      <c r="O246" s="157">
        <f ca="1">ג!O246+$M$1500*(M246-N246)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ג!L247</f>
        <v/>
      </c>
      <c r="M247" s="187">
        <f>ג!M247</f>
        <v>0</v>
      </c>
      <c r="N247" s="156">
        <f ca="1">SUMPRODUCT(($E$6:$E$1503)*($D$6:$D$1503=L247)*($B$6:$B$1503&lt;&gt;'רשימת הסעיפים'!$AL$4))</f>
        <v>0</v>
      </c>
      <c r="O247" s="157">
        <f ca="1">ג!O247+$M$1500*(M247-N247)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ג!L248</f>
        <v/>
      </c>
      <c r="M248" s="187">
        <f>ג!M248</f>
        <v>0</v>
      </c>
      <c r="N248" s="156">
        <f ca="1">SUMPRODUCT(($E$6:$E$1503)*($D$6:$D$1503=L248)*($B$6:$B$1503&lt;&gt;'רשימת הסעיפים'!$AL$4))</f>
        <v>0</v>
      </c>
      <c r="O248" s="157">
        <f ca="1">ג!O248+$M$1500*(M248-N248)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ג!L249</f>
        <v/>
      </c>
      <c r="M249" s="187">
        <f>ג!M249</f>
        <v>0</v>
      </c>
      <c r="N249" s="156">
        <f ca="1">SUMPRODUCT(($E$6:$E$1503)*($D$6:$D$1503=L249)*($B$6:$B$1503&lt;&gt;'רשימת הסעיפים'!$AL$4))</f>
        <v>0</v>
      </c>
      <c r="O249" s="157">
        <f ca="1">ג!O249+$M$1500*(M249-N249)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ג!L250</f>
        <v/>
      </c>
      <c r="M250" s="187">
        <f>ג!M250</f>
        <v>0</v>
      </c>
      <c r="N250" s="156">
        <f ca="1">SUMPRODUCT(($E$6:$E$1503)*($D$6:$D$1503=L250)*($B$6:$B$1503&lt;&gt;'רשימת הסעיפים'!$AL$4))</f>
        <v>0</v>
      </c>
      <c r="O250" s="157">
        <f ca="1">ג!O250+$M$1500*(M250-N250)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ג!L251</f>
        <v/>
      </c>
      <c r="M251" s="187">
        <f>ג!M251</f>
        <v>0</v>
      </c>
      <c r="N251" s="156">
        <f ca="1">SUMPRODUCT(($E$6:$E$1503)*($D$6:$D$1503=L251)*($B$6:$B$1503&lt;&gt;'רשימת הסעיפים'!$AL$4))</f>
        <v>0</v>
      </c>
      <c r="O251" s="157">
        <f ca="1">ג!O251+$M$1500*(M251-N251)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ג!L252</f>
        <v/>
      </c>
      <c r="M252" s="187">
        <f>ג!M252</f>
        <v>0</v>
      </c>
      <c r="N252" s="156">
        <f ca="1">SUMPRODUCT(($E$6:$E$1503)*($D$6:$D$1503=L252)*($B$6:$B$1503&lt;&gt;'רשימת הסעיפים'!$AL$4))</f>
        <v>0</v>
      </c>
      <c r="O252" s="157">
        <f ca="1">ג!O252+$M$1500*(M252-N252)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ג!L253</f>
        <v/>
      </c>
      <c r="M253" s="187">
        <f>ג!M253</f>
        <v>0</v>
      </c>
      <c r="N253" s="156">
        <f ca="1">SUMPRODUCT(($E$6:$E$1503)*($D$6:$D$1503=L253)*($B$6:$B$1503&lt;&gt;'רשימת הסעיפים'!$AL$4))</f>
        <v>0</v>
      </c>
      <c r="O253" s="157">
        <f ca="1">ג!O253+$M$1500*(M253-N253)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ג!L254</f>
        <v/>
      </c>
      <c r="M254" s="187">
        <f>ג!M254</f>
        <v>0</v>
      </c>
      <c r="N254" s="156">
        <f ca="1">SUMPRODUCT(($E$6:$E$1503)*($D$6:$D$1503=L254)*($B$6:$B$1503&lt;&gt;'רשימת הסעיפים'!$AL$4))</f>
        <v>0</v>
      </c>
      <c r="O254" s="157">
        <f ca="1">ג!O254+$M$1500*(M254-N254)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ג!L255</f>
        <v/>
      </c>
      <c r="M255" s="187">
        <f>ג!M255</f>
        <v>0</v>
      </c>
      <c r="N255" s="156">
        <f ca="1">SUMPRODUCT(($E$6:$E$1503)*($D$6:$D$1503=L255)*($B$6:$B$1503&lt;&gt;'רשימת הסעיפים'!$AL$4))</f>
        <v>0</v>
      </c>
      <c r="O255" s="157">
        <f ca="1">ג!O255+$M$1500*(M255-N255)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ג!L256</f>
        <v/>
      </c>
      <c r="M256" s="187">
        <f>ג!M256</f>
        <v>0</v>
      </c>
      <c r="N256" s="156">
        <f ca="1">SUMPRODUCT(($E$6:$E$1503)*($D$6:$D$1503=L256)*($B$6:$B$1503&lt;&gt;'רשימת הסעיפים'!$AL$4))</f>
        <v>0</v>
      </c>
      <c r="O256" s="157">
        <f ca="1">ג!O256+$M$1500*(M256-N256)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ג!L257</f>
        <v/>
      </c>
      <c r="M257" s="187">
        <f>ג!M257</f>
        <v>0</v>
      </c>
      <c r="N257" s="156">
        <f ca="1">SUMPRODUCT(($E$6:$E$1503)*($D$6:$D$1503=L257)*($B$6:$B$1503&lt;&gt;'רשימת הסעיפים'!$AL$4))</f>
        <v>0</v>
      </c>
      <c r="O257" s="157">
        <f ca="1">ג!O257+$M$1500*(M257-N257)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ג!L258</f>
        <v/>
      </c>
      <c r="M258" s="187">
        <f>ג!M258</f>
        <v>0</v>
      </c>
      <c r="N258" s="156">
        <f ca="1">SUMPRODUCT(($E$6:$E$1503)*($D$6:$D$1503=L258)*($B$6:$B$1503&lt;&gt;'רשימת הסעיפים'!$AL$4))</f>
        <v>0</v>
      </c>
      <c r="O258" s="157">
        <f ca="1">ג!O258+$M$1500*(M258-N258)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ג!L259</f>
        <v/>
      </c>
      <c r="M259" s="187">
        <f>ג!M259</f>
        <v>0</v>
      </c>
      <c r="N259" s="156">
        <f ca="1">SUMPRODUCT(($E$6:$E$1503)*($D$6:$D$1503=L259)*($B$6:$B$1503&lt;&gt;'רשימת הסעיפים'!$AL$4))</f>
        <v>0</v>
      </c>
      <c r="O259" s="157">
        <f ca="1">ג!O259+$M$1500*(M259-N259)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ג!L260</f>
        <v/>
      </c>
      <c r="M260" s="187">
        <f>ג!M260</f>
        <v>0</v>
      </c>
      <c r="N260" s="156">
        <f ca="1">SUMPRODUCT(($E$6:$E$1503)*($D$6:$D$1503=L260)*($B$6:$B$1503&lt;&gt;'רשימת הסעיפים'!$AL$4))</f>
        <v>0</v>
      </c>
      <c r="O260" s="157">
        <f ca="1">ג!O260+$M$1500*(M260-N260)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ג!L261</f>
        <v/>
      </c>
      <c r="M261" s="187">
        <f>ג!M261</f>
        <v>0</v>
      </c>
      <c r="N261" s="156">
        <f ca="1">SUMPRODUCT(($E$6:$E$1503)*($D$6:$D$1503=L261)*($B$6:$B$1503&lt;&gt;'רשימת הסעיפים'!$AL$4))</f>
        <v>0</v>
      </c>
      <c r="O261" s="157">
        <f ca="1">ג!O261+$M$1500*(M261-N261)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ג!L262</f>
        <v/>
      </c>
      <c r="M262" s="187">
        <f>ג!M262</f>
        <v>0</v>
      </c>
      <c r="N262" s="156">
        <f ca="1">SUMPRODUCT(($E$6:$E$1503)*($D$6:$D$1503=L262)*($B$6:$B$1503&lt;&gt;'רשימת הסעיפים'!$AL$4))</f>
        <v>0</v>
      </c>
      <c r="O262" s="157">
        <f ca="1">ג!O262+$M$1500*(M262-N262)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ג!L263</f>
        <v/>
      </c>
      <c r="M263" s="187">
        <f>ג!M263</f>
        <v>0</v>
      </c>
      <c r="N263" s="156">
        <f ca="1">SUMPRODUCT(($E$6:$E$1503)*($D$6:$D$1503=L263)*($B$6:$B$1503&lt;&gt;'רשימת הסעיפים'!$AL$4))</f>
        <v>0</v>
      </c>
      <c r="O263" s="157">
        <f ca="1">ג!O263+$M$1500*(M263-N263)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ג!L264</f>
        <v/>
      </c>
      <c r="M264" s="187">
        <f>ג!M264</f>
        <v>0</v>
      </c>
      <c r="N264" s="156">
        <f ca="1">SUMPRODUCT(($E$6:$E$1503)*($D$6:$D$1503=L264)*($B$6:$B$1503&lt;&gt;'רשימת הסעיפים'!$AL$4))</f>
        <v>0</v>
      </c>
      <c r="O264" s="157">
        <f ca="1">ג!O264+$M$1500*(M264-N264)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ג!L265</f>
        <v/>
      </c>
      <c r="M265" s="187">
        <f>ג!M265</f>
        <v>0</v>
      </c>
      <c r="N265" s="156">
        <f ca="1">SUMPRODUCT(($E$6:$E$1503)*($D$6:$D$1503=L265)*($B$6:$B$1503&lt;&gt;'רשימת הסעיפים'!$AL$4))</f>
        <v>0</v>
      </c>
      <c r="O265" s="157">
        <f ca="1">ג!O265+$M$1500*(M265-N265)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ג!L266</f>
        <v/>
      </c>
      <c r="M266" s="187">
        <f>ג!M266</f>
        <v>0</v>
      </c>
      <c r="N266" s="156">
        <f ca="1">SUMPRODUCT(($E$6:$E$1503)*($D$6:$D$1503=L266)*($B$6:$B$1503&lt;&gt;'רשימת הסעיפים'!$AL$4))</f>
        <v>0</v>
      </c>
      <c r="O266" s="157">
        <f ca="1">ג!O266+$M$1500*(M266-N266)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ג!L267</f>
        <v/>
      </c>
      <c r="M267" s="187">
        <f>ג!M267</f>
        <v>0</v>
      </c>
      <c r="N267" s="156">
        <f ca="1">SUMPRODUCT(($E$6:$E$1503)*($D$6:$D$1503=L267)*($B$6:$B$1503&lt;&gt;'רשימת הסעיפים'!$AL$4))</f>
        <v>0</v>
      </c>
      <c r="O267" s="157">
        <f ca="1">ג!O267+$M$1500*(M267-N267)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ג!L268</f>
        <v/>
      </c>
      <c r="M268" s="187">
        <f>ג!M268</f>
        <v>0</v>
      </c>
      <c r="N268" s="156">
        <f ca="1">SUMPRODUCT(($E$6:$E$1503)*($D$6:$D$1503=L268)*($B$6:$B$1503&lt;&gt;'רשימת הסעיפים'!$AL$4))</f>
        <v>0</v>
      </c>
      <c r="O268" s="157">
        <f ca="1">ג!O268+$M$1500*(M268-N268)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ג!L269</f>
        <v/>
      </c>
      <c r="M269" s="187">
        <f>ג!M269</f>
        <v>0</v>
      </c>
      <c r="N269" s="156">
        <f ca="1">SUMPRODUCT(($E$6:$E$1503)*($D$6:$D$1503=L269)*($B$6:$B$1503&lt;&gt;'רשימת הסעיפים'!$AL$4))</f>
        <v>0</v>
      </c>
      <c r="O269" s="157">
        <f ca="1">ג!O269+$M$1500*(M269-N269)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ג!L270</f>
        <v/>
      </c>
      <c r="M270" s="187">
        <f>ג!M270</f>
        <v>0</v>
      </c>
      <c r="N270" s="156">
        <f ca="1">SUMPRODUCT(($E$6:$E$1503)*($D$6:$D$1503=L270)*($B$6:$B$1503&lt;&gt;'רשימת הסעיפים'!$AL$4))</f>
        <v>0</v>
      </c>
      <c r="O270" s="157">
        <f ca="1">ג!O270+$M$1500*(M270-N270)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ג!L271</f>
        <v/>
      </c>
      <c r="M271" s="187">
        <f>ג!M271</f>
        <v>0</v>
      </c>
      <c r="N271" s="156">
        <f ca="1">SUMPRODUCT(($E$6:$E$1503)*($D$6:$D$1503=L271)*($B$6:$B$1503&lt;&gt;'רשימת הסעיפים'!$AL$4))</f>
        <v>0</v>
      </c>
      <c r="O271" s="157">
        <f ca="1">ג!O271+$M$1500*(M271-N271)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ג!L272</f>
        <v/>
      </c>
      <c r="M272" s="187">
        <f>ג!M272</f>
        <v>0</v>
      </c>
      <c r="N272" s="156">
        <f ca="1">SUMPRODUCT(($E$6:$E$1503)*($D$6:$D$1503=L272)*($B$6:$B$1503&lt;&gt;'רשימת הסעיפים'!$AL$4))</f>
        <v>0</v>
      </c>
      <c r="O272" s="157">
        <f ca="1">ג!O272+$M$1500*(M272-N272)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ג!L273</f>
        <v/>
      </c>
      <c r="M273" s="187">
        <f>ג!M273</f>
        <v>0</v>
      </c>
      <c r="N273" s="156">
        <f ca="1">SUMPRODUCT(($E$6:$E$1503)*($D$6:$D$1503=L273)*($B$6:$B$1503&lt;&gt;'רשימת הסעיפים'!$AL$4))</f>
        <v>0</v>
      </c>
      <c r="O273" s="157">
        <f ca="1">ג!O273+$M$1500*(M273-N273)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ג!L274</f>
        <v/>
      </c>
      <c r="M274" s="187">
        <f>ג!M274</f>
        <v>0</v>
      </c>
      <c r="N274" s="156">
        <f ca="1">SUMPRODUCT(($E$6:$E$1503)*($D$6:$D$1503=L274)*($B$6:$B$1503&lt;&gt;'רשימת הסעיפים'!$AL$4))</f>
        <v>0</v>
      </c>
      <c r="O274" s="157">
        <f ca="1">ג!O274+$M$1500*(M274-N274)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ג!L275</f>
        <v/>
      </c>
      <c r="M275" s="187">
        <f>ג!M275</f>
        <v>0</v>
      </c>
      <c r="N275" s="156">
        <f ca="1">SUMPRODUCT(($E$6:$E$1503)*($D$6:$D$1503=L275)*($B$6:$B$1503&lt;&gt;'רשימת הסעיפים'!$AL$4))</f>
        <v>0</v>
      </c>
      <c r="O275" s="157">
        <f ca="1">ג!O275+$M$1500*(M275-N275)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ג!L276</f>
        <v/>
      </c>
      <c r="M276" s="187">
        <f>ג!M276</f>
        <v>0</v>
      </c>
      <c r="N276" s="156">
        <f ca="1">SUMPRODUCT(($E$6:$E$1503)*($D$6:$D$1503=L276)*($B$6:$B$1503&lt;&gt;'רשימת הסעיפים'!$AL$4))</f>
        <v>0</v>
      </c>
      <c r="O276" s="157">
        <f ca="1">ג!O276+$M$1500*(M276-N276)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ג!L277</f>
        <v/>
      </c>
      <c r="M277" s="187">
        <f>ג!M277</f>
        <v>0</v>
      </c>
      <c r="N277" s="156">
        <f ca="1">SUMPRODUCT(($E$6:$E$1503)*($D$6:$D$1503=L277)*($B$6:$B$1503&lt;&gt;'רשימת הסעיפים'!$AL$4))</f>
        <v>0</v>
      </c>
      <c r="O277" s="157">
        <f ca="1">ג!O277+$M$1500*(M277-N277)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ג!L278</f>
        <v/>
      </c>
      <c r="M278" s="187">
        <f>ג!M278</f>
        <v>0</v>
      </c>
      <c r="N278" s="156">
        <f ca="1">SUMPRODUCT(($E$6:$E$1503)*($D$6:$D$1503=L278)*($B$6:$B$1503&lt;&gt;'רשימת הסעיפים'!$AL$4))</f>
        <v>0</v>
      </c>
      <c r="O278" s="157">
        <f ca="1">ג!O278+$M$1500*(M278-N278)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ג!L279</f>
        <v/>
      </c>
      <c r="M279" s="187">
        <f>ג!M279</f>
        <v>0</v>
      </c>
      <c r="N279" s="156">
        <f ca="1">SUMPRODUCT(($E$6:$E$1503)*($D$6:$D$1503=L279)*($B$6:$B$1503&lt;&gt;'רשימת הסעיפים'!$AL$4))</f>
        <v>0</v>
      </c>
      <c r="O279" s="157">
        <f ca="1">ג!O279+$M$1500*(M279-N279)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ג!L280</f>
        <v/>
      </c>
      <c r="M280" s="187">
        <f>ג!M280</f>
        <v>0</v>
      </c>
      <c r="N280" s="156">
        <f ca="1">SUMPRODUCT(($E$6:$E$1503)*($D$6:$D$1503=L280)*($B$6:$B$1503&lt;&gt;'רשימת הסעיפים'!$AL$4))</f>
        <v>0</v>
      </c>
      <c r="O280" s="157">
        <f ca="1">ג!O280+$M$1500*(M280-N280)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ג!L281</f>
        <v/>
      </c>
      <c r="M281" s="187">
        <f>ג!M281</f>
        <v>0</v>
      </c>
      <c r="N281" s="156">
        <f ca="1">SUMPRODUCT(($E$6:$E$1503)*($D$6:$D$1503=L281)*($B$6:$B$1503&lt;&gt;'רשימת הסעיפים'!$AL$4))</f>
        <v>0</v>
      </c>
      <c r="O281" s="157">
        <f ca="1">ג!O281+$M$1500*(M281-N281)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ג!L282</f>
        <v/>
      </c>
      <c r="M282" s="187">
        <f>ג!M282</f>
        <v>0</v>
      </c>
      <c r="N282" s="156">
        <f ca="1">SUMPRODUCT(($E$6:$E$1503)*($D$6:$D$1503=L282)*($B$6:$B$1503&lt;&gt;'רשימת הסעיפים'!$AL$4))</f>
        <v>0</v>
      </c>
      <c r="O282" s="157">
        <f ca="1">ג!O282+$M$1500*(M282-N282)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ג!L283</f>
        <v/>
      </c>
      <c r="M283" s="187">
        <f>ג!M283</f>
        <v>0</v>
      </c>
      <c r="N283" s="156">
        <f ca="1">SUMPRODUCT(($E$6:$E$1503)*($D$6:$D$1503=L283)*($B$6:$B$1503&lt;&gt;'רשימת הסעיפים'!$AL$4))</f>
        <v>0</v>
      </c>
      <c r="O283" s="157">
        <f ca="1">ג!O283+$M$1500*(M283-N283)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ג!L284</f>
        <v/>
      </c>
      <c r="M284" s="187">
        <f>ג!M284</f>
        <v>0</v>
      </c>
      <c r="N284" s="156">
        <f ca="1">SUMPRODUCT(($E$6:$E$1503)*($D$6:$D$1503=L284)*($B$6:$B$1503&lt;&gt;'רשימת הסעיפים'!$AL$4))</f>
        <v>0</v>
      </c>
      <c r="O284" s="157">
        <f ca="1">ג!O284+$M$1500*(M284-N284)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ג!L285</f>
        <v/>
      </c>
      <c r="M285" s="187">
        <f>ג!M285</f>
        <v>0</v>
      </c>
      <c r="N285" s="156">
        <f ca="1">SUMPRODUCT(($E$6:$E$1503)*($D$6:$D$1503=L285)*($B$6:$B$1503&lt;&gt;'רשימת הסעיפים'!$AL$4))</f>
        <v>0</v>
      </c>
      <c r="O285" s="157">
        <f ca="1">ג!O285+$M$1500*(M285-N285)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ג!L286</f>
        <v/>
      </c>
      <c r="M286" s="187">
        <f>ג!M286</f>
        <v>0</v>
      </c>
      <c r="N286" s="156">
        <f ca="1">SUMPRODUCT(($E$6:$E$1503)*($D$6:$D$1503=L286)*($B$6:$B$1503&lt;&gt;'רשימת הסעיפים'!$AL$4))</f>
        <v>0</v>
      </c>
      <c r="O286" s="157">
        <f ca="1">ג!O286+$M$1500*(M286-N286)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ג!L287</f>
        <v/>
      </c>
      <c r="M287" s="187">
        <f>ג!M287</f>
        <v>0</v>
      </c>
      <c r="N287" s="156">
        <f ca="1">SUMPRODUCT(($E$6:$E$1503)*($D$6:$D$1503=L287)*($B$6:$B$1503&lt;&gt;'רשימת הסעיפים'!$AL$4))</f>
        <v>0</v>
      </c>
      <c r="O287" s="157">
        <f ca="1">ג!O287+$M$1500*(M287-N287)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ג!L288</f>
        <v/>
      </c>
      <c r="M288" s="187">
        <f>ג!M288</f>
        <v>0</v>
      </c>
      <c r="N288" s="156">
        <f ca="1">SUMPRODUCT(($E$6:$E$1503)*($D$6:$D$1503=L288)*($B$6:$B$1503&lt;&gt;'רשימת הסעיפים'!$AL$4))</f>
        <v>0</v>
      </c>
      <c r="O288" s="157">
        <f ca="1">ג!O288+$M$1500*(M288-N288)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ג!L289</f>
        <v/>
      </c>
      <c r="M289" s="187">
        <f>ג!M289</f>
        <v>0</v>
      </c>
      <c r="N289" s="156">
        <f ca="1">SUMPRODUCT(($E$6:$E$1503)*($D$6:$D$1503=L289)*($B$6:$B$1503&lt;&gt;'רשימת הסעיפים'!$AL$4))</f>
        <v>0</v>
      </c>
      <c r="O289" s="157">
        <f ca="1">ג!O289+$M$1500*(M289-N289)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ג!L290</f>
        <v/>
      </c>
      <c r="M290" s="187">
        <f>ג!M290</f>
        <v>0</v>
      </c>
      <c r="N290" s="156">
        <f ca="1">SUMPRODUCT(($E$6:$E$1503)*($D$6:$D$1503=L290)*($B$6:$B$1503&lt;&gt;'רשימת הסעיפים'!$AL$4))</f>
        <v>0</v>
      </c>
      <c r="O290" s="157">
        <f ca="1">ג!O290+$M$1500*(M290-N290)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ג!L291</f>
        <v/>
      </c>
      <c r="M291" s="187">
        <f>ג!M291</f>
        <v>0</v>
      </c>
      <c r="N291" s="156">
        <f ca="1">SUMPRODUCT(($E$6:$E$1503)*($D$6:$D$1503=L291)*($B$6:$B$1503&lt;&gt;'רשימת הסעיפים'!$AL$4))</f>
        <v>0</v>
      </c>
      <c r="O291" s="157">
        <f ca="1">ג!O291+$M$1500*(M291-N291)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ג!L292</f>
        <v/>
      </c>
      <c r="M292" s="187">
        <f>ג!M292</f>
        <v>0</v>
      </c>
      <c r="N292" s="156">
        <f ca="1">SUMPRODUCT(($E$6:$E$1503)*($D$6:$D$1503=L292)*($B$6:$B$1503&lt;&gt;'רשימת הסעיפים'!$AL$4))</f>
        <v>0</v>
      </c>
      <c r="O292" s="157">
        <f ca="1">ג!O292+$M$1500*(M292-N292)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ג!L293</f>
        <v/>
      </c>
      <c r="M293" s="187">
        <f>ג!M293</f>
        <v>0</v>
      </c>
      <c r="N293" s="156">
        <f ca="1">SUMPRODUCT(($E$6:$E$1503)*($D$6:$D$1503=L293)*($B$6:$B$1503&lt;&gt;'רשימת הסעיפים'!$AL$4))</f>
        <v>0</v>
      </c>
      <c r="O293" s="157">
        <f ca="1">ג!O293+$M$1500*(M293-N293)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ג!L294</f>
        <v/>
      </c>
      <c r="M294" s="187">
        <f>ג!M294</f>
        <v>0</v>
      </c>
      <c r="N294" s="156">
        <f ca="1">SUMPRODUCT(($E$6:$E$1503)*($D$6:$D$1503=L294)*($B$6:$B$1503&lt;&gt;'רשימת הסעיפים'!$AL$4))</f>
        <v>0</v>
      </c>
      <c r="O294" s="157">
        <f ca="1">ג!O294+$M$1500*(M294-N294)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ג!L295</f>
        <v/>
      </c>
      <c r="M295" s="187">
        <f>ג!M295</f>
        <v>0</v>
      </c>
      <c r="N295" s="156">
        <f ca="1">SUMPRODUCT(($E$6:$E$1503)*($D$6:$D$1503=L295)*($B$6:$B$1503&lt;&gt;'רשימת הסעיפים'!$AL$4))</f>
        <v>0</v>
      </c>
      <c r="O295" s="157">
        <f ca="1">ג!O295+$M$1500*(M295-N295)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ג!L296</f>
        <v/>
      </c>
      <c r="M296" s="187">
        <f>ג!M296</f>
        <v>0</v>
      </c>
      <c r="N296" s="156">
        <f ca="1">SUMPRODUCT(($E$6:$E$1503)*($D$6:$D$1503=L296)*($B$6:$B$1503&lt;&gt;'רשימת הסעיפים'!$AL$4))</f>
        <v>0</v>
      </c>
      <c r="O296" s="157">
        <f ca="1">ג!O296+$M$1500*(M296-N296)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ג!L297</f>
        <v/>
      </c>
      <c r="M297" s="187">
        <f>ג!M297</f>
        <v>0</v>
      </c>
      <c r="N297" s="156">
        <f ca="1">SUMPRODUCT(($E$6:$E$1503)*($D$6:$D$1503=L297)*($B$6:$B$1503&lt;&gt;'רשימת הסעיפים'!$AL$4))</f>
        <v>0</v>
      </c>
      <c r="O297" s="157">
        <f ca="1">ג!O297+$M$1500*(M297-N297)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ג!L298</f>
        <v/>
      </c>
      <c r="M298" s="187">
        <f>ג!M298</f>
        <v>0</v>
      </c>
      <c r="N298" s="156">
        <f ca="1">SUMPRODUCT(($E$6:$E$1503)*($D$6:$D$1503=L298)*($B$6:$B$1503&lt;&gt;'רשימת הסעיפים'!$AL$4))</f>
        <v>0</v>
      </c>
      <c r="O298" s="157">
        <f ca="1">ג!O298+$M$1500*(M298-N298)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ג!L299</f>
        <v/>
      </c>
      <c r="M299" s="187">
        <f>ג!M299</f>
        <v>0</v>
      </c>
      <c r="N299" s="156">
        <f ca="1">SUMPRODUCT(($E$6:$E$1503)*($D$6:$D$1503=L299)*($B$6:$B$1503&lt;&gt;'רשימת הסעיפים'!$AL$4))</f>
        <v>0</v>
      </c>
      <c r="O299" s="157">
        <f ca="1">ג!O299+$M$1500*(M299-N299)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ג!L300</f>
        <v/>
      </c>
      <c r="M300" s="187">
        <f>ג!M300</f>
        <v>0</v>
      </c>
      <c r="N300" s="156">
        <f ca="1">SUMPRODUCT(($E$6:$E$1503)*($D$6:$D$1503=L300)*($B$6:$B$1503&lt;&gt;'רשימת הסעיפים'!$AL$4))</f>
        <v>0</v>
      </c>
      <c r="O300" s="157">
        <f ca="1">ג!O300+$M$1500*(M300-N300)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ג!L301</f>
        <v/>
      </c>
      <c r="M301" s="187">
        <f>ג!M301</f>
        <v>0</v>
      </c>
      <c r="N301" s="156">
        <f ca="1">SUMPRODUCT(($E$6:$E$1503)*($D$6:$D$1503=L301)*($B$6:$B$1503&lt;&gt;'רשימת הסעיפים'!$AL$4))</f>
        <v>0</v>
      </c>
      <c r="O301" s="157">
        <f ca="1">ג!O301+$M$1500*(M301-N301)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ג!L302</f>
        <v/>
      </c>
      <c r="M302" s="187">
        <f>ג!M302</f>
        <v>0</v>
      </c>
      <c r="N302" s="156">
        <f ca="1">SUMPRODUCT(($E$6:$E$1503)*($D$6:$D$1503=L302)*($B$6:$B$1503&lt;&gt;'רשימת הסעיפים'!$AL$4))</f>
        <v>0</v>
      </c>
      <c r="O302" s="157">
        <f ca="1">ג!O302+$M$1500*(M302-N302)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ג!L303</f>
        <v/>
      </c>
      <c r="M303" s="187">
        <f>ג!M303</f>
        <v>0</v>
      </c>
      <c r="N303" s="156">
        <f ca="1">SUMPRODUCT(($E$6:$E$1503)*($D$6:$D$1503=L303)*($B$6:$B$1503&lt;&gt;'רשימת הסעיפים'!$AL$4))</f>
        <v>0</v>
      </c>
      <c r="O303" s="157">
        <f ca="1">ג!O303+$M$1500*(M303-N303)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ג!L304</f>
        <v/>
      </c>
      <c r="M304" s="187">
        <f>ג!M304</f>
        <v>0</v>
      </c>
      <c r="N304" s="156">
        <f ca="1">SUMPRODUCT(($E$6:$E$1503)*($D$6:$D$1503=L304)*($B$6:$B$1503&lt;&gt;'רשימת הסעיפים'!$AL$4))</f>
        <v>0</v>
      </c>
      <c r="O304" s="157">
        <f ca="1">ג!O304+$M$1500*(M304-N304)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ג!L305</f>
        <v/>
      </c>
      <c r="M305" s="187">
        <f>ג!M305</f>
        <v>0</v>
      </c>
      <c r="N305" s="156">
        <f ca="1">SUMPRODUCT(($E$6:$E$1503)*($D$6:$D$1503=L305)*($B$6:$B$1503&lt;&gt;'רשימת הסעיפים'!$AL$4))</f>
        <v>0</v>
      </c>
      <c r="O305" s="157">
        <f ca="1">ג!O305+$M$1500*(M305-N305)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ג!L306</f>
        <v/>
      </c>
      <c r="M306" s="187">
        <f>ג!M306</f>
        <v>0</v>
      </c>
      <c r="N306" s="156">
        <f ca="1">SUMPRODUCT(($E$6:$E$1503)*($D$6:$D$1503=L306)*($B$6:$B$1503&lt;&gt;'רשימת הסעיפים'!$AL$4))</f>
        <v>0</v>
      </c>
      <c r="O306" s="157">
        <f ca="1">ג!O306+$M$1500*(M306-N306)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ג!L307</f>
        <v/>
      </c>
      <c r="M307" s="187">
        <f>ג!M307</f>
        <v>0</v>
      </c>
      <c r="N307" s="156">
        <f ca="1">SUMPRODUCT(($E$6:$E$1503)*($D$6:$D$1503=L307)*($B$6:$B$1503&lt;&gt;'רשימת הסעיפים'!$AL$4))</f>
        <v>0</v>
      </c>
      <c r="O307" s="157">
        <f ca="1">ג!O307+$M$1500*(M307-N307)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ג!L308</f>
        <v/>
      </c>
      <c r="M308" s="187">
        <f>ג!M308</f>
        <v>0</v>
      </c>
      <c r="N308" s="156">
        <f ca="1">SUMPRODUCT(($E$6:$E$1503)*($D$6:$D$1503=L308)*($B$6:$B$1503&lt;&gt;'רשימת הסעיפים'!$AL$4))</f>
        <v>0</v>
      </c>
      <c r="O308" s="157">
        <f ca="1">ג!O308+$M$1500*(M308-N308)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ג!L309</f>
        <v/>
      </c>
      <c r="M309" s="187">
        <f>ג!M309</f>
        <v>0</v>
      </c>
      <c r="N309" s="156">
        <f ca="1">SUMPRODUCT(($E$6:$E$1503)*($D$6:$D$1503=L309)*($B$6:$B$1503&lt;&gt;'רשימת הסעיפים'!$AL$4))</f>
        <v>0</v>
      </c>
      <c r="O309" s="157">
        <f ca="1">ג!O309+$M$1500*(M309-N309)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ג!L310</f>
        <v/>
      </c>
      <c r="M310" s="187">
        <f>ג!M310</f>
        <v>0</v>
      </c>
      <c r="N310" s="156">
        <f ca="1">SUMPRODUCT(($E$6:$E$1503)*($D$6:$D$1503=L310)*($B$6:$B$1503&lt;&gt;'רשימת הסעיפים'!$AL$4))</f>
        <v>0</v>
      </c>
      <c r="O310" s="157">
        <f ca="1">ג!O310+$M$1500*(M310-N310)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ג!L311</f>
        <v/>
      </c>
      <c r="M311" s="187">
        <f>ג!M311</f>
        <v>0</v>
      </c>
      <c r="N311" s="156">
        <f ca="1">SUMPRODUCT(($E$6:$E$1503)*($D$6:$D$1503=L311)*($B$6:$B$1503&lt;&gt;'רשימת הסעיפים'!$AL$4))</f>
        <v>0</v>
      </c>
      <c r="O311" s="157">
        <f ca="1">ג!O311+$M$1500*(M311-N311)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ג!L312</f>
        <v/>
      </c>
      <c r="M312" s="187">
        <f>ג!M312</f>
        <v>0</v>
      </c>
      <c r="N312" s="156">
        <f ca="1">SUMPRODUCT(($E$6:$E$1503)*($D$6:$D$1503=L312)*($B$6:$B$1503&lt;&gt;'רשימת הסעיפים'!$AL$4))</f>
        <v>0</v>
      </c>
      <c r="O312" s="157">
        <f ca="1">ג!O312+$M$1500*(M312-N312)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ג!L313</f>
        <v/>
      </c>
      <c r="M313" s="187">
        <f>ג!M313</f>
        <v>0</v>
      </c>
      <c r="N313" s="156">
        <f ca="1">SUMPRODUCT(($E$6:$E$1503)*($D$6:$D$1503=L313)*($B$6:$B$1503&lt;&gt;'רשימת הסעיפים'!$AL$4))</f>
        <v>0</v>
      </c>
      <c r="O313" s="157">
        <f ca="1">ג!O313+$M$1500*(M313-N313)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ג!L314</f>
        <v/>
      </c>
      <c r="M314" s="187">
        <f>ג!M314</f>
        <v>0</v>
      </c>
      <c r="N314" s="156">
        <f ca="1">SUMPRODUCT(($E$6:$E$1503)*($D$6:$D$1503=L314)*($B$6:$B$1503&lt;&gt;'רשימת הסעיפים'!$AL$4))</f>
        <v>0</v>
      </c>
      <c r="O314" s="157">
        <f ca="1">ג!O314+$M$1500*(M314-N314)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ג!L315</f>
        <v/>
      </c>
      <c r="M315" s="187">
        <f>ג!M315</f>
        <v>0</v>
      </c>
      <c r="N315" s="156">
        <f ca="1">SUMPRODUCT(($E$6:$E$1503)*($D$6:$D$1503=L315)*($B$6:$B$1503&lt;&gt;'רשימת הסעיפים'!$AL$4))</f>
        <v>0</v>
      </c>
      <c r="O315" s="157">
        <f ca="1">ג!O315+$M$1500*(M315-N315)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ג!L316</f>
        <v/>
      </c>
      <c r="M316" s="187">
        <f>ג!M316</f>
        <v>0</v>
      </c>
      <c r="N316" s="156">
        <f ca="1">SUMPRODUCT(($E$6:$E$1503)*($D$6:$D$1503=L316)*($B$6:$B$1503&lt;&gt;'רשימת הסעיפים'!$AL$4))</f>
        <v>0</v>
      </c>
      <c r="O316" s="157">
        <f ca="1">ג!O316+$M$1500*(M316-N316)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ג!L317</f>
        <v/>
      </c>
      <c r="M317" s="187">
        <f>ג!M317</f>
        <v>0</v>
      </c>
      <c r="N317" s="156">
        <f ca="1">SUMPRODUCT(($E$6:$E$1503)*($D$6:$D$1503=L317)*($B$6:$B$1503&lt;&gt;'רשימת הסעיפים'!$AL$4))</f>
        <v>0</v>
      </c>
      <c r="O317" s="157">
        <f ca="1">ג!O317+$M$1500*(M317-N317)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ג!L318</f>
        <v/>
      </c>
      <c r="M318" s="187">
        <f>ג!M318</f>
        <v>0</v>
      </c>
      <c r="N318" s="156">
        <f ca="1">SUMPRODUCT(($E$6:$E$1503)*($D$6:$D$1503=L318)*($B$6:$B$1503&lt;&gt;'רשימת הסעיפים'!$AL$4))</f>
        <v>0</v>
      </c>
      <c r="O318" s="157">
        <f ca="1">ג!O318+$M$1500*(M318-N318)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ג!L319</f>
        <v/>
      </c>
      <c r="M319" s="187">
        <f>ג!M319</f>
        <v>0</v>
      </c>
      <c r="N319" s="156">
        <f ca="1">SUMPRODUCT(($E$6:$E$1503)*($D$6:$D$1503=L319)*($B$6:$B$1503&lt;&gt;'רשימת הסעיפים'!$AL$4))</f>
        <v>0</v>
      </c>
      <c r="O319" s="157">
        <f ca="1">ג!O319+$M$1500*(M319-N319)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ג!L320</f>
        <v/>
      </c>
      <c r="M320" s="187">
        <f>ג!M320</f>
        <v>0</v>
      </c>
      <c r="N320" s="156">
        <f ca="1">SUMPRODUCT(($E$6:$E$1503)*($D$6:$D$1503=L320)*($B$6:$B$1503&lt;&gt;'רשימת הסעיפים'!$AL$4))</f>
        <v>0</v>
      </c>
      <c r="O320" s="157">
        <f ca="1">ג!O320+$M$1500*(M320-N320)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ג!L321</f>
        <v/>
      </c>
      <c r="M321" s="187">
        <f>ג!M321</f>
        <v>0</v>
      </c>
      <c r="N321" s="156">
        <f ca="1">SUMPRODUCT(($E$6:$E$1503)*($D$6:$D$1503=L321)*($B$6:$B$1503&lt;&gt;'רשימת הסעיפים'!$AL$4))</f>
        <v>0</v>
      </c>
      <c r="O321" s="157">
        <f ca="1">ג!O321+$M$1500*(M321-N321)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ג!L322</f>
        <v/>
      </c>
      <c r="M322" s="187">
        <f>ג!M322</f>
        <v>0</v>
      </c>
      <c r="N322" s="156">
        <f ca="1">SUMPRODUCT(($E$6:$E$1503)*($D$6:$D$1503=L322)*($B$6:$B$1503&lt;&gt;'רשימת הסעיפים'!$AL$4))</f>
        <v>0</v>
      </c>
      <c r="O322" s="157">
        <f ca="1">ג!O322+$M$1500*(M322-N322)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ג!L323</f>
        <v/>
      </c>
      <c r="M323" s="187">
        <f>ג!M323</f>
        <v>0</v>
      </c>
      <c r="N323" s="156">
        <f ca="1">SUMPRODUCT(($E$6:$E$1503)*($D$6:$D$1503=L323)*($B$6:$B$1503&lt;&gt;'רשימת הסעיפים'!$AL$4))</f>
        <v>0</v>
      </c>
      <c r="O323" s="157">
        <f ca="1">ג!O323+$M$1500*(M323-N323)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ג!L324</f>
        <v/>
      </c>
      <c r="M324" s="187">
        <f>ג!M324</f>
        <v>0</v>
      </c>
      <c r="N324" s="156">
        <f ca="1">SUMPRODUCT(($E$6:$E$1503)*($D$6:$D$1503=L324)*($B$6:$B$1503&lt;&gt;'רשימת הסעיפים'!$AL$4))</f>
        <v>0</v>
      </c>
      <c r="O324" s="157">
        <f ca="1">ג!O324+$M$1500*(M324-N324)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ג!L325</f>
        <v/>
      </c>
      <c r="M325" s="187">
        <f>ג!M325</f>
        <v>0</v>
      </c>
      <c r="N325" s="156">
        <f ca="1">SUMPRODUCT(($E$6:$E$1503)*($D$6:$D$1503=L325)*($B$6:$B$1503&lt;&gt;'רשימת הסעיפים'!$AL$4))</f>
        <v>0</v>
      </c>
      <c r="O325" s="157">
        <f ca="1">ג!O325+$M$1500*(M325-N325)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ג!L326</f>
        <v/>
      </c>
      <c r="M326" s="187">
        <f>ג!M326</f>
        <v>0</v>
      </c>
      <c r="N326" s="156">
        <f ca="1">SUMPRODUCT(($E$6:$E$1503)*($D$6:$D$1503=L326)*($B$6:$B$1503&lt;&gt;'רשימת הסעיפים'!$AL$4))</f>
        <v>0</v>
      </c>
      <c r="O326" s="157">
        <f ca="1">ג!O326+$M$1500*(M326-N326)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ג!L327</f>
        <v/>
      </c>
      <c r="M327" s="187">
        <f>ג!M327</f>
        <v>0</v>
      </c>
      <c r="N327" s="156">
        <f ca="1">SUMPRODUCT(($E$6:$E$1503)*($D$6:$D$1503=L327)*($B$6:$B$1503&lt;&gt;'רשימת הסעיפים'!$AL$4))</f>
        <v>0</v>
      </c>
      <c r="O327" s="157">
        <f ca="1">ג!O327+$M$1500*(M327-N327)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ג!L328</f>
        <v/>
      </c>
      <c r="M328" s="187">
        <f>ג!M328</f>
        <v>0</v>
      </c>
      <c r="N328" s="156">
        <f ca="1">SUMPRODUCT(($E$6:$E$1503)*($D$6:$D$1503=L328)*($B$6:$B$1503&lt;&gt;'רשימת הסעיפים'!$AL$4))</f>
        <v>0</v>
      </c>
      <c r="O328" s="157">
        <f ca="1">ג!O328+$M$1500*(M328-N328)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ג!L329</f>
        <v/>
      </c>
      <c r="M329" s="187">
        <f>ג!M329</f>
        <v>0</v>
      </c>
      <c r="N329" s="156">
        <f ca="1">SUMPRODUCT(($E$6:$E$1503)*($D$6:$D$1503=L329)*($B$6:$B$1503&lt;&gt;'רשימת הסעיפים'!$AL$4))</f>
        <v>0</v>
      </c>
      <c r="O329" s="157">
        <f ca="1">ג!O329+$M$1500*(M329-N329)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ג!L330</f>
        <v/>
      </c>
      <c r="M330" s="187">
        <f>ג!M330</f>
        <v>0</v>
      </c>
      <c r="N330" s="156">
        <f ca="1">SUMPRODUCT(($E$6:$E$1503)*($D$6:$D$1503=L330)*($B$6:$B$1503&lt;&gt;'רשימת הסעיפים'!$AL$4))</f>
        <v>0</v>
      </c>
      <c r="O330" s="157">
        <f ca="1">ג!O330+$M$1500*(M330-N330)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ג!L331</f>
        <v/>
      </c>
      <c r="M331" s="187">
        <f>ג!M331</f>
        <v>0</v>
      </c>
      <c r="N331" s="156">
        <f ca="1">SUMPRODUCT(($E$6:$E$1503)*($D$6:$D$1503=L331)*($B$6:$B$1503&lt;&gt;'רשימת הסעיפים'!$AL$4))</f>
        <v>0</v>
      </c>
      <c r="O331" s="157">
        <f ca="1">ג!O331+$M$1500*(M331-N331)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ג!L332</f>
        <v/>
      </c>
      <c r="M332" s="187">
        <f>ג!M332</f>
        <v>0</v>
      </c>
      <c r="N332" s="156">
        <f ca="1">SUMPRODUCT(($E$6:$E$1503)*($D$6:$D$1503=L332)*($B$6:$B$1503&lt;&gt;'רשימת הסעיפים'!$AL$4))</f>
        <v>0</v>
      </c>
      <c r="O332" s="157">
        <f ca="1">ג!O332+$M$1500*(M332-N332)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ג!L333</f>
        <v/>
      </c>
      <c r="M333" s="187">
        <f>ג!M333</f>
        <v>0</v>
      </c>
      <c r="N333" s="156">
        <f ca="1">SUMPRODUCT(($E$6:$E$1503)*($D$6:$D$1503=L333)*($B$6:$B$1503&lt;&gt;'רשימת הסעיפים'!$AL$4))</f>
        <v>0</v>
      </c>
      <c r="O333" s="157">
        <f ca="1">ג!O333+$M$1500*(M333-N333)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ג!L334</f>
        <v/>
      </c>
      <c r="M334" s="187">
        <f>ג!M334</f>
        <v>0</v>
      </c>
      <c r="N334" s="156">
        <f ca="1">SUMPRODUCT(($E$6:$E$1503)*($D$6:$D$1503=L334)*($B$6:$B$1503&lt;&gt;'רשימת הסעיפים'!$AL$4))</f>
        <v>0</v>
      </c>
      <c r="O334" s="157">
        <f ca="1">ג!O334+$M$1500*(M334-N334)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ג!L335</f>
        <v/>
      </c>
      <c r="M335" s="187">
        <f>ג!M335</f>
        <v>0</v>
      </c>
      <c r="N335" s="156">
        <f ca="1">SUMPRODUCT(($E$6:$E$1503)*($D$6:$D$1503=L335)*($B$6:$B$1503&lt;&gt;'רשימת הסעיפים'!$AL$4))</f>
        <v>0</v>
      </c>
      <c r="O335" s="157">
        <f ca="1">ג!O335+$M$1500*(M335-N335)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ג!L336</f>
        <v/>
      </c>
      <c r="M336" s="187">
        <f>ג!M336</f>
        <v>0</v>
      </c>
      <c r="N336" s="156">
        <f ca="1">SUMPRODUCT(($E$6:$E$1503)*($D$6:$D$1503=L336)*($B$6:$B$1503&lt;&gt;'רשימת הסעיפים'!$AL$4))</f>
        <v>0</v>
      </c>
      <c r="O336" s="157">
        <f ca="1">ג!O336+$M$1500*(M336-N336)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ג!L337</f>
        <v/>
      </c>
      <c r="M337" s="187">
        <f>ג!M337</f>
        <v>0</v>
      </c>
      <c r="N337" s="156">
        <f ca="1">SUMPRODUCT(($E$6:$E$1503)*($D$6:$D$1503=L337)*($B$6:$B$1503&lt;&gt;'רשימת הסעיפים'!$AL$4))</f>
        <v>0</v>
      </c>
      <c r="O337" s="157">
        <f ca="1">ג!O337+$M$1500*(M337-N337)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ג!L338</f>
        <v/>
      </c>
      <c r="M338" s="187">
        <f>ג!M338</f>
        <v>0</v>
      </c>
      <c r="N338" s="156">
        <f ca="1">SUMPRODUCT(($E$6:$E$1503)*($D$6:$D$1503=L338)*($B$6:$B$1503&lt;&gt;'רשימת הסעיפים'!$AL$4))</f>
        <v>0</v>
      </c>
      <c r="O338" s="157">
        <f ca="1">ג!O338+$M$1500*(M338-N338)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ג!L339</f>
        <v/>
      </c>
      <c r="M339" s="187">
        <f>ג!M339</f>
        <v>0</v>
      </c>
      <c r="N339" s="156">
        <f ca="1">SUMPRODUCT(($E$6:$E$1503)*($D$6:$D$1503=L339)*($B$6:$B$1503&lt;&gt;'רשימת הסעיפים'!$AL$4))</f>
        <v>0</v>
      </c>
      <c r="O339" s="157">
        <f ca="1">ג!O339+$M$1500*(M339-N339)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ג!L340</f>
        <v/>
      </c>
      <c r="M340" s="187">
        <f>ג!M340</f>
        <v>0</v>
      </c>
      <c r="N340" s="156">
        <f ca="1">SUMPRODUCT(($E$6:$E$1503)*($D$6:$D$1503=L340)*($B$6:$B$1503&lt;&gt;'רשימת הסעיפים'!$AL$4))</f>
        <v>0</v>
      </c>
      <c r="O340" s="157">
        <f ca="1">ג!O340+$M$1500*(M340-N340)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ג!L341</f>
        <v/>
      </c>
      <c r="M341" s="187">
        <f>ג!M341</f>
        <v>0</v>
      </c>
      <c r="N341" s="156">
        <f ca="1">SUMPRODUCT(($E$6:$E$1503)*($D$6:$D$1503=L341)*($B$6:$B$1503&lt;&gt;'רשימת הסעיפים'!$AL$4))</f>
        <v>0</v>
      </c>
      <c r="O341" s="157">
        <f ca="1">ג!O341+$M$1500*(M341-N341)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ג!L342</f>
        <v/>
      </c>
      <c r="M342" s="187">
        <f>ג!M342</f>
        <v>0</v>
      </c>
      <c r="N342" s="156">
        <f ca="1">SUMPRODUCT(($E$6:$E$1503)*($D$6:$D$1503=L342)*($B$6:$B$1503&lt;&gt;'רשימת הסעיפים'!$AL$4))</f>
        <v>0</v>
      </c>
      <c r="O342" s="157">
        <f ca="1">ג!O342+$M$1500*(M342-N342)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ג!L343</f>
        <v/>
      </c>
      <c r="M343" s="187">
        <f>ג!M343</f>
        <v>0</v>
      </c>
      <c r="N343" s="156">
        <f ca="1">SUMPRODUCT(($E$6:$E$1503)*($D$6:$D$1503=L343)*($B$6:$B$1503&lt;&gt;'רשימת הסעיפים'!$AL$4))</f>
        <v>0</v>
      </c>
      <c r="O343" s="157">
        <f ca="1">ג!O343+$M$1500*(M343-N343)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ג!L344</f>
        <v/>
      </c>
      <c r="M344" s="187">
        <f>ג!M344</f>
        <v>0</v>
      </c>
      <c r="N344" s="156">
        <f ca="1">SUMPRODUCT(($E$6:$E$1503)*($D$6:$D$1503=L344)*($B$6:$B$1503&lt;&gt;'רשימת הסעיפים'!$AL$4))</f>
        <v>0</v>
      </c>
      <c r="O344" s="157">
        <f ca="1">ג!O344+$M$1500*(M344-N344)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ג!L345</f>
        <v/>
      </c>
      <c r="M345" s="187">
        <f>ג!M345</f>
        <v>0</v>
      </c>
      <c r="N345" s="156">
        <f ca="1">SUMPRODUCT(($E$6:$E$1503)*($D$6:$D$1503=L345)*($B$6:$B$1503&lt;&gt;'רשימת הסעיפים'!$AL$4))</f>
        <v>0</v>
      </c>
      <c r="O345" s="157">
        <f ca="1">ג!O345+$M$1500*(M345-N345)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ג!L346</f>
        <v/>
      </c>
      <c r="M346" s="187">
        <f>ג!M346</f>
        <v>0</v>
      </c>
      <c r="N346" s="156">
        <f ca="1">SUMPRODUCT(($E$6:$E$1503)*($D$6:$D$1503=L346)*($B$6:$B$1503&lt;&gt;'רשימת הסעיפים'!$AL$4))</f>
        <v>0</v>
      </c>
      <c r="O346" s="157">
        <f ca="1">ג!O346+$M$1500*(M346-N346)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ג!L347</f>
        <v/>
      </c>
      <c r="M347" s="187">
        <f>ג!M347</f>
        <v>0</v>
      </c>
      <c r="N347" s="156">
        <f ca="1">SUMPRODUCT(($E$6:$E$1503)*($D$6:$D$1503=L347)*($B$6:$B$1503&lt;&gt;'רשימת הסעיפים'!$AL$4))</f>
        <v>0</v>
      </c>
      <c r="O347" s="157">
        <f ca="1">ג!O347+$M$1500*(M347-N347)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ג!L348</f>
        <v/>
      </c>
      <c r="M348" s="187">
        <f>ג!M348</f>
        <v>0</v>
      </c>
      <c r="N348" s="156">
        <f ca="1">SUMPRODUCT(($E$6:$E$1503)*($D$6:$D$1503=L348)*($B$6:$B$1503&lt;&gt;'רשימת הסעיפים'!$AL$4))</f>
        <v>0</v>
      </c>
      <c r="O348" s="157">
        <f ca="1">ג!O348+$M$1500*(M348-N348)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ג!L349</f>
        <v/>
      </c>
      <c r="M349" s="187">
        <f>ג!M349</f>
        <v>0</v>
      </c>
      <c r="N349" s="156">
        <f ca="1">SUMPRODUCT(($E$6:$E$1503)*($D$6:$D$1503=L349)*($B$6:$B$1503&lt;&gt;'רשימת הסעיפים'!$AL$4))</f>
        <v>0</v>
      </c>
      <c r="O349" s="157">
        <f ca="1">ג!O349+$M$1500*(M349-N349)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ג!L350</f>
        <v/>
      </c>
      <c r="M350" s="187">
        <f>ג!M350</f>
        <v>0</v>
      </c>
      <c r="N350" s="156">
        <f ca="1">SUMPRODUCT(($E$6:$E$1503)*($D$6:$D$1503=L350)*($B$6:$B$1503&lt;&gt;'רשימת הסעיפים'!$AL$4))</f>
        <v>0</v>
      </c>
      <c r="O350" s="157">
        <f ca="1">ג!O350+$M$1500*(M350-N350)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ג!L351</f>
        <v/>
      </c>
      <c r="M351" s="187">
        <f>ג!M351</f>
        <v>0</v>
      </c>
      <c r="N351" s="156">
        <f ca="1">SUMPRODUCT(($E$6:$E$1503)*($D$6:$D$1503=L351)*($B$6:$B$1503&lt;&gt;'רשימת הסעיפים'!$AL$4))</f>
        <v>0</v>
      </c>
      <c r="O351" s="157">
        <f ca="1">ג!O351+$M$1500*(M351-N351)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ג!L352</f>
        <v/>
      </c>
      <c r="M352" s="187">
        <f>ג!M352</f>
        <v>0</v>
      </c>
      <c r="N352" s="156">
        <f ca="1">SUMPRODUCT(($E$6:$E$1503)*($D$6:$D$1503=L352)*($B$6:$B$1503&lt;&gt;'רשימת הסעיפים'!$AL$4))</f>
        <v>0</v>
      </c>
      <c r="O352" s="157">
        <f ca="1">ג!O352+$M$1500*(M352-N352)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ג!L353</f>
        <v/>
      </c>
      <c r="M353" s="187">
        <f>ג!M353</f>
        <v>0</v>
      </c>
      <c r="N353" s="156">
        <f ca="1">SUMPRODUCT(($E$6:$E$1503)*($D$6:$D$1503=L353)*($B$6:$B$1503&lt;&gt;'רשימת הסעיפים'!$AL$4))</f>
        <v>0</v>
      </c>
      <c r="O353" s="157">
        <f ca="1">ג!O353+$M$1500*(M353-N353)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ג!L354</f>
        <v/>
      </c>
      <c r="M354" s="187">
        <f>ג!M354</f>
        <v>0</v>
      </c>
      <c r="N354" s="156">
        <f ca="1">SUMPRODUCT(($E$6:$E$1503)*($D$6:$D$1503=L354)*($B$6:$B$1503&lt;&gt;'רשימת הסעיפים'!$AL$4))</f>
        <v>0</v>
      </c>
      <c r="O354" s="157">
        <f ca="1">ג!O354+$M$1500*(M354-N354)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ג!L355</f>
        <v/>
      </c>
      <c r="M355" s="187">
        <f>ג!M355</f>
        <v>0</v>
      </c>
      <c r="N355" s="156">
        <f ca="1">SUMPRODUCT(($E$6:$E$1503)*($D$6:$D$1503=L355)*($B$6:$B$1503&lt;&gt;'רשימת הסעיפים'!$AL$4))</f>
        <v>0</v>
      </c>
      <c r="O355" s="157">
        <f ca="1">ג!O355+$M$1500*(M355-N355)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ג!L356</f>
        <v/>
      </c>
      <c r="M356" s="187">
        <f>ג!M356</f>
        <v>0</v>
      </c>
      <c r="N356" s="156">
        <f ca="1">SUMPRODUCT(($E$6:$E$1503)*($D$6:$D$1503=L356)*($B$6:$B$1503&lt;&gt;'רשימת הסעיפים'!$AL$4))</f>
        <v>0</v>
      </c>
      <c r="O356" s="157">
        <f ca="1">ג!O356+$M$1500*(M356-N356)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ג!L357</f>
        <v/>
      </c>
      <c r="M357" s="187">
        <f>ג!M357</f>
        <v>0</v>
      </c>
      <c r="N357" s="156">
        <f ca="1">SUMPRODUCT(($E$6:$E$1503)*($D$6:$D$1503=L357)*($B$6:$B$1503&lt;&gt;'רשימת הסעיפים'!$AL$4))</f>
        <v>0</v>
      </c>
      <c r="O357" s="157">
        <f ca="1">ג!O357+$M$1500*(M357-N357)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ג!L358</f>
        <v/>
      </c>
      <c r="M358" s="187">
        <f>ג!M358</f>
        <v>0</v>
      </c>
      <c r="N358" s="156">
        <f ca="1">SUMPRODUCT(($E$6:$E$1503)*($D$6:$D$1503=L358)*($B$6:$B$1503&lt;&gt;'רשימת הסעיפים'!$AL$4))</f>
        <v>0</v>
      </c>
      <c r="O358" s="157">
        <f ca="1">ג!O358+$M$1500*(M358-N358)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ג!L359</f>
        <v/>
      </c>
      <c r="M359" s="187">
        <f>ג!M359</f>
        <v>0</v>
      </c>
      <c r="N359" s="156">
        <f ca="1">SUMPRODUCT(($E$6:$E$1503)*($D$6:$D$1503=L359)*($B$6:$B$1503&lt;&gt;'רשימת הסעיפים'!$AL$4))</f>
        <v>0</v>
      </c>
      <c r="O359" s="157">
        <f ca="1">ג!O359+$M$1500*(M359-N359)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ג!L360</f>
        <v/>
      </c>
      <c r="M360" s="187">
        <f>ג!M360</f>
        <v>0</v>
      </c>
      <c r="N360" s="156">
        <f ca="1">SUMPRODUCT(($E$6:$E$1503)*($D$6:$D$1503=L360)*($B$6:$B$1503&lt;&gt;'רשימת הסעיפים'!$AL$4))</f>
        <v>0</v>
      </c>
      <c r="O360" s="157">
        <f ca="1">ג!O360+$M$1500*(M360-N360)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ג!L361</f>
        <v/>
      </c>
      <c r="M361" s="187">
        <f>ג!M361</f>
        <v>0</v>
      </c>
      <c r="N361" s="156">
        <f ca="1">SUMPRODUCT(($E$6:$E$1503)*($D$6:$D$1503=L361)*($B$6:$B$1503&lt;&gt;'רשימת הסעיפים'!$AL$4))</f>
        <v>0</v>
      </c>
      <c r="O361" s="157">
        <f ca="1">ג!O361+$M$1500*(M361-N361)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ג!L362</f>
        <v/>
      </c>
      <c r="M362" s="187">
        <f>ג!M362</f>
        <v>0</v>
      </c>
      <c r="N362" s="156">
        <f ca="1">SUMPRODUCT(($E$6:$E$1503)*($D$6:$D$1503=L362)*($B$6:$B$1503&lt;&gt;'רשימת הסעיפים'!$AL$4))</f>
        <v>0</v>
      </c>
      <c r="O362" s="157">
        <f ca="1">ג!O362+$M$1500*(M362-N362)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ג!L363</f>
        <v/>
      </c>
      <c r="M363" s="187">
        <f>ג!M363</f>
        <v>0</v>
      </c>
      <c r="N363" s="156">
        <f ca="1">SUMPRODUCT(($E$6:$E$1503)*($D$6:$D$1503=L363)*($B$6:$B$1503&lt;&gt;'רשימת הסעיפים'!$AL$4))</f>
        <v>0</v>
      </c>
      <c r="O363" s="157">
        <f ca="1">ג!O363+$M$1500*(M363-N363)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ג!L364</f>
        <v/>
      </c>
      <c r="M364" s="187">
        <f>ג!M364</f>
        <v>0</v>
      </c>
      <c r="N364" s="156">
        <f ca="1">SUMPRODUCT(($E$6:$E$1503)*($D$6:$D$1503=L364)*($B$6:$B$1503&lt;&gt;'רשימת הסעיפים'!$AL$4))</f>
        <v>0</v>
      </c>
      <c r="O364" s="157">
        <f ca="1">ג!O364+$M$1500*(M364-N364)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ג!L365</f>
        <v/>
      </c>
      <c r="M365" s="187">
        <f>ג!M365</f>
        <v>0</v>
      </c>
      <c r="N365" s="156">
        <f ca="1">SUMPRODUCT(($E$6:$E$1503)*($D$6:$D$1503=L365)*($B$6:$B$1503&lt;&gt;'רשימת הסעיפים'!$AL$4))</f>
        <v>0</v>
      </c>
      <c r="O365" s="157">
        <f ca="1">ג!O365+$M$1500*(M365-N365)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ג!L366</f>
        <v/>
      </c>
      <c r="M366" s="187">
        <f>ג!M366</f>
        <v>0</v>
      </c>
      <c r="N366" s="156">
        <f ca="1">SUMPRODUCT(($E$6:$E$1503)*($D$6:$D$1503=L366)*($B$6:$B$1503&lt;&gt;'רשימת הסעיפים'!$AL$4))</f>
        <v>0</v>
      </c>
      <c r="O366" s="157">
        <f ca="1">ג!O366+$M$1500*(M366-N366)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ג!L367</f>
        <v/>
      </c>
      <c r="M367" s="187">
        <f>ג!M367</f>
        <v>0</v>
      </c>
      <c r="N367" s="156">
        <f ca="1">SUMPRODUCT(($E$6:$E$1503)*($D$6:$D$1503=L367)*($B$6:$B$1503&lt;&gt;'רשימת הסעיפים'!$AL$4))</f>
        <v>0</v>
      </c>
      <c r="O367" s="157">
        <f ca="1">ג!O367+$M$1500*(M367-N367)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ג!L368</f>
        <v/>
      </c>
      <c r="M368" s="187">
        <f>ג!M368</f>
        <v>0</v>
      </c>
      <c r="N368" s="156">
        <f ca="1">SUMPRODUCT(($E$6:$E$1503)*($D$6:$D$1503=L368)*($B$6:$B$1503&lt;&gt;'רשימת הסעיפים'!$AL$4))</f>
        <v>0</v>
      </c>
      <c r="O368" s="157">
        <f ca="1">ג!O368+$M$1500*(M368-N368)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ג!L369</f>
        <v/>
      </c>
      <c r="M369" s="187">
        <f>ג!M369</f>
        <v>0</v>
      </c>
      <c r="N369" s="156">
        <f ca="1">SUMPRODUCT(($E$6:$E$1503)*($D$6:$D$1503=L369)*($B$6:$B$1503&lt;&gt;'רשימת הסעיפים'!$AL$4))</f>
        <v>0</v>
      </c>
      <c r="O369" s="157">
        <f ca="1">ג!O369+$M$1500*(M369-N369)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ג!L370</f>
        <v/>
      </c>
      <c r="M370" s="187">
        <f>ג!M370</f>
        <v>0</v>
      </c>
      <c r="N370" s="156">
        <f ca="1">SUMPRODUCT(($E$6:$E$1503)*($D$6:$D$1503=L370)*($B$6:$B$1503&lt;&gt;'רשימת הסעיפים'!$AL$4))</f>
        <v>0</v>
      </c>
      <c r="O370" s="157">
        <f ca="1">ג!O370+$M$1500*(M370-N370)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ג!L371</f>
        <v/>
      </c>
      <c r="M371" s="187">
        <f>ג!M371</f>
        <v>0</v>
      </c>
      <c r="N371" s="156">
        <f ca="1">SUMPRODUCT(($E$6:$E$1503)*($D$6:$D$1503=L371)*($B$6:$B$1503&lt;&gt;'רשימת הסעיפים'!$AL$4))</f>
        <v>0</v>
      </c>
      <c r="O371" s="157">
        <f ca="1">ג!O371+$M$1500*(M371-N371)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ג!L372</f>
        <v/>
      </c>
      <c r="M372" s="187">
        <f>ג!M372</f>
        <v>0</v>
      </c>
      <c r="N372" s="156">
        <f ca="1">SUMPRODUCT(($E$6:$E$1503)*($D$6:$D$1503=L372)*($B$6:$B$1503&lt;&gt;'רשימת הסעיפים'!$AL$4))</f>
        <v>0</v>
      </c>
      <c r="O372" s="157">
        <f ca="1">ג!O372+$M$1500*(M372-N372)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ג!L373</f>
        <v/>
      </c>
      <c r="M373" s="187">
        <f>ג!M373</f>
        <v>0</v>
      </c>
      <c r="N373" s="156">
        <f ca="1">SUMPRODUCT(($E$6:$E$1503)*($D$6:$D$1503=L373)*($B$6:$B$1503&lt;&gt;'רשימת הסעיפים'!$AL$4))</f>
        <v>0</v>
      </c>
      <c r="O373" s="157">
        <f ca="1">ג!O373+$M$1500*(M373-N373)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ג!L374</f>
        <v/>
      </c>
      <c r="M374" s="187">
        <f>ג!M374</f>
        <v>0</v>
      </c>
      <c r="N374" s="156">
        <f ca="1">SUMPRODUCT(($E$6:$E$1503)*($D$6:$D$1503=L374)*($B$6:$B$1503&lt;&gt;'רשימת הסעיפים'!$AL$4))</f>
        <v>0</v>
      </c>
      <c r="O374" s="157">
        <f ca="1">ג!O374+$M$1500*(M374-N374)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ג!L375</f>
        <v/>
      </c>
      <c r="M375" s="187">
        <f>ג!M375</f>
        <v>0</v>
      </c>
      <c r="N375" s="156">
        <f ca="1">SUMPRODUCT(($E$6:$E$1503)*($D$6:$D$1503=L375)*($B$6:$B$1503&lt;&gt;'רשימת הסעיפים'!$AL$4))</f>
        <v>0</v>
      </c>
      <c r="O375" s="157">
        <f ca="1">ג!O375+$M$1500*(M375-N375)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ג!L376</f>
        <v/>
      </c>
      <c r="M376" s="187">
        <f>ג!M376</f>
        <v>0</v>
      </c>
      <c r="N376" s="156">
        <f ca="1">SUMPRODUCT(($E$6:$E$1503)*($D$6:$D$1503=L376)*($B$6:$B$1503&lt;&gt;'רשימת הסעיפים'!$AL$4))</f>
        <v>0</v>
      </c>
      <c r="O376" s="157">
        <f ca="1">ג!O376+$M$1500*(M376-N376)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ג!L377</f>
        <v/>
      </c>
      <c r="M377" s="187">
        <f>ג!M377</f>
        <v>0</v>
      </c>
      <c r="N377" s="156">
        <f ca="1">SUMPRODUCT(($E$6:$E$1503)*($D$6:$D$1503=L377)*($B$6:$B$1503&lt;&gt;'רשימת הסעיפים'!$AL$4))</f>
        <v>0</v>
      </c>
      <c r="O377" s="157">
        <f ca="1">ג!O377+$M$1500*(M377-N377)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ג!L378</f>
        <v/>
      </c>
      <c r="M378" s="187">
        <f>ג!M378</f>
        <v>0</v>
      </c>
      <c r="N378" s="156">
        <f ca="1">SUMPRODUCT(($E$6:$E$1503)*($D$6:$D$1503=L378)*($B$6:$B$1503&lt;&gt;'רשימת הסעיפים'!$AL$4))</f>
        <v>0</v>
      </c>
      <c r="O378" s="157">
        <f ca="1">ג!O378+$M$1500*(M378-N378)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ג!L379</f>
        <v/>
      </c>
      <c r="M379" s="187">
        <f>ג!M379</f>
        <v>0</v>
      </c>
      <c r="N379" s="156">
        <f ca="1">SUMPRODUCT(($E$6:$E$1503)*($D$6:$D$1503=L379)*($B$6:$B$1503&lt;&gt;'רשימת הסעיפים'!$AL$4))</f>
        <v>0</v>
      </c>
      <c r="O379" s="157">
        <f ca="1">ג!O379+$M$1500*(M379-N379)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ג!L380</f>
        <v/>
      </c>
      <c r="M380" s="187">
        <f>ג!M380</f>
        <v>0</v>
      </c>
      <c r="N380" s="156">
        <f ca="1">SUMPRODUCT(($E$6:$E$1503)*($D$6:$D$1503=L380)*($B$6:$B$1503&lt;&gt;'רשימת הסעיפים'!$AL$4))</f>
        <v>0</v>
      </c>
      <c r="O380" s="157">
        <f ca="1">ג!O380+$M$1500*(M380-N380)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ג!L381</f>
        <v/>
      </c>
      <c r="M381" s="187">
        <f>ג!M381</f>
        <v>0</v>
      </c>
      <c r="N381" s="156">
        <f ca="1">SUMPRODUCT(($E$6:$E$1503)*($D$6:$D$1503=L381)*($B$6:$B$1503&lt;&gt;'רשימת הסעיפים'!$AL$4))</f>
        <v>0</v>
      </c>
      <c r="O381" s="157">
        <f ca="1">ג!O381+$M$1500*(M381-N381)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ג!L382</f>
        <v/>
      </c>
      <c r="M382" s="187">
        <f>ג!M382</f>
        <v>0</v>
      </c>
      <c r="N382" s="156">
        <f ca="1">SUMPRODUCT(($E$6:$E$1503)*($D$6:$D$1503=L382)*($B$6:$B$1503&lt;&gt;'רשימת הסעיפים'!$AL$4))</f>
        <v>0</v>
      </c>
      <c r="O382" s="157">
        <f ca="1">ג!O382+$M$1500*(M382-N382)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ג!L383</f>
        <v/>
      </c>
      <c r="M383" s="187">
        <f>ג!M383</f>
        <v>0</v>
      </c>
      <c r="N383" s="156">
        <f ca="1">SUMPRODUCT(($E$6:$E$1503)*($D$6:$D$1503=L383)*($B$6:$B$1503&lt;&gt;'רשימת הסעיפים'!$AL$4))</f>
        <v>0</v>
      </c>
      <c r="O383" s="157">
        <f ca="1">ג!O383+$M$1500*(M383-N383)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ג!L384</f>
        <v/>
      </c>
      <c r="M384" s="187">
        <f>ג!M384</f>
        <v>0</v>
      </c>
      <c r="N384" s="156">
        <f ca="1">SUMPRODUCT(($E$6:$E$1503)*($D$6:$D$1503=L384)*($B$6:$B$1503&lt;&gt;'רשימת הסעיפים'!$AL$4))</f>
        <v>0</v>
      </c>
      <c r="O384" s="157">
        <f ca="1">ג!O384+$M$1500*(M384-N384)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ג!L385</f>
        <v/>
      </c>
      <c r="M385" s="187">
        <f>ג!M385</f>
        <v>0</v>
      </c>
      <c r="N385" s="156">
        <f ca="1">SUMPRODUCT(($E$6:$E$1503)*($D$6:$D$1503=L385)*($B$6:$B$1503&lt;&gt;'רשימת הסעיפים'!$AL$4))</f>
        <v>0</v>
      </c>
      <c r="O385" s="157">
        <f ca="1">ג!O385+$M$1500*(M385-N385)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ג!L386</f>
        <v/>
      </c>
      <c r="M386" s="187">
        <f>ג!M386</f>
        <v>0</v>
      </c>
      <c r="N386" s="156">
        <f ca="1">SUMPRODUCT(($E$6:$E$1503)*($D$6:$D$1503=L386)*($B$6:$B$1503&lt;&gt;'רשימת הסעיפים'!$AL$4))</f>
        <v>0</v>
      </c>
      <c r="O386" s="157">
        <f ca="1">ג!O386+$M$1500*(M386-N386)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ג!L387</f>
        <v/>
      </c>
      <c r="M387" s="340">
        <f>ג!M387</f>
        <v>0</v>
      </c>
      <c r="N387" s="341">
        <f ca="1">SUMPRODUCT(($E$6:$E$1503)*($D$6:$D$1503=L387)*($B$6:$B$1503&lt;&gt;'רשימת הסעיפים'!$AL$4))</f>
        <v>0</v>
      </c>
      <c r="O387" s="342">
        <f ca="1">ג!O387+$M$1500*(M387-N387)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cSZ439zpZbZEGkVoAw6Iwp0emV2gElJUCQo7Z75Pbd2fyMbt9UQ7KTUqLyGaZFtazQ7A9X3bnbTXsI8UkMIaYw==" saltValue="gaLfk1ii1sef8MYE0v1B/g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56" priority="7" operator="lessThan">
      <formula>0</formula>
    </cfRule>
  </conditionalFormatting>
  <conditionalFormatting sqref="A1">
    <cfRule type="containsText" dxfId="55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חובה לבחור כן/לא" sqref="I1">
      <formula1>$L$1500:$L$1501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6A2026A-F173-4F18-AD29-E0959443A7EE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FD5A4FB6-B9EB-4F1B-A89D-E6F07C541A7D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B6D600E0-C5AF-4E46-8117-06F110403C1D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354AF5D6-09E6-404E-8FF9-5B17C52A02DF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7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IFERROR(ד!A1:E1+31,"חודש ?")</f>
        <v>חודש ?</v>
      </c>
      <c r="B1" s="455"/>
      <c r="C1" s="455"/>
      <c r="D1" s="339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1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2" t="str">
        <f ca="1">ד!L7</f>
        <v>שכר עבודה 1</v>
      </c>
      <c r="M7" s="189">
        <f>ד!M7</f>
        <v>0</v>
      </c>
      <c r="N7" s="163">
        <f ca="1">SUMPRODUCT(($E$6:$E$1503)*($D$6:$D$1503=L7)*($B$6:$B$1503='רשימת הסעיפים'!$AL$4))</f>
        <v>0</v>
      </c>
      <c r="O7" s="163">
        <f ca="1">ד!O7+$M$1500*(N7-M7)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3" t="str">
        <f ca="1">ד!L8</f>
        <v>שכר עבודה 2</v>
      </c>
      <c r="M8" s="190">
        <f>ד!M8</f>
        <v>0</v>
      </c>
      <c r="N8" s="165">
        <f ca="1">SUMPRODUCT(($E$6:$E$1503)*($D$6:$D$1503=L8)*($B$6:$B$1503='רשימת הסעיפים'!$AL$4))</f>
        <v>0</v>
      </c>
      <c r="O8" s="166">
        <f ca="1">ד!O8+$M$1500*(N8-M8)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3" t="str">
        <f ca="1">ד!L9</f>
        <v>שכר עבודה 3</v>
      </c>
      <c r="M9" s="190">
        <f>ד!M9</f>
        <v>0</v>
      </c>
      <c r="N9" s="165">
        <f ca="1">SUMPRODUCT(($E$6:$E$1503)*($D$6:$D$1503=L9)*($B$6:$B$1503='רשימת הסעיפים'!$AL$4))</f>
        <v>0</v>
      </c>
      <c r="O9" s="166">
        <f ca="1">ד!O9+$M$1500*(N9-M9)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3" t="str">
        <f ca="1">ד!L10</f>
        <v>שכר עבודה 4</v>
      </c>
      <c r="M10" s="190">
        <f>ד!M10</f>
        <v>0</v>
      </c>
      <c r="N10" s="165">
        <f ca="1">SUMPRODUCT(($E$6:$E$1503)*($D$6:$D$1503=L10)*($B$6:$B$1503='רשימת הסעיפים'!$AL$4))</f>
        <v>0</v>
      </c>
      <c r="O10" s="166">
        <f ca="1">ד!O10+$M$1500*(N10-M10)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3" t="str">
        <f ca="1">ד!L11</f>
        <v>קצבת נכות</v>
      </c>
      <c r="M11" s="190">
        <f>ד!M11</f>
        <v>0</v>
      </c>
      <c r="N11" s="165">
        <f ca="1">SUMPRODUCT(($E$6:$E$1503)*($D$6:$D$1503=L11)*($B$6:$B$1503='רשימת הסעיפים'!$AL$4))</f>
        <v>0</v>
      </c>
      <c r="O11" s="166">
        <f ca="1">ד!O11+$M$1500*(N11-M11)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3" t="str">
        <f ca="1">ד!L12</f>
        <v>שכר - כללי</v>
      </c>
      <c r="M12" s="190">
        <f>ד!M12</f>
        <v>0</v>
      </c>
      <c r="N12" s="165">
        <f ca="1">SUMPRODUCT(($E$6:$E$1503)*($D$6:$D$1503=L12)*($B$6:$B$1503='רשימת הסעיפים'!$AL$4))</f>
        <v>0</v>
      </c>
      <c r="O12" s="166">
        <f ca="1">ד!O12+$M$1500*(N12-M12)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3" t="str">
        <f ca="1">ד!L13</f>
        <v>קצבת ילדים</v>
      </c>
      <c r="M13" s="190">
        <f>ד!M13</f>
        <v>0</v>
      </c>
      <c r="N13" s="165">
        <f ca="1">SUMPRODUCT(($E$6:$E$1503)*($D$6:$D$1503=L13)*($B$6:$B$1503='רשימת הסעיפים'!$AL$4))</f>
        <v>0</v>
      </c>
      <c r="O13" s="166">
        <f ca="1">ד!O13+$M$1500*(N13-M13)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3" t="str">
        <f ca="1">ד!L14</f>
        <v>סיוע בשכר דירה</v>
      </c>
      <c r="M14" s="190">
        <f>ד!M14</f>
        <v>0</v>
      </c>
      <c r="N14" s="165">
        <f ca="1">SUMPRODUCT(($E$6:$E$1503)*($D$6:$D$1503=L14)*($B$6:$B$1503='רשימת הסעיפים'!$AL$4))</f>
        <v>0</v>
      </c>
      <c r="O14" s="166">
        <f ca="1">ד!O14+$M$1500*(N14-M14)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3" t="str">
        <f ca="1">ד!L15</f>
        <v>קצבת זיקנה</v>
      </c>
      <c r="M15" s="190">
        <f>ד!M15</f>
        <v>0</v>
      </c>
      <c r="N15" s="165">
        <f ca="1">SUMPRODUCT(($E$6:$E$1503)*($D$6:$D$1503=L15)*($B$6:$B$1503='רשימת הסעיפים'!$AL$4))</f>
        <v>0</v>
      </c>
      <c r="O15" s="166">
        <f ca="1">ד!O15+$M$1500*(N15-M15)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3" t="str">
        <f ca="1">ד!L16</f>
        <v>קצבאות - כללי</v>
      </c>
      <c r="M16" s="190">
        <f>ד!M16</f>
        <v>0</v>
      </c>
      <c r="N16" s="165">
        <f ca="1">SUMPRODUCT(($E$6:$E$1503)*($D$6:$D$1503=L16)*($B$6:$B$1503='רשימת הסעיפים'!$AL$4))</f>
        <v>0</v>
      </c>
      <c r="O16" s="166">
        <f ca="1">ד!O16+$M$1500*(N16-M16)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3" t="str">
        <f ca="1">ד!L17</f>
        <v>קבלת מזונות</v>
      </c>
      <c r="M17" s="190">
        <f>ד!M17</f>
        <v>0</v>
      </c>
      <c r="N17" s="165">
        <f ca="1">SUMPRODUCT(($E$6:$E$1503)*($D$6:$D$1503=L17)*($B$6:$B$1503='רשימת הסעיפים'!$AL$4))</f>
        <v>0</v>
      </c>
      <c r="O17" s="166">
        <f ca="1">ד!O17+$M$1500*(N17-M17)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3" t="str">
        <f ca="1">ד!L18</f>
        <v>הכנסה מנכס</v>
      </c>
      <c r="M18" s="190">
        <f>ד!M18</f>
        <v>0</v>
      </c>
      <c r="N18" s="165">
        <f ca="1">SUMPRODUCT(($E$6:$E$1503)*($D$6:$D$1503=L18)*($B$6:$B$1503='רשימת הסעיפים'!$AL$4))</f>
        <v>0</v>
      </c>
      <c r="O18" s="166">
        <f ca="1">ד!O18+$M$1500*(N18-M18)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3" t="str">
        <f ca="1">ד!L19</f>
        <v>עזרה מההורים</v>
      </c>
      <c r="M19" s="190">
        <f>ד!M19</f>
        <v>0</v>
      </c>
      <c r="N19" s="165">
        <f ca="1">SUMPRODUCT(($E$6:$E$1503)*($D$6:$D$1503=L19)*($B$6:$B$1503='רשימת הסעיפים'!$AL$4))</f>
        <v>0</v>
      </c>
      <c r="O19" s="166">
        <f ca="1">ד!O19+$M$1500*(N19-M19)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3" t="str">
        <f ca="1">ד!L20</f>
        <v>הכנסות שונות - כללי</v>
      </c>
      <c r="M20" s="190">
        <f>ד!M20</f>
        <v>0</v>
      </c>
      <c r="N20" s="165">
        <f ca="1">SUMPRODUCT(($E$6:$E$1503)*($D$6:$D$1503=L20)*($B$6:$B$1503='רשימת הסעיפים'!$AL$4))</f>
        <v>0</v>
      </c>
      <c r="O20" s="166">
        <f ca="1">ד!O20+$M$1500*(N20-M20)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3" t="str">
        <f ca="1">ד!L21</f>
        <v/>
      </c>
      <c r="M21" s="190">
        <f>ד!M21</f>
        <v>0</v>
      </c>
      <c r="N21" s="165">
        <f ca="1">SUMPRODUCT(($E$6:$E$1503)*($D$6:$D$1503=L21)*($B$6:$B$1503='רשימת הסעיפים'!$AL$4))</f>
        <v>0</v>
      </c>
      <c r="O21" s="166">
        <f ca="1">ד!O21+$M$1500*(N21-M21)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3" t="str">
        <f ca="1">ד!L22</f>
        <v/>
      </c>
      <c r="M22" s="190">
        <f>ד!M22</f>
        <v>0</v>
      </c>
      <c r="N22" s="165">
        <f ca="1">SUMPRODUCT(($E$6:$E$1503)*($D$6:$D$1503=L22)*($B$6:$B$1503='רשימת הסעיפים'!$AL$4))</f>
        <v>0</v>
      </c>
      <c r="O22" s="166">
        <f ca="1">ד!O22+$M$1500*(N22-M22)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3" t="str">
        <f ca="1">ד!L23</f>
        <v/>
      </c>
      <c r="M23" s="190">
        <f>ד!M23</f>
        <v>0</v>
      </c>
      <c r="N23" s="165">
        <f ca="1">SUMPRODUCT(($E$6:$E$1503)*($D$6:$D$1503=L23)*($B$6:$B$1503='רשימת הסעיפים'!$AL$4))</f>
        <v>0</v>
      </c>
      <c r="O23" s="166">
        <f ca="1">ד!O23+$M$1500*(N23-M23)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3" t="str">
        <f ca="1">ד!L24</f>
        <v/>
      </c>
      <c r="M24" s="190">
        <f>ד!M24</f>
        <v>0</v>
      </c>
      <c r="N24" s="165">
        <f ca="1">SUMPRODUCT(($E$6:$E$1503)*($D$6:$D$1503=L24)*($B$6:$B$1503='רשימת הסעיפים'!$AL$4))</f>
        <v>0</v>
      </c>
      <c r="O24" s="166">
        <f ca="1">ד!O24+$M$1500*(N24-M24)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3" t="str">
        <f ca="1">ד!L25</f>
        <v/>
      </c>
      <c r="M25" s="190">
        <f>ד!M25</f>
        <v>0</v>
      </c>
      <c r="N25" s="165">
        <f ca="1">SUMPRODUCT(($E$6:$E$1503)*($D$6:$D$1503=L25)*($B$6:$B$1503='רשימת הסעיפים'!$AL$4))</f>
        <v>0</v>
      </c>
      <c r="O25" s="166">
        <f ca="1">ד!O25+$M$1500*(N25-M25)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3" t="str">
        <f ca="1">ד!L26</f>
        <v/>
      </c>
      <c r="M26" s="190">
        <f>ד!M26</f>
        <v>0</v>
      </c>
      <c r="N26" s="165">
        <f ca="1">SUMPRODUCT(($E$6:$E$1503)*($D$6:$D$1503=L26)*($B$6:$B$1503='רשימת הסעיפים'!$AL$4))</f>
        <v>0</v>
      </c>
      <c r="O26" s="166">
        <f ca="1">ד!O26+$M$1500*(N26-M26)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3" t="str">
        <f ca="1">ד!L27</f>
        <v/>
      </c>
      <c r="M27" s="190">
        <f>ד!M27</f>
        <v>0</v>
      </c>
      <c r="N27" s="165">
        <f ca="1">SUMPRODUCT(($E$6:$E$1503)*($D$6:$D$1503=L27)*($B$6:$B$1503='רשימת הסעיפים'!$AL$4))</f>
        <v>0</v>
      </c>
      <c r="O27" s="166">
        <f ca="1">ד!O27+$M$1500*(N27-M27)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3" t="str">
        <f ca="1">ד!L28</f>
        <v/>
      </c>
      <c r="M28" s="190">
        <f>ד!M28</f>
        <v>0</v>
      </c>
      <c r="N28" s="165">
        <f ca="1">SUMPRODUCT(($E$6:$E$1503)*($D$6:$D$1503=L28)*($B$6:$B$1503='רשימת הסעיפים'!$AL$4))</f>
        <v>0</v>
      </c>
      <c r="O28" s="166">
        <f ca="1">ד!O28+$M$1500*(N28-M28)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3" t="str">
        <f ca="1">ד!L29</f>
        <v/>
      </c>
      <c r="M29" s="190">
        <f>ד!M29</f>
        <v>0</v>
      </c>
      <c r="N29" s="165">
        <f ca="1">SUMPRODUCT(($E$6:$E$1503)*($D$6:$D$1503=L29)*($B$6:$B$1503='רשימת הסעיפים'!$AL$4))</f>
        <v>0</v>
      </c>
      <c r="O29" s="166">
        <f ca="1">ד!O29+$M$1500*(N29-M29)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3" t="str">
        <f ca="1">ד!L30</f>
        <v/>
      </c>
      <c r="M30" s="190">
        <f>ד!M30</f>
        <v>0</v>
      </c>
      <c r="N30" s="165">
        <f ca="1">SUMPRODUCT(($E$6:$E$1503)*($D$6:$D$1503=L30)*($B$6:$B$1503='רשימת הסעיפים'!$AL$4))</f>
        <v>0</v>
      </c>
      <c r="O30" s="166">
        <f ca="1">ד!O30+$M$1500*(N30-M30)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3" t="str">
        <f ca="1">ד!L31</f>
        <v/>
      </c>
      <c r="M31" s="190">
        <f>ד!M31</f>
        <v>0</v>
      </c>
      <c r="N31" s="165">
        <f ca="1">SUMPRODUCT(($E$6:$E$1503)*($D$6:$D$1503=L31)*($B$6:$B$1503='רשימת הסעיפים'!$AL$4))</f>
        <v>0</v>
      </c>
      <c r="O31" s="166">
        <f ca="1">ד!O31+$M$1500*(N31-M31)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3" t="str">
        <f ca="1">ד!L32</f>
        <v/>
      </c>
      <c r="M32" s="190">
        <f>ד!M32</f>
        <v>0</v>
      </c>
      <c r="N32" s="165">
        <f ca="1">SUMPRODUCT(($E$6:$E$1503)*($D$6:$D$1503=L32)*($B$6:$B$1503='רשימת הסעיפים'!$AL$4))</f>
        <v>0</v>
      </c>
      <c r="O32" s="166">
        <f ca="1">ד!O32+$M$1500*(N32-M32)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3" t="str">
        <f ca="1">ד!L33</f>
        <v/>
      </c>
      <c r="M33" s="190">
        <f>ד!M33</f>
        <v>0</v>
      </c>
      <c r="N33" s="165">
        <f ca="1">SUMPRODUCT(($E$6:$E$1503)*($D$6:$D$1503=L33)*($B$6:$B$1503='רשימת הסעיפים'!$AL$4))</f>
        <v>0</v>
      </c>
      <c r="O33" s="166">
        <f ca="1">ד!O33+$M$1500*(N33-M33)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3" t="str">
        <f ca="1">ד!L34</f>
        <v/>
      </c>
      <c r="M34" s="190">
        <f>ד!M34</f>
        <v>0</v>
      </c>
      <c r="N34" s="165">
        <f ca="1">SUMPRODUCT(($E$6:$E$1503)*($D$6:$D$1503=L34)*($B$6:$B$1503='רשימת הסעיפים'!$AL$4))</f>
        <v>0</v>
      </c>
      <c r="O34" s="166">
        <f ca="1">ד!O34+$M$1500*(N34-M34)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3" t="str">
        <f ca="1">ד!L35</f>
        <v/>
      </c>
      <c r="M35" s="190">
        <f>ד!M35</f>
        <v>0</v>
      </c>
      <c r="N35" s="165">
        <f ca="1">SUMPRODUCT(($E$6:$E$1503)*($D$6:$D$1503=L35)*($B$6:$B$1503='רשימת הסעיפים'!$AL$4))</f>
        <v>0</v>
      </c>
      <c r="O35" s="166">
        <f ca="1">ד!O35+$M$1500*(N35-M35)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3" t="str">
        <f ca="1">ד!L36</f>
        <v/>
      </c>
      <c r="M36" s="190">
        <f>ד!M36</f>
        <v>0</v>
      </c>
      <c r="N36" s="165">
        <f ca="1">SUMPRODUCT(($E$6:$E$1503)*($D$6:$D$1503=L36)*($B$6:$B$1503='רשימת הסעיפים'!$AL$4))</f>
        <v>0</v>
      </c>
      <c r="O36" s="166">
        <f ca="1">ד!O36+$M$1500*(N36-M36)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3" t="str">
        <f ca="1">ד!L37</f>
        <v/>
      </c>
      <c r="M37" s="190">
        <f>ד!M37</f>
        <v>0</v>
      </c>
      <c r="N37" s="165">
        <f ca="1">SUMPRODUCT(($E$6:$E$1503)*($D$6:$D$1503=L37)*($B$6:$B$1503='רשימת הסעיפים'!$AL$4))</f>
        <v>0</v>
      </c>
      <c r="O37" s="166">
        <f ca="1">ד!O37+$M$1500*(N37-M37)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3" t="str">
        <f ca="1">ד!L38</f>
        <v/>
      </c>
      <c r="M38" s="190">
        <f>ד!M38</f>
        <v>0</v>
      </c>
      <c r="N38" s="165">
        <f ca="1">SUMPRODUCT(($E$6:$E$1503)*($D$6:$D$1503=L38)*($B$6:$B$1503='רשימת הסעיפים'!$AL$4))</f>
        <v>0</v>
      </c>
      <c r="O38" s="166">
        <f ca="1">ד!O38+$M$1500*(N38-M38)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3" t="str">
        <f ca="1">ד!L39</f>
        <v/>
      </c>
      <c r="M39" s="190">
        <f>ד!M39</f>
        <v>0</v>
      </c>
      <c r="N39" s="165">
        <f ca="1">SUMPRODUCT(($E$6:$E$1503)*($D$6:$D$1503=L39)*($B$6:$B$1503='רשימת הסעיפים'!$AL$4))</f>
        <v>0</v>
      </c>
      <c r="O39" s="166">
        <f ca="1">ד!O39+$M$1500*(N39-M39)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3" t="str">
        <f ca="1">ד!L40</f>
        <v/>
      </c>
      <c r="M40" s="190">
        <f>ד!M40</f>
        <v>0</v>
      </c>
      <c r="N40" s="165">
        <f ca="1">SUMPRODUCT(($E$6:$E$1503)*($D$6:$D$1503=L40)*($B$6:$B$1503='רשימת הסעיפים'!$AL$4))</f>
        <v>0</v>
      </c>
      <c r="O40" s="166">
        <f ca="1">ד!O40+$M$1500*(N40-M40)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3" t="str">
        <f ca="1">ד!L41</f>
        <v/>
      </c>
      <c r="M41" s="190">
        <f>ד!M41</f>
        <v>0</v>
      </c>
      <c r="N41" s="165">
        <f ca="1">SUMPRODUCT(($E$6:$E$1503)*($D$6:$D$1503=L41)*($B$6:$B$1503='רשימת הסעיפים'!$AL$4))</f>
        <v>0</v>
      </c>
      <c r="O41" s="166">
        <f ca="1">ד!O41+$M$1500*(N41-M41)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3" t="str">
        <f ca="1">ד!L42</f>
        <v/>
      </c>
      <c r="M42" s="190">
        <f>ד!M42</f>
        <v>0</v>
      </c>
      <c r="N42" s="165">
        <f ca="1">SUMPRODUCT(($E$6:$E$1503)*($D$6:$D$1503=L42)*($B$6:$B$1503='רשימת הסעיפים'!$AL$4))</f>
        <v>0</v>
      </c>
      <c r="O42" s="166">
        <f ca="1">ד!O42+$M$1500*(N42-M42)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3" t="str">
        <f ca="1">ד!L43</f>
        <v/>
      </c>
      <c r="M43" s="190">
        <f>ד!M43</f>
        <v>0</v>
      </c>
      <c r="N43" s="165">
        <f ca="1">SUMPRODUCT(($E$6:$E$1503)*($D$6:$D$1503=L43)*($B$6:$B$1503='רשימת הסעיפים'!$AL$4))</f>
        <v>0</v>
      </c>
      <c r="O43" s="166">
        <f ca="1">ד!O43+$M$1500*(N43-M43)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3" t="str">
        <f ca="1">ד!L44</f>
        <v/>
      </c>
      <c r="M44" s="190">
        <f>ד!M44</f>
        <v>0</v>
      </c>
      <c r="N44" s="165">
        <f ca="1">SUMPRODUCT(($E$6:$E$1503)*($D$6:$D$1503=L44)*($B$6:$B$1503='רשימת הסעיפים'!$AL$4))</f>
        <v>0</v>
      </c>
      <c r="O44" s="166">
        <f ca="1">ד!O44+$M$1500*(N44-M44)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3" t="str">
        <f ca="1">ד!L45</f>
        <v/>
      </c>
      <c r="M45" s="190">
        <f>ד!M45</f>
        <v>0</v>
      </c>
      <c r="N45" s="165">
        <f ca="1">SUMPRODUCT(($E$6:$E$1503)*($D$6:$D$1503=L45)*($B$6:$B$1503='רשימת הסעיפים'!$AL$4))</f>
        <v>0</v>
      </c>
      <c r="O45" s="166">
        <f ca="1">ד!O45+$M$1500*(N45-M45)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3" t="str">
        <f ca="1">ד!L46</f>
        <v/>
      </c>
      <c r="M46" s="190">
        <f>ד!M46</f>
        <v>0</v>
      </c>
      <c r="N46" s="165">
        <f ca="1">SUMPRODUCT(($E$6:$E$1503)*($D$6:$D$1503=L46)*($B$6:$B$1503='רשימת הסעיפים'!$AL$4))</f>
        <v>0</v>
      </c>
      <c r="O46" s="166">
        <f ca="1">ד!O46+$M$1500*(N46-M46)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3" t="str">
        <f ca="1">ד!L47</f>
        <v/>
      </c>
      <c r="M47" s="190">
        <f>ד!M47</f>
        <v>0</v>
      </c>
      <c r="N47" s="165">
        <f ca="1">SUMPRODUCT(($E$6:$E$1503)*($D$6:$D$1503=L47)*($B$6:$B$1503='רשימת הסעיפים'!$AL$4))</f>
        <v>0</v>
      </c>
      <c r="O47" s="166">
        <f ca="1">ד!O47+$M$1500*(N47-M47)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3" t="str">
        <f ca="1">ד!L48</f>
        <v/>
      </c>
      <c r="M48" s="190">
        <f>ד!M48</f>
        <v>0</v>
      </c>
      <c r="N48" s="165">
        <f ca="1">SUMPRODUCT(($E$6:$E$1503)*($D$6:$D$1503=L48)*($B$6:$B$1503='רשימת הסעיפים'!$AL$4))</f>
        <v>0</v>
      </c>
      <c r="O48" s="166">
        <f ca="1">ד!O48+$M$1500*(N48-M48)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3" t="str">
        <f ca="1">ד!L49</f>
        <v/>
      </c>
      <c r="M49" s="190">
        <f>ד!M49</f>
        <v>0</v>
      </c>
      <c r="N49" s="165">
        <f ca="1">SUMPRODUCT(($E$6:$E$1503)*($D$6:$D$1503=L49)*($B$6:$B$1503='רשימת הסעיפים'!$AL$4))</f>
        <v>0</v>
      </c>
      <c r="O49" s="166">
        <f ca="1">ד!O49+$M$1500*(N49-M49)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3" t="str">
        <f ca="1">ד!L50</f>
        <v/>
      </c>
      <c r="M50" s="190">
        <f>ד!M50</f>
        <v>0</v>
      </c>
      <c r="N50" s="165">
        <f ca="1">SUMPRODUCT(($E$6:$E$1503)*($D$6:$D$1503=L50)*($B$6:$B$1503='רשימת הסעיפים'!$AL$4))</f>
        <v>0</v>
      </c>
      <c r="O50" s="166">
        <f ca="1">ד!O50+$M$1500*(N50-M50)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3" t="str">
        <f ca="1">ד!L51</f>
        <v/>
      </c>
      <c r="M51" s="190">
        <f>ד!M51</f>
        <v>0</v>
      </c>
      <c r="N51" s="165">
        <f ca="1">SUMPRODUCT(($E$6:$E$1503)*($D$6:$D$1503=L51)*($B$6:$B$1503='רשימת הסעיפים'!$AL$4))</f>
        <v>0</v>
      </c>
      <c r="O51" s="166">
        <f ca="1">ד!O51+$M$1500*(N51-M51)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3" t="str">
        <f ca="1">ד!L52</f>
        <v/>
      </c>
      <c r="M52" s="190">
        <f>ד!M52</f>
        <v>0</v>
      </c>
      <c r="N52" s="165">
        <f ca="1">SUMPRODUCT(($E$6:$E$1503)*($D$6:$D$1503=L52)*($B$6:$B$1503='רשימת הסעיפים'!$AL$4))</f>
        <v>0</v>
      </c>
      <c r="O52" s="166">
        <f ca="1">ד!O52+$M$1500*(N52-M52)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3" t="str">
        <f ca="1">ד!L53</f>
        <v/>
      </c>
      <c r="M53" s="190">
        <f>ד!M53</f>
        <v>0</v>
      </c>
      <c r="N53" s="165">
        <f ca="1">SUMPRODUCT(($E$6:$E$1503)*($D$6:$D$1503=L53)*($B$6:$B$1503='רשימת הסעיפים'!$AL$4))</f>
        <v>0</v>
      </c>
      <c r="O53" s="166">
        <f ca="1">ד!O53+$M$1500*(N53-M53)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3" t="str">
        <f ca="1">ד!L54</f>
        <v/>
      </c>
      <c r="M54" s="190">
        <f>ד!M54</f>
        <v>0</v>
      </c>
      <c r="N54" s="165">
        <f ca="1">SUMPRODUCT(($E$6:$E$1503)*($D$6:$D$1503=L54)*($B$6:$B$1503='רשימת הסעיפים'!$AL$4))</f>
        <v>0</v>
      </c>
      <c r="O54" s="166">
        <f ca="1">ד!O54+$M$1500*(N54-M54)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3" t="str">
        <f ca="1">ד!L55</f>
        <v/>
      </c>
      <c r="M55" s="190">
        <f>ד!M55</f>
        <v>0</v>
      </c>
      <c r="N55" s="165">
        <f ca="1">SUMPRODUCT(($E$6:$E$1503)*($D$6:$D$1503=L55)*($B$6:$B$1503='רשימת הסעיפים'!$AL$4))</f>
        <v>0</v>
      </c>
      <c r="O55" s="166">
        <f ca="1">ד!O55+$M$1500*(N55-M55)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3" t="str">
        <f ca="1">ד!L56</f>
        <v/>
      </c>
      <c r="M56" s="190">
        <f>ד!M56</f>
        <v>0</v>
      </c>
      <c r="N56" s="165">
        <f ca="1">SUMPRODUCT(($E$6:$E$1503)*($D$6:$D$1503=L56)*($B$6:$B$1503='רשימת הסעיפים'!$AL$4))</f>
        <v>0</v>
      </c>
      <c r="O56" s="166">
        <f ca="1">ד!O56+$M$1500*(N56-M56)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3" t="str">
        <f ca="1">ד!L57</f>
        <v/>
      </c>
      <c r="M57" s="190">
        <f>ד!M57</f>
        <v>0</v>
      </c>
      <c r="N57" s="165">
        <f ca="1">SUMPRODUCT(($E$6:$E$1503)*($D$6:$D$1503=L57)*($B$6:$B$1503='רשימת הסעיפים'!$AL$4))</f>
        <v>0</v>
      </c>
      <c r="O57" s="166">
        <f ca="1">ד!O57+$M$1500*(N57-M57)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3" t="str">
        <f ca="1">ד!L58</f>
        <v/>
      </c>
      <c r="M58" s="190">
        <f>ד!M58</f>
        <v>0</v>
      </c>
      <c r="N58" s="165">
        <f ca="1">SUMPRODUCT(($E$6:$E$1503)*($D$6:$D$1503=L58)*($B$6:$B$1503='רשימת הסעיפים'!$AL$4))</f>
        <v>0</v>
      </c>
      <c r="O58" s="166">
        <f ca="1">ד!O58+$M$1500*(N58-M58)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3" t="str">
        <f ca="1">ד!L59</f>
        <v/>
      </c>
      <c r="M59" s="190">
        <f>ד!M59</f>
        <v>0</v>
      </c>
      <c r="N59" s="165">
        <f ca="1">SUMPRODUCT(($E$6:$E$1503)*($D$6:$D$1503=L59)*($B$6:$B$1503='רשימת הסעיפים'!$AL$4))</f>
        <v>0</v>
      </c>
      <c r="O59" s="166">
        <f ca="1">ד!O59+$M$1500*(N59-M59)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3" t="str">
        <f ca="1">ד!L60</f>
        <v/>
      </c>
      <c r="M60" s="190">
        <f>ד!M60</f>
        <v>0</v>
      </c>
      <c r="N60" s="165">
        <f ca="1">SUMPRODUCT(($E$6:$E$1503)*($D$6:$D$1503=L60)*($B$6:$B$1503='רשימת הסעיפים'!$AL$4))</f>
        <v>0</v>
      </c>
      <c r="O60" s="166">
        <f ca="1">ד!O60+$M$1500*(N60-M60)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3" t="str">
        <f ca="1">ד!L61</f>
        <v/>
      </c>
      <c r="M61" s="190">
        <f>ד!M61</f>
        <v>0</v>
      </c>
      <c r="N61" s="165">
        <f ca="1">SUMPRODUCT(($E$6:$E$1503)*($D$6:$D$1503=L61)*($B$6:$B$1503='רשימת הסעיפים'!$AL$4))</f>
        <v>0</v>
      </c>
      <c r="O61" s="166">
        <f ca="1">ד!O61+$M$1500*(N61-M61)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3" t="str">
        <f ca="1">ד!L62</f>
        <v/>
      </c>
      <c r="M62" s="190">
        <f>ד!M62</f>
        <v>0</v>
      </c>
      <c r="N62" s="165">
        <f ca="1">SUMPRODUCT(($E$6:$E$1503)*($D$6:$D$1503=L62)*($B$6:$B$1503='רשימת הסעיפים'!$AL$4))</f>
        <v>0</v>
      </c>
      <c r="O62" s="166">
        <f ca="1">ד!O62+$M$1500*(N62-M62)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3" t="str">
        <f ca="1">ד!L63</f>
        <v/>
      </c>
      <c r="M63" s="190">
        <f>ד!M63</f>
        <v>0</v>
      </c>
      <c r="N63" s="165">
        <f ca="1">SUMPRODUCT(($E$6:$E$1503)*($D$6:$D$1503=L63)*($B$6:$B$1503='רשימת הסעיפים'!$AL$4))</f>
        <v>0</v>
      </c>
      <c r="O63" s="166">
        <f ca="1">ד!O63+$M$1500*(N63-M63)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3" t="str">
        <f ca="1">ד!L64</f>
        <v/>
      </c>
      <c r="M64" s="190">
        <f>ד!M64</f>
        <v>0</v>
      </c>
      <c r="N64" s="165">
        <f ca="1">SUMPRODUCT(($E$6:$E$1503)*($D$6:$D$1503=L64)*($B$6:$B$1503='רשימת הסעיפים'!$AL$4))</f>
        <v>0</v>
      </c>
      <c r="O64" s="166">
        <f ca="1">ד!O64+$M$1500*(N64-M64)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3" t="str">
        <f ca="1">ד!L65</f>
        <v/>
      </c>
      <c r="M65" s="190">
        <f>ד!M65</f>
        <v>0</v>
      </c>
      <c r="N65" s="165">
        <f ca="1">SUMPRODUCT(($E$6:$E$1503)*($D$6:$D$1503=L65)*($B$6:$B$1503='רשימת הסעיפים'!$AL$4))</f>
        <v>0</v>
      </c>
      <c r="O65" s="166">
        <f ca="1">ד!O65+$M$1500*(N65-M65)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4" t="str">
        <f ca="1">ד!L66</f>
        <v/>
      </c>
      <c r="M66" s="347">
        <f>ד!M66</f>
        <v>0</v>
      </c>
      <c r="N66" s="348">
        <f ca="1">SUMPRODUCT(($E$6:$E$1503)*($D$6:$D$1503=L66)*($B$6:$B$1503='רשימת הסעיפים'!$AL$4))</f>
        <v>0</v>
      </c>
      <c r="O66" s="349">
        <f ca="1">ד!O66+$M$1500*(N66-M66)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3"/>
      <c r="M67" s="344"/>
      <c r="N67" s="345"/>
      <c r="O67" s="346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90" t="str">
        <f ca="1">ד!L69</f>
        <v>מזון</v>
      </c>
      <c r="M69" s="187">
        <f>ד!M69</f>
        <v>0</v>
      </c>
      <c r="N69" s="156">
        <f ca="1">SUMPRODUCT(($E$6:$E$1503)*($D$6:$D$1503=L69)*($B$6:$B$1503&lt;&gt;'רשימת הסעיפים'!$AL$4))</f>
        <v>0</v>
      </c>
      <c r="O69" s="157">
        <f ca="1">ד!O69+$M$1500*(M69-N69)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90" t="str">
        <f ca="1">ד!L70</f>
        <v>פארמה וטואלטיקה</v>
      </c>
      <c r="M70" s="187">
        <f>ד!M70</f>
        <v>0</v>
      </c>
      <c r="N70" s="156">
        <f ca="1">SUMPRODUCT(($E$6:$E$1503)*($D$6:$D$1503=L70)*($B$6:$B$1503&lt;&gt;'רשימת הסעיפים'!$AL$4))</f>
        <v>0</v>
      </c>
      <c r="O70" s="157">
        <f ca="1">ד!O70+$M$1500*(M70-N70)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90" t="str">
        <f ca="1">ד!L71</f>
        <v>בר מים</v>
      </c>
      <c r="M71" s="187">
        <f>ד!M71</f>
        <v>0</v>
      </c>
      <c r="N71" s="156">
        <f ca="1">SUMPRODUCT(($E$6:$E$1503)*($D$6:$D$1503=L71)*($B$6:$B$1503&lt;&gt;'רשימת הסעיפים'!$AL$4))</f>
        <v>0</v>
      </c>
      <c r="O71" s="157">
        <f ca="1">ד!O71+$M$1500*(M71-N71)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90" t="str">
        <f ca="1">ד!L72</f>
        <v>אוכל מוכן / בעבודה</v>
      </c>
      <c r="M72" s="187">
        <f>ד!M72</f>
        <v>0</v>
      </c>
      <c r="N72" s="156">
        <f ca="1">SUMPRODUCT(($E$6:$E$1503)*($D$6:$D$1503=L72)*($B$6:$B$1503&lt;&gt;'רשימת הסעיפים'!$AL$4))</f>
        <v>0</v>
      </c>
      <c r="O72" s="157">
        <f ca="1">ד!O72+$M$1500*(M72-N72)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90" t="str">
        <f ca="1">ד!L73</f>
        <v>עישון</v>
      </c>
      <c r="M73" s="187">
        <f>ד!M73</f>
        <v>0</v>
      </c>
      <c r="N73" s="156">
        <f ca="1">SUMPRODUCT(($E$6:$E$1503)*($D$6:$D$1503=L73)*($B$6:$B$1503&lt;&gt;'רשימת הסעיפים'!$AL$4))</f>
        <v>0</v>
      </c>
      <c r="O73" s="157">
        <f ca="1">ד!O73+$M$1500*(M73-N73)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90" t="str">
        <f ca="1">ד!L74</f>
        <v>מזון ופארמה - כללי</v>
      </c>
      <c r="M74" s="187">
        <f>ד!M74</f>
        <v>0</v>
      </c>
      <c r="N74" s="156">
        <f ca="1">SUMPRODUCT(($E$6:$E$1503)*($D$6:$D$1503=L74)*($B$6:$B$1503&lt;&gt;'רשימת הסעיפים'!$AL$4))</f>
        <v>0</v>
      </c>
      <c r="O74" s="157">
        <f ca="1">ד!O74+$M$1500*(M74-N74)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90" t="str">
        <f ca="1">ד!L75</f>
        <v>מסעדה ואוכל בחוץ</v>
      </c>
      <c r="M75" s="187">
        <f>ד!M75</f>
        <v>0</v>
      </c>
      <c r="N75" s="156">
        <f ca="1">SUMPRODUCT(($E$6:$E$1503)*($D$6:$D$1503=L75)*($B$6:$B$1503&lt;&gt;'רשימת הסעיפים'!$AL$4))</f>
        <v>0</v>
      </c>
      <c r="O75" s="157">
        <f ca="1">ד!O75+$M$1500*(M75-N75)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90" t="str">
        <f ca="1">ד!L76</f>
        <v>ספורט</v>
      </c>
      <c r="M76" s="187">
        <f>ד!M76</f>
        <v>0</v>
      </c>
      <c r="N76" s="156">
        <f ca="1">SUMPRODUCT(($E$6:$E$1503)*($D$6:$D$1503=L76)*($B$6:$B$1503&lt;&gt;'רשימת הסעיפים'!$AL$4))</f>
        <v>0</v>
      </c>
      <c r="O76" s="157">
        <f ca="1">ד!O76+$M$1500*(M76-N76)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90" t="str">
        <f ca="1">ד!L77</f>
        <v>חופשות</v>
      </c>
      <c r="M77" s="187">
        <f>ד!M77</f>
        <v>0</v>
      </c>
      <c r="N77" s="156">
        <f ca="1">SUMPRODUCT(($E$6:$E$1503)*($D$6:$D$1503=L77)*($B$6:$B$1503&lt;&gt;'רשימת הסעיפים'!$AL$4))</f>
        <v>0</v>
      </c>
      <c r="O77" s="157">
        <f ca="1">ד!O77+$M$1500*(M77-N77)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90" t="str">
        <f ca="1">ד!L78</f>
        <v>בילויים ומופעים</v>
      </c>
      <c r="M78" s="187">
        <f>ד!M78</f>
        <v>0</v>
      </c>
      <c r="N78" s="156">
        <f ca="1">SUMPRODUCT(($E$6:$E$1503)*($D$6:$D$1503=L78)*($B$6:$B$1503&lt;&gt;'רשימת הסעיפים'!$AL$4))</f>
        <v>0</v>
      </c>
      <c r="O78" s="157">
        <f ca="1">ד!O78+$M$1500*(M78-N78)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90" t="str">
        <f ca="1">ד!L79</f>
        <v>חיות מחמד</v>
      </c>
      <c r="M79" s="187">
        <f>ד!M79</f>
        <v>0</v>
      </c>
      <c r="N79" s="156">
        <f ca="1">SUMPRODUCT(($E$6:$E$1503)*($D$6:$D$1503=L79)*($B$6:$B$1503&lt;&gt;'רשימת הסעיפים'!$AL$4))</f>
        <v>0</v>
      </c>
      <c r="O79" s="157">
        <f ca="1">ד!O79+$M$1500*(M79-N79)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90" t="str">
        <f ca="1">ד!L80</f>
        <v>חוגי מבוגרים</v>
      </c>
      <c r="M80" s="187">
        <f>ד!M80</f>
        <v>0</v>
      </c>
      <c r="N80" s="156">
        <f ca="1">SUMPRODUCT(($E$6:$E$1503)*($D$6:$D$1503=L80)*($B$6:$B$1503&lt;&gt;'רשימת הסעיפים'!$AL$4))</f>
        <v>0</v>
      </c>
      <c r="O80" s="157">
        <f ca="1">ד!O80+$M$1500*(M80-N80)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90" t="str">
        <f ca="1">ד!L81</f>
        <v>בייביסיטר</v>
      </c>
      <c r="M81" s="187">
        <f>ד!M81</f>
        <v>0</v>
      </c>
      <c r="N81" s="156">
        <f ca="1">SUMPRODUCT(($E$6:$E$1503)*($D$6:$D$1503=L81)*($B$6:$B$1503&lt;&gt;'רשימת הסעיפים'!$AL$4))</f>
        <v>0</v>
      </c>
      <c r="O81" s="157">
        <f ca="1">ד!O81+$M$1500*(M81-N81)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90" t="str">
        <f ca="1">ד!L82</f>
        <v>הגרלות</v>
      </c>
      <c r="M82" s="187">
        <f>ד!M82</f>
        <v>0</v>
      </c>
      <c r="N82" s="156">
        <f ca="1">SUMPRODUCT(($E$6:$E$1503)*($D$6:$D$1503=L82)*($B$6:$B$1503&lt;&gt;'רשימת הסעיפים'!$AL$4))</f>
        <v>0</v>
      </c>
      <c r="O82" s="157">
        <f ca="1">ד!O82+$M$1500*(M82-N82)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90" t="str">
        <f ca="1">ד!L83</f>
        <v>פנאי - כללי</v>
      </c>
      <c r="M83" s="187">
        <f>ד!M83</f>
        <v>0</v>
      </c>
      <c r="N83" s="156">
        <f ca="1">SUMPRODUCT(($E$6:$E$1503)*($D$6:$D$1503=L83)*($B$6:$B$1503&lt;&gt;'רשימת הסעיפים'!$AL$4))</f>
        <v>0</v>
      </c>
      <c r="O83" s="157">
        <f ca="1">ד!O83+$M$1500*(M83-N83)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90" t="str">
        <f ca="1">ד!L84</f>
        <v>ביגוד הורים</v>
      </c>
      <c r="M84" s="187">
        <f>ד!M84</f>
        <v>0</v>
      </c>
      <c r="N84" s="156">
        <f ca="1">SUMPRODUCT(($E$6:$E$1503)*($D$6:$D$1503=L84)*($B$6:$B$1503&lt;&gt;'רשימת הסעיפים'!$AL$4))</f>
        <v>0</v>
      </c>
      <c r="O84" s="157">
        <f ca="1">ד!O84+$M$1500*(M84-N84)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90" t="str">
        <f ca="1">ד!L85</f>
        <v>ביגוד ילדים</v>
      </c>
      <c r="M85" s="187">
        <f>ד!M85</f>
        <v>0</v>
      </c>
      <c r="N85" s="156">
        <f ca="1">SUMPRODUCT(($E$6:$E$1503)*($D$6:$D$1503=L85)*($B$6:$B$1503&lt;&gt;'רשימת הסעיפים'!$AL$4))</f>
        <v>0</v>
      </c>
      <c r="O85" s="157">
        <f ca="1">ד!O85+$M$1500*(M85-N85)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90" t="str">
        <f ca="1">ד!L86</f>
        <v>נעליים</v>
      </c>
      <c r="M86" s="187">
        <f>ד!M86</f>
        <v>0</v>
      </c>
      <c r="N86" s="156">
        <f ca="1">SUMPRODUCT(($E$6:$E$1503)*($D$6:$D$1503=L86)*($B$6:$B$1503&lt;&gt;'רשימת הסעיפים'!$AL$4))</f>
        <v>0</v>
      </c>
      <c r="O86" s="157">
        <f ca="1">ד!O86+$M$1500*(M86-N86)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90" t="str">
        <f ca="1">ד!L87</f>
        <v>ביגוד והנעלה - כללי</v>
      </c>
      <c r="M87" s="187">
        <f>ד!M87</f>
        <v>0</v>
      </c>
      <c r="N87" s="156">
        <f ca="1">SUMPRODUCT(($E$6:$E$1503)*($D$6:$D$1503=L87)*($B$6:$B$1503&lt;&gt;'רשימת הסעיפים'!$AL$4))</f>
        <v>0</v>
      </c>
      <c r="O87" s="157">
        <f ca="1">ד!O87+$M$1500*(M87-N87)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90" t="str">
        <f ca="1">ד!L88</f>
        <v>ריהוט</v>
      </c>
      <c r="M88" s="187">
        <f>ד!M88</f>
        <v>0</v>
      </c>
      <c r="N88" s="156">
        <f ca="1">SUMPRODUCT(($E$6:$E$1503)*($D$6:$D$1503=L88)*($B$6:$B$1503&lt;&gt;'רשימת הסעיפים'!$AL$4))</f>
        <v>0</v>
      </c>
      <c r="O88" s="157">
        <f ca="1">ד!O88+$M$1500*(M88-N88)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90" t="str">
        <f ca="1">ד!L89</f>
        <v>מוצרי חשמל ואלקטרוניקה</v>
      </c>
      <c r="M89" s="187">
        <f>ד!M89</f>
        <v>0</v>
      </c>
      <c r="N89" s="156">
        <f ca="1">SUMPRODUCT(($E$6:$E$1503)*($D$6:$D$1503=L89)*($B$6:$B$1503&lt;&gt;'רשימת הסעיפים'!$AL$4))</f>
        <v>0</v>
      </c>
      <c r="O89" s="157">
        <f ca="1">ד!O89+$M$1500*(M89-N89)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90" t="str">
        <f ca="1">ד!L90</f>
        <v>משחקים, צעצועים וספרים</v>
      </c>
      <c r="M90" s="187">
        <f>ד!M90</f>
        <v>0</v>
      </c>
      <c r="N90" s="156">
        <f ca="1">SUMPRODUCT(($E$6:$E$1503)*($D$6:$D$1503=L90)*($B$6:$B$1503&lt;&gt;'רשימת הסעיפים'!$AL$4))</f>
        <v>0</v>
      </c>
      <c r="O90" s="157">
        <f ca="1">ד!O90+$M$1500*(M90-N90)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90" t="str">
        <f ca="1">ד!L91</f>
        <v>כלי בית</v>
      </c>
      <c r="M91" s="187">
        <f>ד!M91</f>
        <v>0</v>
      </c>
      <c r="N91" s="156">
        <f ca="1">SUMPRODUCT(($E$6:$E$1503)*($D$6:$D$1503=L91)*($B$6:$B$1503&lt;&gt;'רשימת הסעיפים'!$AL$4))</f>
        <v>0</v>
      </c>
      <c r="O91" s="157">
        <f ca="1">ד!O91+$M$1500*(M91-N91)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90" t="str">
        <f ca="1">ד!L92</f>
        <v>תכולת בית - כללי</v>
      </c>
      <c r="M92" s="187">
        <f>ד!M92</f>
        <v>0</v>
      </c>
      <c r="N92" s="156">
        <f ca="1">SUMPRODUCT(($E$6:$E$1503)*($D$6:$D$1503=L92)*($B$6:$B$1503&lt;&gt;'רשימת הסעיפים'!$AL$4))</f>
        <v>0</v>
      </c>
      <c r="O92" s="157">
        <f ca="1">ד!O92+$M$1500*(M92-N92)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90" t="str">
        <f ca="1">ד!L93</f>
        <v>חשמל</v>
      </c>
      <c r="M93" s="187">
        <f>ד!M93</f>
        <v>0</v>
      </c>
      <c r="N93" s="156">
        <f ca="1">SUMPRODUCT(($E$6:$E$1503)*($D$6:$D$1503=L93)*($B$6:$B$1503&lt;&gt;'רשימת הסעיפים'!$AL$4))</f>
        <v>0</v>
      </c>
      <c r="O93" s="157">
        <f ca="1">ד!O93+$M$1500*(M93-N93)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90" t="str">
        <f ca="1">ד!L94</f>
        <v>מים וביוב</v>
      </c>
      <c r="M94" s="187">
        <f>ד!M94</f>
        <v>0</v>
      </c>
      <c r="N94" s="156">
        <f ca="1">SUMPRODUCT(($E$6:$E$1503)*($D$6:$D$1503=L94)*($B$6:$B$1503&lt;&gt;'רשימת הסעיפים'!$AL$4))</f>
        <v>0</v>
      </c>
      <c r="O94" s="157">
        <f ca="1">ד!O94+$M$1500*(M94-N94)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90" t="str">
        <f ca="1">ד!L95</f>
        <v>גז</v>
      </c>
      <c r="M95" s="187">
        <f>ד!M95</f>
        <v>0</v>
      </c>
      <c r="N95" s="156">
        <f ca="1">SUMPRODUCT(($E$6:$E$1503)*($D$6:$D$1503=L95)*($B$6:$B$1503&lt;&gt;'רשימת הסעיפים'!$AL$4))</f>
        <v>0</v>
      </c>
      <c r="O95" s="157">
        <f ca="1">ד!O95+$M$1500*(M95-N95)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90" t="str">
        <f ca="1">ד!L96</f>
        <v>ניקיון</v>
      </c>
      <c r="M96" s="187">
        <f>ד!M96</f>
        <v>0</v>
      </c>
      <c r="N96" s="156">
        <f ca="1">SUMPRODUCT(($E$6:$E$1503)*($D$6:$D$1503=L96)*($B$6:$B$1503&lt;&gt;'רשימת הסעיפים'!$AL$4))</f>
        <v>0</v>
      </c>
      <c r="O96" s="157">
        <f ca="1">ד!O96+$M$1500*(M96-N96)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90" t="str">
        <f ca="1">ד!L97</f>
        <v>תיקונים בבית / במכשירים</v>
      </c>
      <c r="M97" s="187">
        <f>ד!M97</f>
        <v>0</v>
      </c>
      <c r="N97" s="156">
        <f ca="1">SUMPRODUCT(($E$6:$E$1503)*($D$6:$D$1503=L97)*($B$6:$B$1503&lt;&gt;'רשימת הסעיפים'!$AL$4))</f>
        <v>0</v>
      </c>
      <c r="O97" s="157">
        <f ca="1">ד!O97+$M$1500*(M97-N97)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90" t="str">
        <f ca="1">ד!L98</f>
        <v>גינה</v>
      </c>
      <c r="M98" s="187">
        <f>ד!M98</f>
        <v>0</v>
      </c>
      <c r="N98" s="156">
        <f ca="1">SUMPRODUCT(($E$6:$E$1503)*($D$6:$D$1503=L98)*($B$6:$B$1503&lt;&gt;'רשימת הסעיפים'!$AL$4))</f>
        <v>0</v>
      </c>
      <c r="O98" s="157">
        <f ca="1">ד!O98+$M$1500*(M98-N98)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90" t="str">
        <f ca="1">ד!L99</f>
        <v>אחזקת בית - כללי</v>
      </c>
      <c r="M99" s="187">
        <f>ד!M99</f>
        <v>0</v>
      </c>
      <c r="N99" s="156">
        <f ca="1">SUMPRODUCT(($E$6:$E$1503)*($D$6:$D$1503=L99)*($B$6:$B$1503&lt;&gt;'רשימת הסעיפים'!$AL$4))</f>
        <v>0</v>
      </c>
      <c r="O99" s="157">
        <f ca="1">ד!O99+$M$1500*(M99-N99)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90" t="str">
        <f ca="1">ד!L100</f>
        <v>מספרה</v>
      </c>
      <c r="M100" s="187">
        <f>ד!M100</f>
        <v>0</v>
      </c>
      <c r="N100" s="156">
        <f ca="1">SUMPRODUCT(($E$6:$E$1503)*($D$6:$D$1503=L100)*($B$6:$B$1503&lt;&gt;'רשימת הסעיפים'!$AL$4))</f>
        <v>0</v>
      </c>
      <c r="O100" s="157">
        <f ca="1">ד!O100+$M$1500*(M100-N100)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90" t="str">
        <f ca="1">ד!L101</f>
        <v>קוסמטיקה</v>
      </c>
      <c r="M101" s="187">
        <f>ד!M101</f>
        <v>0</v>
      </c>
      <c r="N101" s="156">
        <f ca="1">SUMPRODUCT(($E$6:$E$1503)*($D$6:$D$1503=L101)*($B$6:$B$1503&lt;&gt;'רשימת הסעיפים'!$AL$4))</f>
        <v>0</v>
      </c>
      <c r="O101" s="157">
        <f ca="1">ד!O101+$M$1500*(M101-N101)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90" t="str">
        <f ca="1">ד!L102</f>
        <v>טיפוח - כללי</v>
      </c>
      <c r="M102" s="187">
        <f>ד!M102</f>
        <v>0</v>
      </c>
      <c r="N102" s="156">
        <f ca="1">SUMPRODUCT(($E$6:$E$1503)*($D$6:$D$1503=L102)*($B$6:$B$1503&lt;&gt;'רשימת הסעיפים'!$AL$4))</f>
        <v>0</v>
      </c>
      <c r="O102" s="157">
        <f ca="1">ד!O102+$M$1500*(M102-N102)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90" t="str">
        <f ca="1">ד!L103</f>
        <v>בית ספר</v>
      </c>
      <c r="M103" s="187">
        <f>ד!M103</f>
        <v>0</v>
      </c>
      <c r="N103" s="156">
        <f ca="1">SUMPRODUCT(($E$6:$E$1503)*($D$6:$D$1503=L103)*($B$6:$B$1503&lt;&gt;'רשימת הסעיפים'!$AL$4))</f>
        <v>0</v>
      </c>
      <c r="O103" s="157">
        <f ca="1">ד!O103+$M$1500*(M103-N103)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90" t="str">
        <f ca="1">ד!L104</f>
        <v>מסגרות צהריים</v>
      </c>
      <c r="M104" s="187">
        <f>ד!M104</f>
        <v>0</v>
      </c>
      <c r="N104" s="156">
        <f ca="1">SUMPRODUCT(($E$6:$E$1503)*($D$6:$D$1503=L104)*($B$6:$B$1503&lt;&gt;'רשימת הסעיפים'!$AL$4))</f>
        <v>0</v>
      </c>
      <c r="O104" s="157">
        <f ca="1">ד!O104+$M$1500*(M104-N104)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90" t="str">
        <f ca="1">ד!L105</f>
        <v>מסגרות יום</v>
      </c>
      <c r="M105" s="187">
        <f>ד!M105</f>
        <v>0</v>
      </c>
      <c r="N105" s="156">
        <f ca="1">SUMPRODUCT(($E$6:$E$1503)*($D$6:$D$1503=L105)*($B$6:$B$1503&lt;&gt;'רשימת הסעיפים'!$AL$4))</f>
        <v>0</v>
      </c>
      <c r="O105" s="157">
        <f ca="1">ד!O105+$M$1500*(M105-N105)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90" t="str">
        <f ca="1">ד!L106</f>
        <v>צהרון / מטפלת</v>
      </c>
      <c r="M106" s="187">
        <f>ד!M106</f>
        <v>0</v>
      </c>
      <c r="N106" s="156">
        <f ca="1">SUMPRODUCT(($E$6:$E$1503)*($D$6:$D$1503=L106)*($B$6:$B$1503&lt;&gt;'רשימת הסעיפים'!$AL$4))</f>
        <v>0</v>
      </c>
      <c r="O106" s="157">
        <f ca="1">ד!O106+$M$1500*(M106-N106)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90" t="str">
        <f ca="1">ד!L107</f>
        <v>הסעות</v>
      </c>
      <c r="M107" s="187">
        <f>ד!M107</f>
        <v>0</v>
      </c>
      <c r="N107" s="156">
        <f ca="1">SUMPRODUCT(($E$6:$E$1503)*($D$6:$D$1503=L107)*($B$6:$B$1503&lt;&gt;'רשימת הסעיפים'!$AL$4))</f>
        <v>0</v>
      </c>
      <c r="O107" s="157">
        <f ca="1">ד!O107+$M$1500*(M107-N107)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90" t="str">
        <f ca="1">ד!L108</f>
        <v>שיעור פרטי</v>
      </c>
      <c r="M108" s="187">
        <f>ד!M108</f>
        <v>0</v>
      </c>
      <c r="N108" s="156">
        <f ca="1">SUMPRODUCT(($E$6:$E$1503)*($D$6:$D$1503=L108)*($B$6:$B$1503&lt;&gt;'רשימת הסעיפים'!$AL$4))</f>
        <v>0</v>
      </c>
      <c r="O108" s="157">
        <f ca="1">ד!O108+$M$1500*(M108-N108)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90" t="str">
        <f ca="1">ד!L109</f>
        <v>מסגרות קיץ</v>
      </c>
      <c r="M109" s="187">
        <f>ד!M109</f>
        <v>0</v>
      </c>
      <c r="N109" s="156">
        <f ca="1">SUMPRODUCT(($E$6:$E$1503)*($D$6:$D$1503=L109)*($B$6:$B$1503&lt;&gt;'רשימת הסעיפים'!$AL$4))</f>
        <v>0</v>
      </c>
      <c r="O109" s="157">
        <f ca="1">ד!O109+$M$1500*(M109-N109)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90" t="str">
        <f ca="1">ד!L110</f>
        <v>חוגים ותנועת נוער</v>
      </c>
      <c r="M110" s="187">
        <f>ד!M110</f>
        <v>0</v>
      </c>
      <c r="N110" s="156">
        <f ca="1">SUMPRODUCT(($E$6:$E$1503)*($D$6:$D$1503=L110)*($B$6:$B$1503&lt;&gt;'רשימת הסעיפים'!$AL$4))</f>
        <v>0</v>
      </c>
      <c r="O110" s="157">
        <f ca="1">ד!O110+$M$1500*(M110-N110)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90" t="str">
        <f ca="1">ד!L111</f>
        <v>לימודים והשתלמות לבוגרים</v>
      </c>
      <c r="M111" s="187">
        <f>ד!M111</f>
        <v>0</v>
      </c>
      <c r="N111" s="156">
        <f ca="1">SUMPRODUCT(($E$6:$E$1503)*($D$6:$D$1503=L111)*($B$6:$B$1503&lt;&gt;'רשימת הסעיפים'!$AL$4))</f>
        <v>0</v>
      </c>
      <c r="O111" s="157">
        <f ca="1">ד!O111+$M$1500*(M111-N111)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90" t="str">
        <f ca="1">ד!L112</f>
        <v>חינוך - כללי</v>
      </c>
      <c r="M112" s="187">
        <f>ד!M112</f>
        <v>0</v>
      </c>
      <c r="N112" s="156">
        <f ca="1">SUMPRODUCT(($E$6:$E$1503)*($D$6:$D$1503=L112)*($B$6:$B$1503&lt;&gt;'רשימת הסעיפים'!$AL$4))</f>
        <v>0</v>
      </c>
      <c r="O112" s="157">
        <f ca="1">ד!O112+$M$1500*(M112-N112)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90" t="str">
        <f ca="1">ד!L113</f>
        <v>חגים וצרכי דת</v>
      </c>
      <c r="M113" s="187">
        <f>ד!M113</f>
        <v>0</v>
      </c>
      <c r="N113" s="156">
        <f ca="1">SUMPRODUCT(($E$6:$E$1503)*($D$6:$D$1503=L113)*($B$6:$B$1503&lt;&gt;'רשימת הסעיפים'!$AL$4))</f>
        <v>0</v>
      </c>
      <c r="O113" s="157">
        <f ca="1">ד!O113+$M$1500*(M113-N113)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90" t="str">
        <f ca="1">ד!L114</f>
        <v>אירוע בעבודה / לחברים</v>
      </c>
      <c r="M114" s="187">
        <f>ד!M114</f>
        <v>0</v>
      </c>
      <c r="N114" s="156">
        <f ca="1">SUMPRODUCT(($E$6:$E$1503)*($D$6:$D$1503=L114)*($B$6:$B$1503&lt;&gt;'רשימת הסעיפים'!$AL$4))</f>
        <v>0</v>
      </c>
      <c r="O114" s="157">
        <f ca="1">ד!O114+$M$1500*(M114-N114)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90" t="str">
        <f ca="1">ד!L115</f>
        <v>תרומות</v>
      </c>
      <c r="M115" s="187">
        <f>ד!M115</f>
        <v>0</v>
      </c>
      <c r="N115" s="156">
        <f ca="1">SUMPRODUCT(($E$6:$E$1503)*($D$6:$D$1503=L115)*($B$6:$B$1503&lt;&gt;'רשימת הסעיפים'!$AL$4))</f>
        <v>0</v>
      </c>
      <c r="O115" s="157">
        <f ca="1">ד!O115+$M$1500*(M115-N115)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90" t="str">
        <f ca="1">ד!L116</f>
        <v>קופ"ח תשלום קבוע</v>
      </c>
      <c r="M116" s="187">
        <f>ד!M116</f>
        <v>0</v>
      </c>
      <c r="N116" s="156">
        <f ca="1">SUMPRODUCT(($E$6:$E$1503)*($D$6:$D$1503=L116)*($B$6:$B$1503&lt;&gt;'רשימת הסעיפים'!$AL$4))</f>
        <v>0</v>
      </c>
      <c r="O116" s="157">
        <f ca="1">ד!O116+$M$1500*(M116-N116)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90" t="str">
        <f ca="1">ד!L117</f>
        <v>ביטוח רפואי נוסף</v>
      </c>
      <c r="M117" s="187">
        <f>ד!M117</f>
        <v>0</v>
      </c>
      <c r="N117" s="156">
        <f ca="1">SUMPRODUCT(($E$6:$E$1503)*($D$6:$D$1503=L117)*($B$6:$B$1503&lt;&gt;'רשימת הסעיפים'!$AL$4))</f>
        <v>0</v>
      </c>
      <c r="O117" s="157">
        <f ca="1">ד!O117+$M$1500*(M117-N117)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90" t="str">
        <f ca="1">ד!L118</f>
        <v>טיפולים פרטיים</v>
      </c>
      <c r="M118" s="187">
        <f>ד!M118</f>
        <v>0</v>
      </c>
      <c r="N118" s="156">
        <f ca="1">SUMPRODUCT(($E$6:$E$1503)*($D$6:$D$1503=L118)*($B$6:$B$1503&lt;&gt;'רשימת הסעיפים'!$AL$4))</f>
        <v>0</v>
      </c>
      <c r="O118" s="157">
        <f ca="1">ד!O118+$M$1500*(M118-N118)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90" t="str">
        <f ca="1">ד!L119</f>
        <v>תרופות</v>
      </c>
      <c r="M119" s="187">
        <f>ד!M119</f>
        <v>0</v>
      </c>
      <c r="N119" s="156">
        <f ca="1">SUMPRODUCT(($E$6:$E$1503)*($D$6:$D$1503=L119)*($B$6:$B$1503&lt;&gt;'רשימת הסעיפים'!$AL$4))</f>
        <v>0</v>
      </c>
      <c r="O119" s="157">
        <f ca="1">ד!O119+$M$1500*(M119-N119)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90" t="str">
        <f ca="1">ד!L120</f>
        <v>טיפולי שיניים</v>
      </c>
      <c r="M120" s="187">
        <f>ד!M120</f>
        <v>0</v>
      </c>
      <c r="N120" s="156">
        <f ca="1">SUMPRODUCT(($E$6:$E$1503)*($D$6:$D$1503=L120)*($B$6:$B$1503&lt;&gt;'רשימת הסעיפים'!$AL$4))</f>
        <v>0</v>
      </c>
      <c r="O120" s="157">
        <f ca="1">ד!O120+$M$1500*(M120-N120)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90" t="str">
        <f ca="1">ד!L121</f>
        <v>אופטיקה</v>
      </c>
      <c r="M121" s="187">
        <f>ד!M121</f>
        <v>0</v>
      </c>
      <c r="N121" s="156">
        <f ca="1">SUMPRODUCT(($E$6:$E$1503)*($D$6:$D$1503=L121)*($B$6:$B$1503&lt;&gt;'רשימת הסעיפים'!$AL$4))</f>
        <v>0</v>
      </c>
      <c r="O121" s="157">
        <f ca="1">ד!O121+$M$1500*(M121-N121)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90" t="str">
        <f ca="1">ד!L122</f>
        <v>בריאות - כללי</v>
      </c>
      <c r="M122" s="187">
        <f>ד!M122</f>
        <v>0</v>
      </c>
      <c r="N122" s="156">
        <f ca="1">SUMPRODUCT(($E$6:$E$1503)*($D$6:$D$1503=L122)*($B$6:$B$1503&lt;&gt;'רשימת הסעיפים'!$AL$4))</f>
        <v>0</v>
      </c>
      <c r="O122" s="157">
        <f ca="1">ד!O122+$M$1500*(M122-N122)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90" t="str">
        <f ca="1">ד!L123</f>
        <v>דלק</v>
      </c>
      <c r="M123" s="187">
        <f>ד!M123</f>
        <v>0</v>
      </c>
      <c r="N123" s="156">
        <f ca="1">SUMPRODUCT(($E$6:$E$1503)*($D$6:$D$1503=L123)*($B$6:$B$1503&lt;&gt;'רשימת הסעיפים'!$AL$4))</f>
        <v>0</v>
      </c>
      <c r="O123" s="157">
        <f ca="1">ד!O123+$M$1500*(M123-N123)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90" t="str">
        <f ca="1">ד!L124</f>
        <v>חניה</v>
      </c>
      <c r="M124" s="187">
        <f>ד!M124</f>
        <v>0</v>
      </c>
      <c r="N124" s="156">
        <f ca="1">SUMPRODUCT(($E$6:$E$1503)*($D$6:$D$1503=L124)*($B$6:$B$1503&lt;&gt;'רשימת הסעיפים'!$AL$4))</f>
        <v>0</v>
      </c>
      <c r="O124" s="157">
        <f ca="1">ד!O124+$M$1500*(M124-N124)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90" t="str">
        <f ca="1">ד!L125</f>
        <v>כבישי אגרה</v>
      </c>
      <c r="M125" s="187">
        <f>ד!M125</f>
        <v>0</v>
      </c>
      <c r="N125" s="156">
        <f ca="1">SUMPRODUCT(($E$6:$E$1503)*($D$6:$D$1503=L125)*($B$6:$B$1503&lt;&gt;'רשימת הסעיפים'!$AL$4))</f>
        <v>0</v>
      </c>
      <c r="O125" s="157">
        <f ca="1">ד!O125+$M$1500*(M125-N125)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90" t="str">
        <f ca="1">ד!L126</f>
        <v>ביטוח רכב</v>
      </c>
      <c r="M126" s="187">
        <f>ד!M126</f>
        <v>0</v>
      </c>
      <c r="N126" s="156">
        <f ca="1">SUMPRODUCT(($E$6:$E$1503)*($D$6:$D$1503=L126)*($B$6:$B$1503&lt;&gt;'רשימת הסעיפים'!$AL$4))</f>
        <v>0</v>
      </c>
      <c r="O126" s="157">
        <f ca="1">ד!O126+$M$1500*(M126-N126)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90" t="str">
        <f ca="1">ד!L127</f>
        <v>תחזוקת רכב</v>
      </c>
      <c r="M127" s="187">
        <f>ד!M127</f>
        <v>0</v>
      </c>
      <c r="N127" s="156">
        <f ca="1">SUMPRODUCT(($E$6:$E$1503)*($D$6:$D$1503=L127)*($B$6:$B$1503&lt;&gt;'רשימת הסעיפים'!$AL$4))</f>
        <v>0</v>
      </c>
      <c r="O127" s="157">
        <f ca="1">ד!O127+$M$1500*(M127-N127)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90" t="str">
        <f ca="1">ד!L128</f>
        <v>תחבורה ציבורית</v>
      </c>
      <c r="M128" s="187">
        <f>ד!M128</f>
        <v>0</v>
      </c>
      <c r="N128" s="156">
        <f ca="1">SUMPRODUCT(($E$6:$E$1503)*($D$6:$D$1503=L128)*($B$6:$B$1503&lt;&gt;'רשימת הסעיפים'!$AL$4))</f>
        <v>0</v>
      </c>
      <c r="O128" s="157">
        <f ca="1">ד!O128+$M$1500*(M128-N128)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90" t="str">
        <f ca="1">ד!L129</f>
        <v>רישוי רכב</v>
      </c>
      <c r="M129" s="187">
        <f>ד!M129</f>
        <v>0</v>
      </c>
      <c r="N129" s="156">
        <f ca="1">SUMPRODUCT(($E$6:$E$1503)*($D$6:$D$1503=L129)*($B$6:$B$1503&lt;&gt;'רשימת הסעיפים'!$AL$4))</f>
        <v>0</v>
      </c>
      <c r="O129" s="157">
        <f ca="1">ד!O129+$M$1500*(M129-N129)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90" t="str">
        <f ca="1">ד!L130</f>
        <v>תחבורה שיתופית</v>
      </c>
      <c r="M130" s="187">
        <f>ד!M130</f>
        <v>0</v>
      </c>
      <c r="N130" s="156">
        <f ca="1">SUMPRODUCT(($E$6:$E$1503)*($D$6:$D$1503=L130)*($B$6:$B$1503&lt;&gt;'רשימת הסעיפים'!$AL$4))</f>
        <v>0</v>
      </c>
      <c r="O130" s="157">
        <f ca="1">ד!O130+$M$1500*(M130-N130)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90" t="str">
        <f ca="1">ד!L131</f>
        <v>ליסינג</v>
      </c>
      <c r="M131" s="187">
        <f>ד!M131</f>
        <v>0</v>
      </c>
      <c r="N131" s="156">
        <f ca="1">SUMPRODUCT(($E$6:$E$1503)*($D$6:$D$1503=L131)*($B$6:$B$1503&lt;&gt;'רשימת הסעיפים'!$AL$4))</f>
        <v>0</v>
      </c>
      <c r="O131" s="157">
        <f ca="1">ד!O131+$M$1500*(M131-N131)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90" t="str">
        <f ca="1">ד!L132</f>
        <v>תחבורה - כללי</v>
      </c>
      <c r="M132" s="187">
        <f>ד!M132</f>
        <v>0</v>
      </c>
      <c r="N132" s="156">
        <f ca="1">SUMPRODUCT(($E$6:$E$1503)*($D$6:$D$1503=L132)*($B$6:$B$1503&lt;&gt;'רשימת הסעיפים'!$AL$4))</f>
        <v>0</v>
      </c>
      <c r="O132" s="157">
        <f ca="1">ד!O132+$M$1500*(M132-N132)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90" t="str">
        <f ca="1">ד!L133</f>
        <v>ארועי שמחות במשפחה</v>
      </c>
      <c r="M133" s="187">
        <f>ד!M133</f>
        <v>0</v>
      </c>
      <c r="N133" s="156">
        <f ca="1">SUMPRODUCT(($E$6:$E$1503)*($D$6:$D$1503=L133)*($B$6:$B$1503&lt;&gt;'רשימת הסעיפים'!$AL$4))</f>
        <v>0</v>
      </c>
      <c r="O133" s="157">
        <f ca="1">ד!O133+$M$1500*(M133-N133)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90" t="str">
        <f ca="1">ד!L134</f>
        <v>דמי כיס</v>
      </c>
      <c r="M134" s="187">
        <f>ד!M134</f>
        <v>0</v>
      </c>
      <c r="N134" s="156">
        <f ca="1">SUMPRODUCT(($E$6:$E$1503)*($D$6:$D$1503=L134)*($B$6:$B$1503&lt;&gt;'רשימת הסעיפים'!$AL$4))</f>
        <v>0</v>
      </c>
      <c r="O134" s="157">
        <f ca="1">ד!O134+$M$1500*(M134-N134)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90" t="str">
        <f ca="1">ד!L135</f>
        <v>עזרה למשפחה</v>
      </c>
      <c r="M135" s="187">
        <f>ד!M135</f>
        <v>0</v>
      </c>
      <c r="N135" s="156">
        <f ca="1">SUMPRODUCT(($E$6:$E$1503)*($D$6:$D$1503=L135)*($B$6:$B$1503&lt;&gt;'רשימת הסעיפים'!$AL$4))</f>
        <v>0</v>
      </c>
      <c r="O135" s="157">
        <f ca="1">ד!O135+$M$1500*(M135-N135)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90" t="str">
        <f ca="1">ד!L136</f>
        <v>תשלום מזונות</v>
      </c>
      <c r="M136" s="187">
        <f>ד!M136</f>
        <v>0</v>
      </c>
      <c r="N136" s="156">
        <f ca="1">SUMPRODUCT(($E$6:$E$1503)*($D$6:$D$1503=L136)*($B$6:$B$1503&lt;&gt;'רשימת הסעיפים'!$AL$4))</f>
        <v>0</v>
      </c>
      <c r="O136" s="157">
        <f ca="1">ד!O136+$M$1500*(M136-N136)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90" t="str">
        <f ca="1">ד!L137</f>
        <v>משפחה - כללי</v>
      </c>
      <c r="M137" s="187">
        <f>ד!M137</f>
        <v>0</v>
      </c>
      <c r="N137" s="156">
        <f ca="1">SUMPRODUCT(($E$6:$E$1503)*($D$6:$D$1503=L137)*($B$6:$B$1503&lt;&gt;'רשימת הסעיפים'!$AL$4))</f>
        <v>0</v>
      </c>
      <c r="O137" s="157">
        <f ca="1">ד!O137+$M$1500*(M137-N137)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90" t="str">
        <f ca="1">ד!L138</f>
        <v>טלפון נייד ונייח</v>
      </c>
      <c r="M138" s="187">
        <f>ד!M138</f>
        <v>0</v>
      </c>
      <c r="N138" s="156">
        <f ca="1">SUMPRODUCT(($E$6:$E$1503)*($D$6:$D$1503=L138)*($B$6:$B$1503&lt;&gt;'רשימת הסעיפים'!$AL$4))</f>
        <v>0</v>
      </c>
      <c r="O138" s="157">
        <f ca="1">ד!O138+$M$1500*(M138-N138)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90" t="str">
        <f ca="1">ד!L139</f>
        <v>טלויזיה ואינטרנט (ספק ותשתית)</v>
      </c>
      <c r="M139" s="187">
        <f>ד!M139</f>
        <v>0</v>
      </c>
      <c r="N139" s="156">
        <f ca="1">SUMPRODUCT(($E$6:$E$1503)*($D$6:$D$1503=L139)*($B$6:$B$1503&lt;&gt;'רשימת הסעיפים'!$AL$4))</f>
        <v>0</v>
      </c>
      <c r="O139" s="157">
        <f ca="1">ד!O139+$M$1500*(M139-N139)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90" t="str">
        <f ca="1">ד!L140</f>
        <v>שירותי תוכן</v>
      </c>
      <c r="M140" s="187">
        <f>ד!M140</f>
        <v>0</v>
      </c>
      <c r="N140" s="156">
        <f ca="1">SUMPRODUCT(($E$6:$E$1503)*($D$6:$D$1503=L140)*($B$6:$B$1503&lt;&gt;'רשימת הסעיפים'!$AL$4))</f>
        <v>0</v>
      </c>
      <c r="O140" s="157">
        <f ca="1">ד!O140+$M$1500*(M140-N140)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90" t="str">
        <f ca="1">ד!L141</f>
        <v>תקשורת - כללי</v>
      </c>
      <c r="M141" s="187">
        <f>ד!M141</f>
        <v>0</v>
      </c>
      <c r="N141" s="156">
        <f ca="1">SUMPRODUCT(($E$6:$E$1503)*($D$6:$D$1503=L141)*($B$6:$B$1503&lt;&gt;'רשימת הסעיפים'!$AL$4))</f>
        <v>0</v>
      </c>
      <c r="O141" s="157">
        <f ca="1">ד!O141+$M$1500*(M141-N141)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90" t="str">
        <f ca="1">ד!L142</f>
        <v>משכנתה</v>
      </c>
      <c r="M142" s="187">
        <f>ד!M142</f>
        <v>0</v>
      </c>
      <c r="N142" s="156">
        <f ca="1">SUMPRODUCT(($E$6:$E$1503)*($D$6:$D$1503=L142)*($B$6:$B$1503&lt;&gt;'רשימת הסעיפים'!$AL$4))</f>
        <v>0</v>
      </c>
      <c r="O142" s="157">
        <f ca="1">ד!O142+$M$1500*(M142-N142)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90" t="str">
        <f ca="1">ד!L143</f>
        <v>שכר דירה</v>
      </c>
      <c r="M143" s="187">
        <f>ד!M143</f>
        <v>0</v>
      </c>
      <c r="N143" s="156">
        <f ca="1">SUMPRODUCT(($E$6:$E$1503)*($D$6:$D$1503=L143)*($B$6:$B$1503&lt;&gt;'רשימת הסעיפים'!$AL$4))</f>
        <v>0</v>
      </c>
      <c r="O143" s="157">
        <f ca="1">ד!O143+$M$1500*(M143-N143)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90" t="str">
        <f ca="1">ד!L144</f>
        <v>מיסי ישוב / ועד בית</v>
      </c>
      <c r="M144" s="187">
        <f>ד!M144</f>
        <v>0</v>
      </c>
      <c r="N144" s="156">
        <f ca="1">SUMPRODUCT(($E$6:$E$1503)*($D$6:$D$1503=L144)*($B$6:$B$1503&lt;&gt;'רשימת הסעיפים'!$AL$4))</f>
        <v>0</v>
      </c>
      <c r="O144" s="157">
        <f ca="1">ד!O144+$M$1500*(M144-N144)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90" t="str">
        <f ca="1">ד!L145</f>
        <v>ארנונה</v>
      </c>
      <c r="M145" s="187">
        <f>ד!M145</f>
        <v>0</v>
      </c>
      <c r="N145" s="156">
        <f ca="1">SUMPRODUCT(($E$6:$E$1503)*($D$6:$D$1503=L145)*($B$6:$B$1503&lt;&gt;'רשימת הסעיפים'!$AL$4))</f>
        <v>0</v>
      </c>
      <c r="O145" s="157">
        <f ca="1">ד!O145+$M$1500*(M145-N145)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90" t="str">
        <f ca="1">ד!L146</f>
        <v>ביטוח נכס ותכולה</v>
      </c>
      <c r="M146" s="187">
        <f>ד!M146</f>
        <v>0</v>
      </c>
      <c r="N146" s="156">
        <f ca="1">SUMPRODUCT(($E$6:$E$1503)*($D$6:$D$1503=L146)*($B$6:$B$1503&lt;&gt;'רשימת הסעיפים'!$AL$4))</f>
        <v>0</v>
      </c>
      <c r="O146" s="157">
        <f ca="1">ד!O146+$M$1500*(M146-N146)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90" t="str">
        <f ca="1">ד!L147</f>
        <v>דיור - כללי</v>
      </c>
      <c r="M147" s="187">
        <f>ד!M147</f>
        <v>0</v>
      </c>
      <c r="N147" s="156">
        <f ca="1">SUMPRODUCT(($E$6:$E$1503)*($D$6:$D$1503=L147)*($B$6:$B$1503&lt;&gt;'רשימת הסעיפים'!$AL$4))</f>
        <v>0</v>
      </c>
      <c r="O147" s="157">
        <f ca="1">ד!O147+$M$1500*(M147-N147)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90" t="str">
        <f ca="1">ד!L148</f>
        <v>החזר חובות חודשי (למעט משכנתה) - כללי</v>
      </c>
      <c r="M148" s="187">
        <f>ד!M148</f>
        <v>0</v>
      </c>
      <c r="N148" s="156">
        <f ca="1">SUMPRODUCT(($E$6:$E$1503)*($D$6:$D$1503=L148)*($B$6:$B$1503&lt;&gt;'רשימת הסעיפים'!$AL$4))</f>
        <v>0</v>
      </c>
      <c r="O148" s="157">
        <f ca="1">ד!O148+$M$1500*(M148-N148)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90" t="str">
        <f ca="1">ד!L149</f>
        <v>ריביות משיכת יתר</v>
      </c>
      <c r="M149" s="187">
        <f>ד!M149</f>
        <v>0</v>
      </c>
      <c r="N149" s="156">
        <f ca="1">SUMPRODUCT(($E$6:$E$1503)*($D$6:$D$1503=L149)*($B$6:$B$1503&lt;&gt;'רשימת הסעיפים'!$AL$4))</f>
        <v>0</v>
      </c>
      <c r="O149" s="157">
        <f ca="1">ד!O149+$M$1500*(M149-N149)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90" t="str">
        <f ca="1">ד!L150</f>
        <v>הפקדות לחסכונות - כללי</v>
      </c>
      <c r="M150" s="187">
        <f>ד!M150</f>
        <v>0</v>
      </c>
      <c r="N150" s="156">
        <f ca="1">SUMPRODUCT(($E$6:$E$1503)*($D$6:$D$1503=L150)*($B$6:$B$1503&lt;&gt;'רשימת הסעיפים'!$AL$4))</f>
        <v>0</v>
      </c>
      <c r="O150" s="157">
        <f ca="1">ד!O150+$M$1500*(M150-N150)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90" t="str">
        <f ca="1">ד!L151</f>
        <v>עמלות</v>
      </c>
      <c r="M151" s="187">
        <f>ד!M151</f>
        <v>0</v>
      </c>
      <c r="N151" s="156">
        <f ca="1">SUMPRODUCT(($E$6:$E$1503)*($D$6:$D$1503=L151)*($B$6:$B$1503&lt;&gt;'רשימת הסעיפים'!$AL$4))</f>
        <v>0</v>
      </c>
      <c r="O151" s="157">
        <f ca="1">ד!O151+$M$1500*(M151-N151)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90" t="str">
        <f ca="1">ד!L152</f>
        <v>ביטוח חיים</v>
      </c>
      <c r="M152" s="187">
        <f>ד!M152</f>
        <v>0</v>
      </c>
      <c r="N152" s="156">
        <f ca="1">SUMPRODUCT(($E$6:$E$1503)*($D$6:$D$1503=L152)*($B$6:$B$1503&lt;&gt;'רשימת הסעיפים'!$AL$4))</f>
        <v>0</v>
      </c>
      <c r="O152" s="157">
        <f ca="1">ד!O152+$M$1500*(M152-N152)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90" t="str">
        <f ca="1">ד!L153</f>
        <v>ביטוח לאומי (למי שלא עובד)</v>
      </c>
      <c r="M153" s="187">
        <f>ד!M153</f>
        <v>0</v>
      </c>
      <c r="N153" s="156">
        <f ca="1">SUMPRODUCT(($E$6:$E$1503)*($D$6:$D$1503=L153)*($B$6:$B$1503&lt;&gt;'רשימת הסעיפים'!$AL$4))</f>
        <v>0</v>
      </c>
      <c r="O153" s="157">
        <f ca="1">ד!O153+$M$1500*(M153-N153)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90" t="str">
        <f ca="1">ד!L154</f>
        <v>פיננסים - כללי</v>
      </c>
      <c r="M154" s="187">
        <f>ד!M154</f>
        <v>0</v>
      </c>
      <c r="N154" s="156">
        <f ca="1">SUMPRODUCT(($E$6:$E$1503)*($D$6:$D$1503=L154)*($B$6:$B$1503&lt;&gt;'רשימת הסעיפים'!$AL$4))</f>
        <v>0</v>
      </c>
      <c r="O154" s="157">
        <f ca="1">ד!O154+$M$1500*(M154-N154)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90" t="str">
        <f ca="1">ד!L155</f>
        <v/>
      </c>
      <c r="M155" s="187">
        <f>ד!M155</f>
        <v>0</v>
      </c>
      <c r="N155" s="156">
        <f ca="1">SUMPRODUCT(($E$6:$E$1503)*($D$6:$D$1503=L155)*($B$6:$B$1503&lt;&gt;'רשימת הסעיפים'!$AL$4))</f>
        <v>0</v>
      </c>
      <c r="O155" s="157">
        <f ca="1">ד!O155+$M$1500*(M155-N155)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90" t="str">
        <f ca="1">ד!L156</f>
        <v/>
      </c>
      <c r="M156" s="187">
        <f>ד!M156</f>
        <v>0</v>
      </c>
      <c r="N156" s="156">
        <f ca="1">SUMPRODUCT(($E$6:$E$1503)*($D$6:$D$1503=L156)*($B$6:$B$1503&lt;&gt;'רשימת הסעיפים'!$AL$4))</f>
        <v>0</v>
      </c>
      <c r="O156" s="157">
        <f ca="1">ד!O156+$M$1500*(M156-N156)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90" t="str">
        <f ca="1">ד!L157</f>
        <v/>
      </c>
      <c r="M157" s="187">
        <f>ד!M157</f>
        <v>0</v>
      </c>
      <c r="N157" s="156">
        <f ca="1">SUMPRODUCT(($E$6:$E$1503)*($D$6:$D$1503=L157)*($B$6:$B$1503&lt;&gt;'רשימת הסעיפים'!$AL$4))</f>
        <v>0</v>
      </c>
      <c r="O157" s="157">
        <f ca="1">ד!O157+$M$1500*(M157-N157)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90" t="str">
        <f ca="1">ד!L158</f>
        <v/>
      </c>
      <c r="M158" s="187">
        <f>ד!M158</f>
        <v>0</v>
      </c>
      <c r="N158" s="156">
        <f ca="1">SUMPRODUCT(($E$6:$E$1503)*($D$6:$D$1503=L158)*($B$6:$B$1503&lt;&gt;'רשימת הסעיפים'!$AL$4))</f>
        <v>0</v>
      </c>
      <c r="O158" s="157">
        <f ca="1">ד!O158+$M$1500*(M158-N158)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90" t="str">
        <f ca="1">ד!L159</f>
        <v/>
      </c>
      <c r="M159" s="187">
        <f>ד!M159</f>
        <v>0</v>
      </c>
      <c r="N159" s="156">
        <f ca="1">SUMPRODUCT(($E$6:$E$1503)*($D$6:$D$1503=L159)*($B$6:$B$1503&lt;&gt;'רשימת הסעיפים'!$AL$4))</f>
        <v>0</v>
      </c>
      <c r="O159" s="157">
        <f ca="1">ד!O159+$M$1500*(M159-N159)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90" t="str">
        <f ca="1">ד!L160</f>
        <v/>
      </c>
      <c r="M160" s="187">
        <f>ד!M160</f>
        <v>0</v>
      </c>
      <c r="N160" s="156">
        <f ca="1">SUMPRODUCT(($E$6:$E$1503)*($D$6:$D$1503=L160)*($B$6:$B$1503&lt;&gt;'רשימת הסעיפים'!$AL$4))</f>
        <v>0</v>
      </c>
      <c r="O160" s="157">
        <f ca="1">ד!O160+$M$1500*(M160-N160)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90" t="str">
        <f ca="1">ד!L161</f>
        <v/>
      </c>
      <c r="M161" s="187">
        <f>ד!M161</f>
        <v>0</v>
      </c>
      <c r="N161" s="156">
        <f ca="1">SUMPRODUCT(($E$6:$E$1503)*($D$6:$D$1503=L161)*($B$6:$B$1503&lt;&gt;'רשימת הסעיפים'!$AL$4))</f>
        <v>0</v>
      </c>
      <c r="O161" s="157">
        <f ca="1">ד!O161+$M$1500*(M161-N161)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90" t="str">
        <f ca="1">ד!L162</f>
        <v/>
      </c>
      <c r="M162" s="187">
        <f>ד!M162</f>
        <v>0</v>
      </c>
      <c r="N162" s="156">
        <f ca="1">SUMPRODUCT(($E$6:$E$1503)*($D$6:$D$1503=L162)*($B$6:$B$1503&lt;&gt;'רשימת הסעיפים'!$AL$4))</f>
        <v>0</v>
      </c>
      <c r="O162" s="157">
        <f ca="1">ד!O162+$M$1500*(M162-N162)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90" t="str">
        <f ca="1">ד!L163</f>
        <v/>
      </c>
      <c r="M163" s="187">
        <f>ד!M163</f>
        <v>0</v>
      </c>
      <c r="N163" s="156">
        <f ca="1">SUMPRODUCT(($E$6:$E$1503)*($D$6:$D$1503=L163)*($B$6:$B$1503&lt;&gt;'רשימת הסעיפים'!$AL$4))</f>
        <v>0</v>
      </c>
      <c r="O163" s="157">
        <f ca="1">ד!O163+$M$1500*(M163-N163)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90" t="str">
        <f ca="1">ד!L164</f>
        <v/>
      </c>
      <c r="M164" s="187">
        <f>ד!M164</f>
        <v>0</v>
      </c>
      <c r="N164" s="156">
        <f ca="1">SUMPRODUCT(($E$6:$E$1503)*($D$6:$D$1503=L164)*($B$6:$B$1503&lt;&gt;'רשימת הסעיפים'!$AL$4))</f>
        <v>0</v>
      </c>
      <c r="O164" s="157">
        <f ca="1">ד!O164+$M$1500*(M164-N164)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90" t="str">
        <f ca="1">ד!L165</f>
        <v/>
      </c>
      <c r="M165" s="187">
        <f>ד!M165</f>
        <v>0</v>
      </c>
      <c r="N165" s="156">
        <f ca="1">SUMPRODUCT(($E$6:$E$1503)*($D$6:$D$1503=L165)*($B$6:$B$1503&lt;&gt;'רשימת הסעיפים'!$AL$4))</f>
        <v>0</v>
      </c>
      <c r="O165" s="157">
        <f ca="1">ד!O165+$M$1500*(M165-N165)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90" t="str">
        <f ca="1">ד!L166</f>
        <v/>
      </c>
      <c r="M166" s="187">
        <f>ד!M166</f>
        <v>0</v>
      </c>
      <c r="N166" s="156">
        <f ca="1">SUMPRODUCT(($E$6:$E$1503)*($D$6:$D$1503=L166)*($B$6:$B$1503&lt;&gt;'רשימת הסעיפים'!$AL$4))</f>
        <v>0</v>
      </c>
      <c r="O166" s="157">
        <f ca="1">ד!O166+$M$1500*(M166-N166)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90" t="str">
        <f ca="1">ד!L167</f>
        <v/>
      </c>
      <c r="M167" s="187">
        <f>ד!M167</f>
        <v>0</v>
      </c>
      <c r="N167" s="156">
        <f ca="1">SUMPRODUCT(($E$6:$E$1503)*($D$6:$D$1503=L167)*($B$6:$B$1503&lt;&gt;'רשימת הסעיפים'!$AL$4))</f>
        <v>0</v>
      </c>
      <c r="O167" s="157">
        <f ca="1">ד!O167+$M$1500*(M167-N167)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90" t="str">
        <f ca="1">ד!L168</f>
        <v/>
      </c>
      <c r="M168" s="187">
        <f>ד!M168</f>
        <v>0</v>
      </c>
      <c r="N168" s="156">
        <f ca="1">SUMPRODUCT(($E$6:$E$1503)*($D$6:$D$1503=L168)*($B$6:$B$1503&lt;&gt;'רשימת הסעיפים'!$AL$4))</f>
        <v>0</v>
      </c>
      <c r="O168" s="157">
        <f ca="1">ד!O168+$M$1500*(M168-N168)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90" t="str">
        <f ca="1">ד!L169</f>
        <v/>
      </c>
      <c r="M169" s="187">
        <f>ד!M169</f>
        <v>0</v>
      </c>
      <c r="N169" s="156">
        <f ca="1">SUMPRODUCT(($E$6:$E$1503)*($D$6:$D$1503=L169)*($B$6:$B$1503&lt;&gt;'רשימת הסעיפים'!$AL$4))</f>
        <v>0</v>
      </c>
      <c r="O169" s="157">
        <f ca="1">ד!O169+$M$1500*(M169-N169)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90" t="str">
        <f ca="1">ד!L170</f>
        <v/>
      </c>
      <c r="M170" s="187">
        <f>ד!M170</f>
        <v>0</v>
      </c>
      <c r="N170" s="156">
        <f ca="1">SUMPRODUCT(($E$6:$E$1503)*($D$6:$D$1503=L170)*($B$6:$B$1503&lt;&gt;'רשימת הסעיפים'!$AL$4))</f>
        <v>0</v>
      </c>
      <c r="O170" s="157">
        <f ca="1">ד!O170+$M$1500*(M170-N170)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90" t="str">
        <f ca="1">ד!L171</f>
        <v/>
      </c>
      <c r="M171" s="187">
        <f>ד!M171</f>
        <v>0</v>
      </c>
      <c r="N171" s="156">
        <f ca="1">SUMPRODUCT(($E$6:$E$1503)*($D$6:$D$1503=L171)*($B$6:$B$1503&lt;&gt;'רשימת הסעיפים'!$AL$4))</f>
        <v>0</v>
      </c>
      <c r="O171" s="157">
        <f ca="1">ד!O171+$M$1500*(M171-N171)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90" t="str">
        <f ca="1">ד!L172</f>
        <v/>
      </c>
      <c r="M172" s="187">
        <f>ד!M172</f>
        <v>0</v>
      </c>
      <c r="N172" s="156">
        <f ca="1">SUMPRODUCT(($E$6:$E$1503)*($D$6:$D$1503=L172)*($B$6:$B$1503&lt;&gt;'רשימת הסעיפים'!$AL$4))</f>
        <v>0</v>
      </c>
      <c r="O172" s="157">
        <f ca="1">ד!O172+$M$1500*(M172-N172)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90" t="str">
        <f ca="1">ד!L173</f>
        <v/>
      </c>
      <c r="M173" s="187">
        <f>ד!M173</f>
        <v>0</v>
      </c>
      <c r="N173" s="156">
        <f ca="1">SUMPRODUCT(($E$6:$E$1503)*($D$6:$D$1503=L173)*($B$6:$B$1503&lt;&gt;'רשימת הסעיפים'!$AL$4))</f>
        <v>0</v>
      </c>
      <c r="O173" s="157">
        <f ca="1">ד!O173+$M$1500*(M173-N173)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90" t="str">
        <f ca="1">ד!L174</f>
        <v/>
      </c>
      <c r="M174" s="187">
        <f>ד!M174</f>
        <v>0</v>
      </c>
      <c r="N174" s="156">
        <f ca="1">SUMPRODUCT(($E$6:$E$1503)*($D$6:$D$1503=L174)*($B$6:$B$1503&lt;&gt;'רשימת הסעיפים'!$AL$4))</f>
        <v>0</v>
      </c>
      <c r="O174" s="157">
        <f ca="1">ד!O174+$M$1500*(M174-N174)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90" t="str">
        <f ca="1">ד!L175</f>
        <v/>
      </c>
      <c r="M175" s="187">
        <f>ד!M175</f>
        <v>0</v>
      </c>
      <c r="N175" s="156">
        <f ca="1">SUMPRODUCT(($E$6:$E$1503)*($D$6:$D$1503=L175)*($B$6:$B$1503&lt;&gt;'רשימת הסעיפים'!$AL$4))</f>
        <v>0</v>
      </c>
      <c r="O175" s="157">
        <f ca="1">ד!O175+$M$1500*(M175-N175)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90" t="str">
        <f ca="1">ד!L176</f>
        <v/>
      </c>
      <c r="M176" s="187">
        <f>ד!M176</f>
        <v>0</v>
      </c>
      <c r="N176" s="156">
        <f ca="1">SUMPRODUCT(($E$6:$E$1503)*($D$6:$D$1503=L176)*($B$6:$B$1503&lt;&gt;'רשימת הסעיפים'!$AL$4))</f>
        <v>0</v>
      </c>
      <c r="O176" s="157">
        <f ca="1">ד!O176+$M$1500*(M176-N176)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90" t="str">
        <f ca="1">ד!L177</f>
        <v/>
      </c>
      <c r="M177" s="187">
        <f>ד!M177</f>
        <v>0</v>
      </c>
      <c r="N177" s="156">
        <f ca="1">SUMPRODUCT(($E$6:$E$1503)*($D$6:$D$1503=L177)*($B$6:$B$1503&lt;&gt;'רשימת הסעיפים'!$AL$4))</f>
        <v>0</v>
      </c>
      <c r="O177" s="157">
        <f ca="1">ד!O177+$M$1500*(M177-N177)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90" t="str">
        <f ca="1">ד!L178</f>
        <v/>
      </c>
      <c r="M178" s="187">
        <f>ד!M178</f>
        <v>0</v>
      </c>
      <c r="N178" s="156">
        <f ca="1">SUMPRODUCT(($E$6:$E$1503)*($D$6:$D$1503=L178)*($B$6:$B$1503&lt;&gt;'רשימת הסעיפים'!$AL$4))</f>
        <v>0</v>
      </c>
      <c r="O178" s="157">
        <f ca="1">ד!O178+$M$1500*(M178-N178)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90" t="str">
        <f ca="1">ד!L179</f>
        <v/>
      </c>
      <c r="M179" s="187">
        <f>ד!M179</f>
        <v>0</v>
      </c>
      <c r="N179" s="156">
        <f ca="1">SUMPRODUCT(($E$6:$E$1503)*($D$6:$D$1503=L179)*($B$6:$B$1503&lt;&gt;'רשימת הסעיפים'!$AL$4))</f>
        <v>0</v>
      </c>
      <c r="O179" s="157">
        <f ca="1">ד!O179+$M$1500*(M179-N179)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90" t="str">
        <f ca="1">ד!L180</f>
        <v/>
      </c>
      <c r="M180" s="187">
        <f>ד!M180</f>
        <v>0</v>
      </c>
      <c r="N180" s="156">
        <f ca="1">SUMPRODUCT(($E$6:$E$1503)*($D$6:$D$1503=L180)*($B$6:$B$1503&lt;&gt;'רשימת הסעיפים'!$AL$4))</f>
        <v>0</v>
      </c>
      <c r="O180" s="157">
        <f ca="1">ד!O180+$M$1500*(M180-N180)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90" t="str">
        <f ca="1">ד!L181</f>
        <v/>
      </c>
      <c r="M181" s="187">
        <f>ד!M181</f>
        <v>0</v>
      </c>
      <c r="N181" s="156">
        <f ca="1">SUMPRODUCT(($E$6:$E$1503)*($D$6:$D$1503=L181)*($B$6:$B$1503&lt;&gt;'רשימת הסעיפים'!$AL$4))</f>
        <v>0</v>
      </c>
      <c r="O181" s="157">
        <f ca="1">ד!O181+$M$1500*(M181-N181)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90" t="str">
        <f ca="1">ד!L182</f>
        <v/>
      </c>
      <c r="M182" s="187">
        <f>ד!M182</f>
        <v>0</v>
      </c>
      <c r="N182" s="156">
        <f ca="1">SUMPRODUCT(($E$6:$E$1503)*($D$6:$D$1503=L182)*($B$6:$B$1503&lt;&gt;'רשימת הסעיפים'!$AL$4))</f>
        <v>0</v>
      </c>
      <c r="O182" s="157">
        <f ca="1">ד!O182+$M$1500*(M182-N182)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90" t="str">
        <f ca="1">ד!L183</f>
        <v/>
      </c>
      <c r="M183" s="187">
        <f>ד!M183</f>
        <v>0</v>
      </c>
      <c r="N183" s="156">
        <f ca="1">SUMPRODUCT(($E$6:$E$1503)*($D$6:$D$1503=L183)*($B$6:$B$1503&lt;&gt;'רשימת הסעיפים'!$AL$4))</f>
        <v>0</v>
      </c>
      <c r="O183" s="157">
        <f ca="1">ד!O183+$M$1500*(M183-N183)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90" t="str">
        <f ca="1">ד!L184</f>
        <v/>
      </c>
      <c r="M184" s="187">
        <f>ד!M184</f>
        <v>0</v>
      </c>
      <c r="N184" s="156">
        <f ca="1">SUMPRODUCT(($E$6:$E$1503)*($D$6:$D$1503=L184)*($B$6:$B$1503&lt;&gt;'רשימת הסעיפים'!$AL$4))</f>
        <v>0</v>
      </c>
      <c r="O184" s="157">
        <f ca="1">ד!O184+$M$1500*(M184-N184)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90" t="str">
        <f ca="1">ד!L185</f>
        <v/>
      </c>
      <c r="M185" s="187">
        <f>ד!M185</f>
        <v>0</v>
      </c>
      <c r="N185" s="156">
        <f ca="1">SUMPRODUCT(($E$6:$E$1503)*($D$6:$D$1503=L185)*($B$6:$B$1503&lt;&gt;'רשימת הסעיפים'!$AL$4))</f>
        <v>0</v>
      </c>
      <c r="O185" s="157">
        <f ca="1">ד!O185+$M$1500*(M185-N185)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90" t="str">
        <f ca="1">ד!L186</f>
        <v/>
      </c>
      <c r="M186" s="187">
        <f>ד!M186</f>
        <v>0</v>
      </c>
      <c r="N186" s="156">
        <f ca="1">SUMPRODUCT(($E$6:$E$1503)*($D$6:$D$1503=L186)*($B$6:$B$1503&lt;&gt;'רשימת הסעיפים'!$AL$4))</f>
        <v>0</v>
      </c>
      <c r="O186" s="157">
        <f ca="1">ד!O186+$M$1500*(M186-N186)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90" t="str">
        <f ca="1">ד!L187</f>
        <v/>
      </c>
      <c r="M187" s="187">
        <f>ד!M187</f>
        <v>0</v>
      </c>
      <c r="N187" s="156">
        <f ca="1">SUMPRODUCT(($E$6:$E$1503)*($D$6:$D$1503=L187)*($B$6:$B$1503&lt;&gt;'רשימת הסעיפים'!$AL$4))</f>
        <v>0</v>
      </c>
      <c r="O187" s="157">
        <f ca="1">ד!O187+$M$1500*(M187-N187)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90" t="str">
        <f ca="1">ד!L188</f>
        <v/>
      </c>
      <c r="M188" s="187">
        <f>ד!M188</f>
        <v>0</v>
      </c>
      <c r="N188" s="156">
        <f ca="1">SUMPRODUCT(($E$6:$E$1503)*($D$6:$D$1503=L188)*($B$6:$B$1503&lt;&gt;'רשימת הסעיפים'!$AL$4))</f>
        <v>0</v>
      </c>
      <c r="O188" s="157">
        <f ca="1">ד!O188+$M$1500*(M188-N188)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90" t="str">
        <f ca="1">ד!L189</f>
        <v/>
      </c>
      <c r="M189" s="187">
        <f>ד!M189</f>
        <v>0</v>
      </c>
      <c r="N189" s="156">
        <f ca="1">SUMPRODUCT(($E$6:$E$1503)*($D$6:$D$1503=L189)*($B$6:$B$1503&lt;&gt;'רשימת הסעיפים'!$AL$4))</f>
        <v>0</v>
      </c>
      <c r="O189" s="157">
        <f ca="1">ד!O189+$M$1500*(M189-N189)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90" t="str">
        <f ca="1">ד!L190</f>
        <v/>
      </c>
      <c r="M190" s="187">
        <f>ד!M190</f>
        <v>0</v>
      </c>
      <c r="N190" s="156">
        <f ca="1">SUMPRODUCT(($E$6:$E$1503)*($D$6:$D$1503=L190)*($B$6:$B$1503&lt;&gt;'רשימת הסעיפים'!$AL$4))</f>
        <v>0</v>
      </c>
      <c r="O190" s="157">
        <f ca="1">ד!O190+$M$1500*(M190-N190)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90" t="str">
        <f ca="1">ד!L191</f>
        <v/>
      </c>
      <c r="M191" s="187">
        <f>ד!M191</f>
        <v>0</v>
      </c>
      <c r="N191" s="156">
        <f ca="1">SUMPRODUCT(($E$6:$E$1503)*($D$6:$D$1503=L191)*($B$6:$B$1503&lt;&gt;'רשימת הסעיפים'!$AL$4))</f>
        <v>0</v>
      </c>
      <c r="O191" s="157">
        <f ca="1">ד!O191+$M$1500*(M191-N191)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90" t="str">
        <f ca="1">ד!L192</f>
        <v/>
      </c>
      <c r="M192" s="187">
        <f>ד!M192</f>
        <v>0</v>
      </c>
      <c r="N192" s="156">
        <f ca="1">SUMPRODUCT(($E$6:$E$1503)*($D$6:$D$1503=L192)*($B$6:$B$1503&lt;&gt;'רשימת הסעיפים'!$AL$4))</f>
        <v>0</v>
      </c>
      <c r="O192" s="157">
        <f ca="1">ד!O192+$M$1500*(M192-N192)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90" t="str">
        <f ca="1">ד!L193</f>
        <v/>
      </c>
      <c r="M193" s="187">
        <f>ד!M193</f>
        <v>0</v>
      </c>
      <c r="N193" s="156">
        <f ca="1">SUMPRODUCT(($E$6:$E$1503)*($D$6:$D$1503=L193)*($B$6:$B$1503&lt;&gt;'רשימת הסעיפים'!$AL$4))</f>
        <v>0</v>
      </c>
      <c r="O193" s="157">
        <f ca="1">ד!O193+$M$1500*(M193-N193)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90" t="str">
        <f ca="1">ד!L194</f>
        <v/>
      </c>
      <c r="M194" s="187">
        <f>ד!M194</f>
        <v>0</v>
      </c>
      <c r="N194" s="156">
        <f ca="1">SUMPRODUCT(($E$6:$E$1503)*($D$6:$D$1503=L194)*($B$6:$B$1503&lt;&gt;'רשימת הסעיפים'!$AL$4))</f>
        <v>0</v>
      </c>
      <c r="O194" s="157">
        <f ca="1">ד!O194+$M$1500*(M194-N194)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90" t="str">
        <f ca="1">ד!L195</f>
        <v/>
      </c>
      <c r="M195" s="187">
        <f>ד!M195</f>
        <v>0</v>
      </c>
      <c r="N195" s="156">
        <f ca="1">SUMPRODUCT(($E$6:$E$1503)*($D$6:$D$1503=L195)*($B$6:$B$1503&lt;&gt;'רשימת הסעיפים'!$AL$4))</f>
        <v>0</v>
      </c>
      <c r="O195" s="157">
        <f ca="1">ד!O195+$M$1500*(M195-N195)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90" t="str">
        <f ca="1">ד!L196</f>
        <v/>
      </c>
      <c r="M196" s="187">
        <f>ד!M196</f>
        <v>0</v>
      </c>
      <c r="N196" s="156">
        <f ca="1">SUMPRODUCT(($E$6:$E$1503)*($D$6:$D$1503=L196)*($B$6:$B$1503&lt;&gt;'רשימת הסעיפים'!$AL$4))</f>
        <v>0</v>
      </c>
      <c r="O196" s="157">
        <f ca="1">ד!O196+$M$1500*(M196-N196)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90" t="str">
        <f ca="1">ד!L197</f>
        <v/>
      </c>
      <c r="M197" s="187">
        <f>ד!M197</f>
        <v>0</v>
      </c>
      <c r="N197" s="156">
        <f ca="1">SUMPRODUCT(($E$6:$E$1503)*($D$6:$D$1503=L197)*($B$6:$B$1503&lt;&gt;'רשימת הסעיפים'!$AL$4))</f>
        <v>0</v>
      </c>
      <c r="O197" s="157">
        <f ca="1">ד!O197+$M$1500*(M197-N197)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90" t="str">
        <f ca="1">ד!L198</f>
        <v/>
      </c>
      <c r="M198" s="187">
        <f>ד!M198</f>
        <v>0</v>
      </c>
      <c r="N198" s="156">
        <f ca="1">SUMPRODUCT(($E$6:$E$1503)*($D$6:$D$1503=L198)*($B$6:$B$1503&lt;&gt;'רשימת הסעיפים'!$AL$4))</f>
        <v>0</v>
      </c>
      <c r="O198" s="157">
        <f ca="1">ד!O198+$M$1500*(M198-N198)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90" t="str">
        <f ca="1">ד!L199</f>
        <v/>
      </c>
      <c r="M199" s="187">
        <f>ד!M199</f>
        <v>0</v>
      </c>
      <c r="N199" s="156">
        <f ca="1">SUMPRODUCT(($E$6:$E$1503)*($D$6:$D$1503=L199)*($B$6:$B$1503&lt;&gt;'רשימת הסעיפים'!$AL$4))</f>
        <v>0</v>
      </c>
      <c r="O199" s="157">
        <f ca="1">ד!O199+$M$1500*(M199-N199)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90" t="str">
        <f ca="1">ד!L200</f>
        <v/>
      </c>
      <c r="M200" s="187">
        <f>ד!M200</f>
        <v>0</v>
      </c>
      <c r="N200" s="156">
        <f ca="1">SUMPRODUCT(($E$6:$E$1503)*($D$6:$D$1503=L200)*($B$6:$B$1503&lt;&gt;'רשימת הסעיפים'!$AL$4))</f>
        <v>0</v>
      </c>
      <c r="O200" s="157">
        <f ca="1">ד!O200+$M$1500*(M200-N200)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90" t="str">
        <f ca="1">ד!L201</f>
        <v/>
      </c>
      <c r="M201" s="187">
        <f>ד!M201</f>
        <v>0</v>
      </c>
      <c r="N201" s="156">
        <f ca="1">SUMPRODUCT(($E$6:$E$1503)*($D$6:$D$1503=L201)*($B$6:$B$1503&lt;&gt;'רשימת הסעיפים'!$AL$4))</f>
        <v>0</v>
      </c>
      <c r="O201" s="157">
        <f ca="1">ד!O201+$M$1500*(M201-N201)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90" t="str">
        <f ca="1">ד!L202</f>
        <v/>
      </c>
      <c r="M202" s="187">
        <f>ד!M202</f>
        <v>0</v>
      </c>
      <c r="N202" s="156">
        <f ca="1">SUMPRODUCT(($E$6:$E$1503)*($D$6:$D$1503=L202)*($B$6:$B$1503&lt;&gt;'רשימת הסעיפים'!$AL$4))</f>
        <v>0</v>
      </c>
      <c r="O202" s="157">
        <f ca="1">ד!O202+$M$1500*(M202-N202)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90" t="str">
        <f ca="1">ד!L203</f>
        <v/>
      </c>
      <c r="M203" s="187">
        <f>ד!M203</f>
        <v>0</v>
      </c>
      <c r="N203" s="156">
        <f ca="1">SUMPRODUCT(($E$6:$E$1503)*($D$6:$D$1503=L203)*($B$6:$B$1503&lt;&gt;'רשימת הסעיפים'!$AL$4))</f>
        <v>0</v>
      </c>
      <c r="O203" s="157">
        <f ca="1">ד!O203+$M$1500*(M203-N203)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90" t="str">
        <f ca="1">ד!L204</f>
        <v/>
      </c>
      <c r="M204" s="187">
        <f>ד!M204</f>
        <v>0</v>
      </c>
      <c r="N204" s="156">
        <f ca="1">SUMPRODUCT(($E$6:$E$1503)*($D$6:$D$1503=L204)*($B$6:$B$1503&lt;&gt;'רשימת הסעיפים'!$AL$4))</f>
        <v>0</v>
      </c>
      <c r="O204" s="157">
        <f ca="1">ד!O204+$M$1500*(M204-N204)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90" t="str">
        <f ca="1">ד!L205</f>
        <v/>
      </c>
      <c r="M205" s="187">
        <f>ד!M205</f>
        <v>0</v>
      </c>
      <c r="N205" s="156">
        <f ca="1">SUMPRODUCT(($E$6:$E$1503)*($D$6:$D$1503=L205)*($B$6:$B$1503&lt;&gt;'רשימת הסעיפים'!$AL$4))</f>
        <v>0</v>
      </c>
      <c r="O205" s="157">
        <f ca="1">ד!O205+$M$1500*(M205-N205)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90" t="str">
        <f ca="1">ד!L206</f>
        <v/>
      </c>
      <c r="M206" s="187">
        <f>ד!M206</f>
        <v>0</v>
      </c>
      <c r="N206" s="156">
        <f ca="1">SUMPRODUCT(($E$6:$E$1503)*($D$6:$D$1503=L206)*($B$6:$B$1503&lt;&gt;'רשימת הסעיפים'!$AL$4))</f>
        <v>0</v>
      </c>
      <c r="O206" s="157">
        <f ca="1">ד!O206+$M$1500*(M206-N206)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90" t="str">
        <f ca="1">ד!L207</f>
        <v/>
      </c>
      <c r="M207" s="187">
        <f>ד!M207</f>
        <v>0</v>
      </c>
      <c r="N207" s="156">
        <f ca="1">SUMPRODUCT(($E$6:$E$1503)*($D$6:$D$1503=L207)*($B$6:$B$1503&lt;&gt;'רשימת הסעיפים'!$AL$4))</f>
        <v>0</v>
      </c>
      <c r="O207" s="157">
        <f ca="1">ד!O207+$M$1500*(M207-N207)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90" t="str">
        <f ca="1">ד!L208</f>
        <v/>
      </c>
      <c r="M208" s="187">
        <f>ד!M208</f>
        <v>0</v>
      </c>
      <c r="N208" s="156">
        <f ca="1">SUMPRODUCT(($E$6:$E$1503)*($D$6:$D$1503=L208)*($B$6:$B$1503&lt;&gt;'רשימת הסעיפים'!$AL$4))</f>
        <v>0</v>
      </c>
      <c r="O208" s="157">
        <f ca="1">ד!O208+$M$1500*(M208-N208)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90" t="str">
        <f ca="1">ד!L209</f>
        <v/>
      </c>
      <c r="M209" s="187">
        <f>ד!M209</f>
        <v>0</v>
      </c>
      <c r="N209" s="156">
        <f ca="1">SUMPRODUCT(($E$6:$E$1503)*($D$6:$D$1503=L209)*($B$6:$B$1503&lt;&gt;'רשימת הסעיפים'!$AL$4))</f>
        <v>0</v>
      </c>
      <c r="O209" s="157">
        <f ca="1">ד!O209+$M$1500*(M209-N209)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90" t="str">
        <f ca="1">ד!L210</f>
        <v/>
      </c>
      <c r="M210" s="187">
        <f>ד!M210</f>
        <v>0</v>
      </c>
      <c r="N210" s="156">
        <f ca="1">SUMPRODUCT(($E$6:$E$1503)*($D$6:$D$1503=L210)*($B$6:$B$1503&lt;&gt;'רשימת הסעיפים'!$AL$4))</f>
        <v>0</v>
      </c>
      <c r="O210" s="157">
        <f ca="1">ד!O210+$M$1500*(M210-N210)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90" t="str">
        <f ca="1">ד!L211</f>
        <v/>
      </c>
      <c r="M211" s="187">
        <f>ד!M211</f>
        <v>0</v>
      </c>
      <c r="N211" s="156">
        <f ca="1">SUMPRODUCT(($E$6:$E$1503)*($D$6:$D$1503=L211)*($B$6:$B$1503&lt;&gt;'רשימת הסעיפים'!$AL$4))</f>
        <v>0</v>
      </c>
      <c r="O211" s="157">
        <f ca="1">ד!O211+$M$1500*(M211-N211)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90" t="str">
        <f ca="1">ד!L212</f>
        <v/>
      </c>
      <c r="M212" s="187">
        <f>ד!M212</f>
        <v>0</v>
      </c>
      <c r="N212" s="156">
        <f ca="1">SUMPRODUCT(($E$6:$E$1503)*($D$6:$D$1503=L212)*($B$6:$B$1503&lt;&gt;'רשימת הסעיפים'!$AL$4))</f>
        <v>0</v>
      </c>
      <c r="O212" s="157">
        <f ca="1">ד!O212+$M$1500*(M212-N212)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90" t="str">
        <f ca="1">ד!L213</f>
        <v/>
      </c>
      <c r="M213" s="187">
        <f>ד!M213</f>
        <v>0</v>
      </c>
      <c r="N213" s="156">
        <f ca="1">SUMPRODUCT(($E$6:$E$1503)*($D$6:$D$1503=L213)*($B$6:$B$1503&lt;&gt;'רשימת הסעיפים'!$AL$4))</f>
        <v>0</v>
      </c>
      <c r="O213" s="157">
        <f ca="1">ד!O213+$M$1500*(M213-N213)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90" t="str">
        <f ca="1">ד!L214</f>
        <v/>
      </c>
      <c r="M214" s="187">
        <f>ד!M214</f>
        <v>0</v>
      </c>
      <c r="N214" s="156">
        <f ca="1">SUMPRODUCT(($E$6:$E$1503)*($D$6:$D$1503=L214)*($B$6:$B$1503&lt;&gt;'רשימת הסעיפים'!$AL$4))</f>
        <v>0</v>
      </c>
      <c r="O214" s="157">
        <f ca="1">ד!O214+$M$1500*(M214-N214)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90" t="str">
        <f ca="1">ד!L215</f>
        <v/>
      </c>
      <c r="M215" s="187">
        <f>ד!M215</f>
        <v>0</v>
      </c>
      <c r="N215" s="156">
        <f ca="1">SUMPRODUCT(($E$6:$E$1503)*($D$6:$D$1503=L215)*($B$6:$B$1503&lt;&gt;'רשימת הסעיפים'!$AL$4))</f>
        <v>0</v>
      </c>
      <c r="O215" s="157">
        <f ca="1">ד!O215+$M$1500*(M215-N215)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90" t="str">
        <f ca="1">ד!L216</f>
        <v/>
      </c>
      <c r="M216" s="187">
        <f>ד!M216</f>
        <v>0</v>
      </c>
      <c r="N216" s="156">
        <f ca="1">SUMPRODUCT(($E$6:$E$1503)*($D$6:$D$1503=L216)*($B$6:$B$1503&lt;&gt;'רשימת הסעיפים'!$AL$4))</f>
        <v>0</v>
      </c>
      <c r="O216" s="157">
        <f ca="1">ד!O216+$M$1500*(M216-N216)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90" t="str">
        <f ca="1">ד!L217</f>
        <v/>
      </c>
      <c r="M217" s="187">
        <f>ד!M217</f>
        <v>0</v>
      </c>
      <c r="N217" s="156">
        <f ca="1">SUMPRODUCT(($E$6:$E$1503)*($D$6:$D$1503=L217)*($B$6:$B$1503&lt;&gt;'רשימת הסעיפים'!$AL$4))</f>
        <v>0</v>
      </c>
      <c r="O217" s="157">
        <f ca="1">ד!O217+$M$1500*(M217-N217)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90" t="str">
        <f ca="1">ד!L218</f>
        <v/>
      </c>
      <c r="M218" s="187">
        <f>ד!M218</f>
        <v>0</v>
      </c>
      <c r="N218" s="156">
        <f ca="1">SUMPRODUCT(($E$6:$E$1503)*($D$6:$D$1503=L218)*($B$6:$B$1503&lt;&gt;'רשימת הסעיפים'!$AL$4))</f>
        <v>0</v>
      </c>
      <c r="O218" s="157">
        <f ca="1">ד!O218+$M$1500*(M218-N218)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90" t="str">
        <f ca="1">ד!L219</f>
        <v/>
      </c>
      <c r="M219" s="187">
        <f>ד!M219</f>
        <v>0</v>
      </c>
      <c r="N219" s="156">
        <f ca="1">SUMPRODUCT(($E$6:$E$1503)*($D$6:$D$1503=L219)*($B$6:$B$1503&lt;&gt;'רשימת הסעיפים'!$AL$4))</f>
        <v>0</v>
      </c>
      <c r="O219" s="157">
        <f ca="1">ד!O219+$M$1500*(M219-N219)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90" t="str">
        <f ca="1">ד!L220</f>
        <v/>
      </c>
      <c r="M220" s="187">
        <f>ד!M220</f>
        <v>0</v>
      </c>
      <c r="N220" s="156">
        <f ca="1">SUMPRODUCT(($E$6:$E$1503)*($D$6:$D$1503=L220)*($B$6:$B$1503&lt;&gt;'רשימת הסעיפים'!$AL$4))</f>
        <v>0</v>
      </c>
      <c r="O220" s="157">
        <f ca="1">ד!O220+$M$1500*(M220-N220)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90" t="str">
        <f ca="1">ד!L221</f>
        <v/>
      </c>
      <c r="M221" s="187">
        <f>ד!M221</f>
        <v>0</v>
      </c>
      <c r="N221" s="156">
        <f ca="1">SUMPRODUCT(($E$6:$E$1503)*($D$6:$D$1503=L221)*($B$6:$B$1503&lt;&gt;'רשימת הסעיפים'!$AL$4))</f>
        <v>0</v>
      </c>
      <c r="O221" s="157">
        <f ca="1">ד!O221+$M$1500*(M221-N221)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90" t="str">
        <f ca="1">ד!L222</f>
        <v/>
      </c>
      <c r="M222" s="187">
        <f>ד!M222</f>
        <v>0</v>
      </c>
      <c r="N222" s="156">
        <f ca="1">SUMPRODUCT(($E$6:$E$1503)*($D$6:$D$1503=L222)*($B$6:$B$1503&lt;&gt;'רשימת הסעיפים'!$AL$4))</f>
        <v>0</v>
      </c>
      <c r="O222" s="157">
        <f ca="1">ד!O222+$M$1500*(M222-N222)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90" t="str">
        <f ca="1">ד!L223</f>
        <v/>
      </c>
      <c r="M223" s="187">
        <f>ד!M223</f>
        <v>0</v>
      </c>
      <c r="N223" s="156">
        <f ca="1">SUMPRODUCT(($E$6:$E$1503)*($D$6:$D$1503=L223)*($B$6:$B$1503&lt;&gt;'רשימת הסעיפים'!$AL$4))</f>
        <v>0</v>
      </c>
      <c r="O223" s="157">
        <f ca="1">ד!O223+$M$1500*(M223-N223)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90" t="str">
        <f ca="1">ד!L224</f>
        <v/>
      </c>
      <c r="M224" s="187">
        <f>ד!M224</f>
        <v>0</v>
      </c>
      <c r="N224" s="156">
        <f ca="1">SUMPRODUCT(($E$6:$E$1503)*($D$6:$D$1503=L224)*($B$6:$B$1503&lt;&gt;'רשימת הסעיפים'!$AL$4))</f>
        <v>0</v>
      </c>
      <c r="O224" s="157">
        <f ca="1">ד!O224+$M$1500*(M224-N224)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90" t="str">
        <f ca="1">ד!L225</f>
        <v/>
      </c>
      <c r="M225" s="187">
        <f>ד!M225</f>
        <v>0</v>
      </c>
      <c r="N225" s="156">
        <f ca="1">SUMPRODUCT(($E$6:$E$1503)*($D$6:$D$1503=L225)*($B$6:$B$1503&lt;&gt;'רשימת הסעיפים'!$AL$4))</f>
        <v>0</v>
      </c>
      <c r="O225" s="157">
        <f ca="1">ד!O225+$M$1500*(M225-N225)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90" t="str">
        <f ca="1">ד!L226</f>
        <v/>
      </c>
      <c r="M226" s="187">
        <f>ד!M226</f>
        <v>0</v>
      </c>
      <c r="N226" s="156">
        <f ca="1">SUMPRODUCT(($E$6:$E$1503)*($D$6:$D$1503=L226)*($B$6:$B$1503&lt;&gt;'רשימת הסעיפים'!$AL$4))</f>
        <v>0</v>
      </c>
      <c r="O226" s="157">
        <f ca="1">ד!O226+$M$1500*(M226-N226)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90" t="str">
        <f ca="1">ד!L227</f>
        <v/>
      </c>
      <c r="M227" s="187">
        <f>ד!M227</f>
        <v>0</v>
      </c>
      <c r="N227" s="156">
        <f ca="1">SUMPRODUCT(($E$6:$E$1503)*($D$6:$D$1503=L227)*($B$6:$B$1503&lt;&gt;'רשימת הסעיפים'!$AL$4))</f>
        <v>0</v>
      </c>
      <c r="O227" s="157">
        <f ca="1">ד!O227+$M$1500*(M227-N227)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90" t="str">
        <f ca="1">ד!L228</f>
        <v/>
      </c>
      <c r="M228" s="187">
        <f>ד!M228</f>
        <v>0</v>
      </c>
      <c r="N228" s="156">
        <f ca="1">SUMPRODUCT(($E$6:$E$1503)*($D$6:$D$1503=L228)*($B$6:$B$1503&lt;&gt;'רשימת הסעיפים'!$AL$4))</f>
        <v>0</v>
      </c>
      <c r="O228" s="157">
        <f ca="1">ד!O228+$M$1500*(M228-N228)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90" t="str">
        <f ca="1">ד!L229</f>
        <v/>
      </c>
      <c r="M229" s="187">
        <f>ד!M229</f>
        <v>0</v>
      </c>
      <c r="N229" s="156">
        <f ca="1">SUMPRODUCT(($E$6:$E$1503)*($D$6:$D$1503=L229)*($B$6:$B$1503&lt;&gt;'רשימת הסעיפים'!$AL$4))</f>
        <v>0</v>
      </c>
      <c r="O229" s="157">
        <f ca="1">ד!O229+$M$1500*(M229-N229)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90" t="str">
        <f ca="1">ד!L230</f>
        <v/>
      </c>
      <c r="M230" s="187">
        <f>ד!M230</f>
        <v>0</v>
      </c>
      <c r="N230" s="156">
        <f ca="1">SUMPRODUCT(($E$6:$E$1503)*($D$6:$D$1503=L230)*($B$6:$B$1503&lt;&gt;'רשימת הסעיפים'!$AL$4))</f>
        <v>0</v>
      </c>
      <c r="O230" s="157">
        <f ca="1">ד!O230+$M$1500*(M230-N230)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90" t="str">
        <f ca="1">ד!L231</f>
        <v/>
      </c>
      <c r="M231" s="187">
        <f>ד!M231</f>
        <v>0</v>
      </c>
      <c r="N231" s="156">
        <f ca="1">SUMPRODUCT(($E$6:$E$1503)*($D$6:$D$1503=L231)*($B$6:$B$1503&lt;&gt;'רשימת הסעיפים'!$AL$4))</f>
        <v>0</v>
      </c>
      <c r="O231" s="157">
        <f ca="1">ד!O231+$M$1500*(M231-N231)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90" t="str">
        <f ca="1">ד!L232</f>
        <v/>
      </c>
      <c r="M232" s="187">
        <f>ד!M232</f>
        <v>0</v>
      </c>
      <c r="N232" s="156">
        <f ca="1">SUMPRODUCT(($E$6:$E$1503)*($D$6:$D$1503=L232)*($B$6:$B$1503&lt;&gt;'רשימת הסעיפים'!$AL$4))</f>
        <v>0</v>
      </c>
      <c r="O232" s="157">
        <f ca="1">ד!O232+$M$1500*(M232-N232)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90" t="str">
        <f ca="1">ד!L233</f>
        <v/>
      </c>
      <c r="M233" s="187">
        <f>ד!M233</f>
        <v>0</v>
      </c>
      <c r="N233" s="156">
        <f ca="1">SUMPRODUCT(($E$6:$E$1503)*($D$6:$D$1503=L233)*($B$6:$B$1503&lt;&gt;'רשימת הסעיפים'!$AL$4))</f>
        <v>0</v>
      </c>
      <c r="O233" s="157">
        <f ca="1">ד!O233+$M$1500*(M233-N233)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90" t="str">
        <f ca="1">ד!L234</f>
        <v/>
      </c>
      <c r="M234" s="187">
        <f>ד!M234</f>
        <v>0</v>
      </c>
      <c r="N234" s="156">
        <f ca="1">SUMPRODUCT(($E$6:$E$1503)*($D$6:$D$1503=L234)*($B$6:$B$1503&lt;&gt;'רשימת הסעיפים'!$AL$4))</f>
        <v>0</v>
      </c>
      <c r="O234" s="157">
        <f ca="1">ד!O234+$M$1500*(M234-N234)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90" t="str">
        <f ca="1">ד!L235</f>
        <v/>
      </c>
      <c r="M235" s="187">
        <f>ד!M235</f>
        <v>0</v>
      </c>
      <c r="N235" s="156">
        <f ca="1">SUMPRODUCT(($E$6:$E$1503)*($D$6:$D$1503=L235)*($B$6:$B$1503&lt;&gt;'רשימת הסעיפים'!$AL$4))</f>
        <v>0</v>
      </c>
      <c r="O235" s="157">
        <f ca="1">ד!O235+$M$1500*(M235-N235)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90" t="str">
        <f ca="1">ד!L236</f>
        <v/>
      </c>
      <c r="M236" s="187">
        <f>ד!M236</f>
        <v>0</v>
      </c>
      <c r="N236" s="156">
        <f ca="1">SUMPRODUCT(($E$6:$E$1503)*($D$6:$D$1503=L236)*($B$6:$B$1503&lt;&gt;'רשימת הסעיפים'!$AL$4))</f>
        <v>0</v>
      </c>
      <c r="O236" s="157">
        <f ca="1">ד!O236+$M$1500*(M236-N236)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90" t="str">
        <f ca="1">ד!L237</f>
        <v/>
      </c>
      <c r="M237" s="187">
        <f>ד!M237</f>
        <v>0</v>
      </c>
      <c r="N237" s="156">
        <f ca="1">SUMPRODUCT(($E$6:$E$1503)*($D$6:$D$1503=L237)*($B$6:$B$1503&lt;&gt;'רשימת הסעיפים'!$AL$4))</f>
        <v>0</v>
      </c>
      <c r="O237" s="157">
        <f ca="1">ד!O237+$M$1500*(M237-N237)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90" t="str">
        <f ca="1">ד!L238</f>
        <v/>
      </c>
      <c r="M238" s="187">
        <f>ד!M238</f>
        <v>0</v>
      </c>
      <c r="N238" s="156">
        <f ca="1">SUMPRODUCT(($E$6:$E$1503)*($D$6:$D$1503=L238)*($B$6:$B$1503&lt;&gt;'רשימת הסעיפים'!$AL$4))</f>
        <v>0</v>
      </c>
      <c r="O238" s="157">
        <f ca="1">ד!O238+$M$1500*(M238-N238)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90" t="str">
        <f ca="1">ד!L239</f>
        <v/>
      </c>
      <c r="M239" s="187">
        <f>ד!M239</f>
        <v>0</v>
      </c>
      <c r="N239" s="156">
        <f ca="1">SUMPRODUCT(($E$6:$E$1503)*($D$6:$D$1503=L239)*($B$6:$B$1503&lt;&gt;'רשימת הסעיפים'!$AL$4))</f>
        <v>0</v>
      </c>
      <c r="O239" s="157">
        <f ca="1">ד!O239+$M$1500*(M239-N239)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90" t="str">
        <f ca="1">ד!L240</f>
        <v/>
      </c>
      <c r="M240" s="187">
        <f>ד!M240</f>
        <v>0</v>
      </c>
      <c r="N240" s="156">
        <f ca="1">SUMPRODUCT(($E$6:$E$1503)*($D$6:$D$1503=L240)*($B$6:$B$1503&lt;&gt;'רשימת הסעיפים'!$AL$4))</f>
        <v>0</v>
      </c>
      <c r="O240" s="157">
        <f ca="1">ד!O240+$M$1500*(M240-N240)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90" t="str">
        <f ca="1">ד!L241</f>
        <v/>
      </c>
      <c r="M241" s="187">
        <f>ד!M241</f>
        <v>0</v>
      </c>
      <c r="N241" s="156">
        <f ca="1">SUMPRODUCT(($E$6:$E$1503)*($D$6:$D$1503=L241)*($B$6:$B$1503&lt;&gt;'רשימת הסעיפים'!$AL$4))</f>
        <v>0</v>
      </c>
      <c r="O241" s="157">
        <f ca="1">ד!O241+$M$1500*(M241-N241)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90" t="str">
        <f ca="1">ד!L242</f>
        <v/>
      </c>
      <c r="M242" s="187">
        <f>ד!M242</f>
        <v>0</v>
      </c>
      <c r="N242" s="156">
        <f ca="1">SUMPRODUCT(($E$6:$E$1503)*($D$6:$D$1503=L242)*($B$6:$B$1503&lt;&gt;'רשימת הסעיפים'!$AL$4))</f>
        <v>0</v>
      </c>
      <c r="O242" s="157">
        <f ca="1">ד!O242+$M$1500*(M242-N242)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90" t="str">
        <f ca="1">ד!L243</f>
        <v/>
      </c>
      <c r="M243" s="187">
        <f>ד!M243</f>
        <v>0</v>
      </c>
      <c r="N243" s="156">
        <f ca="1">SUMPRODUCT(($E$6:$E$1503)*($D$6:$D$1503=L243)*($B$6:$B$1503&lt;&gt;'רשימת הסעיפים'!$AL$4))</f>
        <v>0</v>
      </c>
      <c r="O243" s="157">
        <f ca="1">ד!O243+$M$1500*(M243-N243)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90" t="str">
        <f ca="1">ד!L244</f>
        <v/>
      </c>
      <c r="M244" s="187">
        <f>ד!M244</f>
        <v>0</v>
      </c>
      <c r="N244" s="156">
        <f ca="1">SUMPRODUCT(($E$6:$E$1503)*($D$6:$D$1503=L244)*($B$6:$B$1503&lt;&gt;'רשימת הסעיפים'!$AL$4))</f>
        <v>0</v>
      </c>
      <c r="O244" s="157">
        <f ca="1">ד!O244+$M$1500*(M244-N244)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90" t="str">
        <f ca="1">ד!L245</f>
        <v/>
      </c>
      <c r="M245" s="187">
        <f>ד!M245</f>
        <v>0</v>
      </c>
      <c r="N245" s="156">
        <f ca="1">SUMPRODUCT(($E$6:$E$1503)*($D$6:$D$1503=L245)*($B$6:$B$1503&lt;&gt;'רשימת הסעיפים'!$AL$4))</f>
        <v>0</v>
      </c>
      <c r="O245" s="157">
        <f ca="1">ד!O245+$M$1500*(M245-N245)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90" t="str">
        <f ca="1">ד!L246</f>
        <v/>
      </c>
      <c r="M246" s="187">
        <f>ד!M246</f>
        <v>0</v>
      </c>
      <c r="N246" s="156">
        <f ca="1">SUMPRODUCT(($E$6:$E$1503)*($D$6:$D$1503=L246)*($B$6:$B$1503&lt;&gt;'רשימת הסעיפים'!$AL$4))</f>
        <v>0</v>
      </c>
      <c r="O246" s="157">
        <f ca="1">ד!O246+$M$1500*(M246-N246)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90" t="str">
        <f ca="1">ד!L247</f>
        <v/>
      </c>
      <c r="M247" s="187">
        <f>ד!M247</f>
        <v>0</v>
      </c>
      <c r="N247" s="156">
        <f ca="1">SUMPRODUCT(($E$6:$E$1503)*($D$6:$D$1503=L247)*($B$6:$B$1503&lt;&gt;'רשימת הסעיפים'!$AL$4))</f>
        <v>0</v>
      </c>
      <c r="O247" s="157">
        <f ca="1">ד!O247+$M$1500*(M247-N247)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90" t="str">
        <f ca="1">ד!L248</f>
        <v/>
      </c>
      <c r="M248" s="187">
        <f>ד!M248</f>
        <v>0</v>
      </c>
      <c r="N248" s="156">
        <f ca="1">SUMPRODUCT(($E$6:$E$1503)*($D$6:$D$1503=L248)*($B$6:$B$1503&lt;&gt;'רשימת הסעיפים'!$AL$4))</f>
        <v>0</v>
      </c>
      <c r="O248" s="157">
        <f ca="1">ד!O248+$M$1500*(M248-N248)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90" t="str">
        <f ca="1">ד!L249</f>
        <v/>
      </c>
      <c r="M249" s="187">
        <f>ד!M249</f>
        <v>0</v>
      </c>
      <c r="N249" s="156">
        <f ca="1">SUMPRODUCT(($E$6:$E$1503)*($D$6:$D$1503=L249)*($B$6:$B$1503&lt;&gt;'רשימת הסעיפים'!$AL$4))</f>
        <v>0</v>
      </c>
      <c r="O249" s="157">
        <f ca="1">ד!O249+$M$1500*(M249-N249)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90" t="str">
        <f ca="1">ד!L250</f>
        <v/>
      </c>
      <c r="M250" s="187">
        <f>ד!M250</f>
        <v>0</v>
      </c>
      <c r="N250" s="156">
        <f ca="1">SUMPRODUCT(($E$6:$E$1503)*($D$6:$D$1503=L250)*($B$6:$B$1503&lt;&gt;'רשימת הסעיפים'!$AL$4))</f>
        <v>0</v>
      </c>
      <c r="O250" s="157">
        <f ca="1">ד!O250+$M$1500*(M250-N250)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90" t="str">
        <f ca="1">ד!L251</f>
        <v/>
      </c>
      <c r="M251" s="187">
        <f>ד!M251</f>
        <v>0</v>
      </c>
      <c r="N251" s="156">
        <f ca="1">SUMPRODUCT(($E$6:$E$1503)*($D$6:$D$1503=L251)*($B$6:$B$1503&lt;&gt;'רשימת הסעיפים'!$AL$4))</f>
        <v>0</v>
      </c>
      <c r="O251" s="157">
        <f ca="1">ד!O251+$M$1500*(M251-N251)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90" t="str">
        <f ca="1">ד!L252</f>
        <v/>
      </c>
      <c r="M252" s="187">
        <f>ד!M252</f>
        <v>0</v>
      </c>
      <c r="N252" s="156">
        <f ca="1">SUMPRODUCT(($E$6:$E$1503)*($D$6:$D$1503=L252)*($B$6:$B$1503&lt;&gt;'רשימת הסעיפים'!$AL$4))</f>
        <v>0</v>
      </c>
      <c r="O252" s="157">
        <f ca="1">ד!O252+$M$1500*(M252-N252)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90" t="str">
        <f ca="1">ד!L253</f>
        <v/>
      </c>
      <c r="M253" s="187">
        <f>ד!M253</f>
        <v>0</v>
      </c>
      <c r="N253" s="156">
        <f ca="1">SUMPRODUCT(($E$6:$E$1503)*($D$6:$D$1503=L253)*($B$6:$B$1503&lt;&gt;'רשימת הסעיפים'!$AL$4))</f>
        <v>0</v>
      </c>
      <c r="O253" s="157">
        <f ca="1">ד!O253+$M$1500*(M253-N253)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90" t="str">
        <f ca="1">ד!L254</f>
        <v/>
      </c>
      <c r="M254" s="187">
        <f>ד!M254</f>
        <v>0</v>
      </c>
      <c r="N254" s="156">
        <f ca="1">SUMPRODUCT(($E$6:$E$1503)*($D$6:$D$1503=L254)*($B$6:$B$1503&lt;&gt;'רשימת הסעיפים'!$AL$4))</f>
        <v>0</v>
      </c>
      <c r="O254" s="157">
        <f ca="1">ד!O254+$M$1500*(M254-N254)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90" t="str">
        <f ca="1">ד!L255</f>
        <v/>
      </c>
      <c r="M255" s="187">
        <f>ד!M255</f>
        <v>0</v>
      </c>
      <c r="N255" s="156">
        <f ca="1">SUMPRODUCT(($E$6:$E$1503)*($D$6:$D$1503=L255)*($B$6:$B$1503&lt;&gt;'רשימת הסעיפים'!$AL$4))</f>
        <v>0</v>
      </c>
      <c r="O255" s="157">
        <f ca="1">ד!O255+$M$1500*(M255-N255)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90" t="str">
        <f ca="1">ד!L256</f>
        <v/>
      </c>
      <c r="M256" s="187">
        <f>ד!M256</f>
        <v>0</v>
      </c>
      <c r="N256" s="156">
        <f ca="1">SUMPRODUCT(($E$6:$E$1503)*($D$6:$D$1503=L256)*($B$6:$B$1503&lt;&gt;'רשימת הסעיפים'!$AL$4))</f>
        <v>0</v>
      </c>
      <c r="O256" s="157">
        <f ca="1">ד!O256+$M$1500*(M256-N256)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90" t="str">
        <f ca="1">ד!L257</f>
        <v/>
      </c>
      <c r="M257" s="187">
        <f>ד!M257</f>
        <v>0</v>
      </c>
      <c r="N257" s="156">
        <f ca="1">SUMPRODUCT(($E$6:$E$1503)*($D$6:$D$1503=L257)*($B$6:$B$1503&lt;&gt;'רשימת הסעיפים'!$AL$4))</f>
        <v>0</v>
      </c>
      <c r="O257" s="157">
        <f ca="1">ד!O257+$M$1500*(M257-N257)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90" t="str">
        <f ca="1">ד!L258</f>
        <v/>
      </c>
      <c r="M258" s="187">
        <f>ד!M258</f>
        <v>0</v>
      </c>
      <c r="N258" s="156">
        <f ca="1">SUMPRODUCT(($E$6:$E$1503)*($D$6:$D$1503=L258)*($B$6:$B$1503&lt;&gt;'רשימת הסעיפים'!$AL$4))</f>
        <v>0</v>
      </c>
      <c r="O258" s="157">
        <f ca="1">ד!O258+$M$1500*(M258-N258)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90" t="str">
        <f ca="1">ד!L259</f>
        <v/>
      </c>
      <c r="M259" s="187">
        <f>ד!M259</f>
        <v>0</v>
      </c>
      <c r="N259" s="156">
        <f ca="1">SUMPRODUCT(($E$6:$E$1503)*($D$6:$D$1503=L259)*($B$6:$B$1503&lt;&gt;'רשימת הסעיפים'!$AL$4))</f>
        <v>0</v>
      </c>
      <c r="O259" s="157">
        <f ca="1">ד!O259+$M$1500*(M259-N259)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90" t="str">
        <f ca="1">ד!L260</f>
        <v/>
      </c>
      <c r="M260" s="187">
        <f>ד!M260</f>
        <v>0</v>
      </c>
      <c r="N260" s="156">
        <f ca="1">SUMPRODUCT(($E$6:$E$1503)*($D$6:$D$1503=L260)*($B$6:$B$1503&lt;&gt;'רשימת הסעיפים'!$AL$4))</f>
        <v>0</v>
      </c>
      <c r="O260" s="157">
        <f ca="1">ד!O260+$M$1500*(M260-N260)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90" t="str">
        <f ca="1">ד!L261</f>
        <v/>
      </c>
      <c r="M261" s="187">
        <f>ד!M261</f>
        <v>0</v>
      </c>
      <c r="N261" s="156">
        <f ca="1">SUMPRODUCT(($E$6:$E$1503)*($D$6:$D$1503=L261)*($B$6:$B$1503&lt;&gt;'רשימת הסעיפים'!$AL$4))</f>
        <v>0</v>
      </c>
      <c r="O261" s="157">
        <f ca="1">ד!O261+$M$1500*(M261-N261)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90" t="str">
        <f ca="1">ד!L262</f>
        <v/>
      </c>
      <c r="M262" s="187">
        <f>ד!M262</f>
        <v>0</v>
      </c>
      <c r="N262" s="156">
        <f ca="1">SUMPRODUCT(($E$6:$E$1503)*($D$6:$D$1503=L262)*($B$6:$B$1503&lt;&gt;'רשימת הסעיפים'!$AL$4))</f>
        <v>0</v>
      </c>
      <c r="O262" s="157">
        <f ca="1">ד!O262+$M$1500*(M262-N262)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90" t="str">
        <f ca="1">ד!L263</f>
        <v/>
      </c>
      <c r="M263" s="187">
        <f>ד!M263</f>
        <v>0</v>
      </c>
      <c r="N263" s="156">
        <f ca="1">SUMPRODUCT(($E$6:$E$1503)*($D$6:$D$1503=L263)*($B$6:$B$1503&lt;&gt;'רשימת הסעיפים'!$AL$4))</f>
        <v>0</v>
      </c>
      <c r="O263" s="157">
        <f ca="1">ד!O263+$M$1500*(M263-N263)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90" t="str">
        <f ca="1">ד!L264</f>
        <v/>
      </c>
      <c r="M264" s="187">
        <f>ד!M264</f>
        <v>0</v>
      </c>
      <c r="N264" s="156">
        <f ca="1">SUMPRODUCT(($E$6:$E$1503)*($D$6:$D$1503=L264)*($B$6:$B$1503&lt;&gt;'רשימת הסעיפים'!$AL$4))</f>
        <v>0</v>
      </c>
      <c r="O264" s="157">
        <f ca="1">ד!O264+$M$1500*(M264-N264)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90" t="str">
        <f ca="1">ד!L265</f>
        <v/>
      </c>
      <c r="M265" s="187">
        <f>ד!M265</f>
        <v>0</v>
      </c>
      <c r="N265" s="156">
        <f ca="1">SUMPRODUCT(($E$6:$E$1503)*($D$6:$D$1503=L265)*($B$6:$B$1503&lt;&gt;'רשימת הסעיפים'!$AL$4))</f>
        <v>0</v>
      </c>
      <c r="O265" s="157">
        <f ca="1">ד!O265+$M$1500*(M265-N265)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90" t="str">
        <f ca="1">ד!L266</f>
        <v/>
      </c>
      <c r="M266" s="187">
        <f>ד!M266</f>
        <v>0</v>
      </c>
      <c r="N266" s="156">
        <f ca="1">SUMPRODUCT(($E$6:$E$1503)*($D$6:$D$1503=L266)*($B$6:$B$1503&lt;&gt;'רשימת הסעיפים'!$AL$4))</f>
        <v>0</v>
      </c>
      <c r="O266" s="157">
        <f ca="1">ד!O266+$M$1500*(M266-N266)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90" t="str">
        <f ca="1">ד!L267</f>
        <v/>
      </c>
      <c r="M267" s="187">
        <f>ד!M267</f>
        <v>0</v>
      </c>
      <c r="N267" s="156">
        <f ca="1">SUMPRODUCT(($E$6:$E$1503)*($D$6:$D$1503=L267)*($B$6:$B$1503&lt;&gt;'רשימת הסעיפים'!$AL$4))</f>
        <v>0</v>
      </c>
      <c r="O267" s="157">
        <f ca="1">ד!O267+$M$1500*(M267-N267)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90" t="str">
        <f ca="1">ד!L268</f>
        <v/>
      </c>
      <c r="M268" s="187">
        <f>ד!M268</f>
        <v>0</v>
      </c>
      <c r="N268" s="156">
        <f ca="1">SUMPRODUCT(($E$6:$E$1503)*($D$6:$D$1503=L268)*($B$6:$B$1503&lt;&gt;'רשימת הסעיפים'!$AL$4))</f>
        <v>0</v>
      </c>
      <c r="O268" s="157">
        <f ca="1">ד!O268+$M$1500*(M268-N268)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90" t="str">
        <f ca="1">ד!L269</f>
        <v/>
      </c>
      <c r="M269" s="187">
        <f>ד!M269</f>
        <v>0</v>
      </c>
      <c r="N269" s="156">
        <f ca="1">SUMPRODUCT(($E$6:$E$1503)*($D$6:$D$1503=L269)*($B$6:$B$1503&lt;&gt;'רשימת הסעיפים'!$AL$4))</f>
        <v>0</v>
      </c>
      <c r="O269" s="157">
        <f ca="1">ד!O269+$M$1500*(M269-N269)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90" t="str">
        <f ca="1">ד!L270</f>
        <v/>
      </c>
      <c r="M270" s="187">
        <f>ד!M270</f>
        <v>0</v>
      </c>
      <c r="N270" s="156">
        <f ca="1">SUMPRODUCT(($E$6:$E$1503)*($D$6:$D$1503=L270)*($B$6:$B$1503&lt;&gt;'רשימת הסעיפים'!$AL$4))</f>
        <v>0</v>
      </c>
      <c r="O270" s="157">
        <f ca="1">ד!O270+$M$1500*(M270-N270)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90" t="str">
        <f ca="1">ד!L271</f>
        <v/>
      </c>
      <c r="M271" s="187">
        <f>ד!M271</f>
        <v>0</v>
      </c>
      <c r="N271" s="156">
        <f ca="1">SUMPRODUCT(($E$6:$E$1503)*($D$6:$D$1503=L271)*($B$6:$B$1503&lt;&gt;'רשימת הסעיפים'!$AL$4))</f>
        <v>0</v>
      </c>
      <c r="O271" s="157">
        <f ca="1">ד!O271+$M$1500*(M271-N271)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90" t="str">
        <f ca="1">ד!L272</f>
        <v/>
      </c>
      <c r="M272" s="187">
        <f>ד!M272</f>
        <v>0</v>
      </c>
      <c r="N272" s="156">
        <f ca="1">SUMPRODUCT(($E$6:$E$1503)*($D$6:$D$1503=L272)*($B$6:$B$1503&lt;&gt;'רשימת הסעיפים'!$AL$4))</f>
        <v>0</v>
      </c>
      <c r="O272" s="157">
        <f ca="1">ד!O272+$M$1500*(M272-N272)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90" t="str">
        <f ca="1">ד!L273</f>
        <v/>
      </c>
      <c r="M273" s="187">
        <f>ד!M273</f>
        <v>0</v>
      </c>
      <c r="N273" s="156">
        <f ca="1">SUMPRODUCT(($E$6:$E$1503)*($D$6:$D$1503=L273)*($B$6:$B$1503&lt;&gt;'רשימת הסעיפים'!$AL$4))</f>
        <v>0</v>
      </c>
      <c r="O273" s="157">
        <f ca="1">ד!O273+$M$1500*(M273-N273)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90" t="str">
        <f ca="1">ד!L274</f>
        <v/>
      </c>
      <c r="M274" s="187">
        <f>ד!M274</f>
        <v>0</v>
      </c>
      <c r="N274" s="156">
        <f ca="1">SUMPRODUCT(($E$6:$E$1503)*($D$6:$D$1503=L274)*($B$6:$B$1503&lt;&gt;'רשימת הסעיפים'!$AL$4))</f>
        <v>0</v>
      </c>
      <c r="O274" s="157">
        <f ca="1">ד!O274+$M$1500*(M274-N274)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90" t="str">
        <f ca="1">ד!L275</f>
        <v/>
      </c>
      <c r="M275" s="187">
        <f>ד!M275</f>
        <v>0</v>
      </c>
      <c r="N275" s="156">
        <f ca="1">SUMPRODUCT(($E$6:$E$1503)*($D$6:$D$1503=L275)*($B$6:$B$1503&lt;&gt;'רשימת הסעיפים'!$AL$4))</f>
        <v>0</v>
      </c>
      <c r="O275" s="157">
        <f ca="1">ד!O275+$M$1500*(M275-N275)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90" t="str">
        <f ca="1">ד!L276</f>
        <v/>
      </c>
      <c r="M276" s="187">
        <f>ד!M276</f>
        <v>0</v>
      </c>
      <c r="N276" s="156">
        <f ca="1">SUMPRODUCT(($E$6:$E$1503)*($D$6:$D$1503=L276)*($B$6:$B$1503&lt;&gt;'רשימת הסעיפים'!$AL$4))</f>
        <v>0</v>
      </c>
      <c r="O276" s="157">
        <f ca="1">ד!O276+$M$1500*(M276-N276)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90" t="str">
        <f ca="1">ד!L277</f>
        <v/>
      </c>
      <c r="M277" s="187">
        <f>ד!M277</f>
        <v>0</v>
      </c>
      <c r="N277" s="156">
        <f ca="1">SUMPRODUCT(($E$6:$E$1503)*($D$6:$D$1503=L277)*($B$6:$B$1503&lt;&gt;'רשימת הסעיפים'!$AL$4))</f>
        <v>0</v>
      </c>
      <c r="O277" s="157">
        <f ca="1">ד!O277+$M$1500*(M277-N277)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90" t="str">
        <f ca="1">ד!L278</f>
        <v/>
      </c>
      <c r="M278" s="187">
        <f>ד!M278</f>
        <v>0</v>
      </c>
      <c r="N278" s="156">
        <f ca="1">SUMPRODUCT(($E$6:$E$1503)*($D$6:$D$1503=L278)*($B$6:$B$1503&lt;&gt;'רשימת הסעיפים'!$AL$4))</f>
        <v>0</v>
      </c>
      <c r="O278" s="157">
        <f ca="1">ד!O278+$M$1500*(M278-N278)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90" t="str">
        <f ca="1">ד!L279</f>
        <v/>
      </c>
      <c r="M279" s="187">
        <f>ד!M279</f>
        <v>0</v>
      </c>
      <c r="N279" s="156">
        <f ca="1">SUMPRODUCT(($E$6:$E$1503)*($D$6:$D$1503=L279)*($B$6:$B$1503&lt;&gt;'רשימת הסעיפים'!$AL$4))</f>
        <v>0</v>
      </c>
      <c r="O279" s="157">
        <f ca="1">ד!O279+$M$1500*(M279-N279)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90" t="str">
        <f ca="1">ד!L280</f>
        <v/>
      </c>
      <c r="M280" s="187">
        <f>ד!M280</f>
        <v>0</v>
      </c>
      <c r="N280" s="156">
        <f ca="1">SUMPRODUCT(($E$6:$E$1503)*($D$6:$D$1503=L280)*($B$6:$B$1503&lt;&gt;'רשימת הסעיפים'!$AL$4))</f>
        <v>0</v>
      </c>
      <c r="O280" s="157">
        <f ca="1">ד!O280+$M$1500*(M280-N280)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90" t="str">
        <f ca="1">ד!L281</f>
        <v/>
      </c>
      <c r="M281" s="187">
        <f>ד!M281</f>
        <v>0</v>
      </c>
      <c r="N281" s="156">
        <f ca="1">SUMPRODUCT(($E$6:$E$1503)*($D$6:$D$1503=L281)*($B$6:$B$1503&lt;&gt;'רשימת הסעיפים'!$AL$4))</f>
        <v>0</v>
      </c>
      <c r="O281" s="157">
        <f ca="1">ד!O281+$M$1500*(M281-N281)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90" t="str">
        <f ca="1">ד!L282</f>
        <v/>
      </c>
      <c r="M282" s="187">
        <f>ד!M282</f>
        <v>0</v>
      </c>
      <c r="N282" s="156">
        <f ca="1">SUMPRODUCT(($E$6:$E$1503)*($D$6:$D$1503=L282)*($B$6:$B$1503&lt;&gt;'רשימת הסעיפים'!$AL$4))</f>
        <v>0</v>
      </c>
      <c r="O282" s="157">
        <f ca="1">ד!O282+$M$1500*(M282-N282)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90" t="str">
        <f ca="1">ד!L283</f>
        <v/>
      </c>
      <c r="M283" s="187">
        <f>ד!M283</f>
        <v>0</v>
      </c>
      <c r="N283" s="156">
        <f ca="1">SUMPRODUCT(($E$6:$E$1503)*($D$6:$D$1503=L283)*($B$6:$B$1503&lt;&gt;'רשימת הסעיפים'!$AL$4))</f>
        <v>0</v>
      </c>
      <c r="O283" s="157">
        <f ca="1">ד!O283+$M$1500*(M283-N283)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90" t="str">
        <f ca="1">ד!L284</f>
        <v/>
      </c>
      <c r="M284" s="187">
        <f>ד!M284</f>
        <v>0</v>
      </c>
      <c r="N284" s="156">
        <f ca="1">SUMPRODUCT(($E$6:$E$1503)*($D$6:$D$1503=L284)*($B$6:$B$1503&lt;&gt;'רשימת הסעיפים'!$AL$4))</f>
        <v>0</v>
      </c>
      <c r="O284" s="157">
        <f ca="1">ד!O284+$M$1500*(M284-N284)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90" t="str">
        <f ca="1">ד!L285</f>
        <v/>
      </c>
      <c r="M285" s="187">
        <f>ד!M285</f>
        <v>0</v>
      </c>
      <c r="N285" s="156">
        <f ca="1">SUMPRODUCT(($E$6:$E$1503)*($D$6:$D$1503=L285)*($B$6:$B$1503&lt;&gt;'רשימת הסעיפים'!$AL$4))</f>
        <v>0</v>
      </c>
      <c r="O285" s="157">
        <f ca="1">ד!O285+$M$1500*(M285-N285)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90" t="str">
        <f ca="1">ד!L286</f>
        <v/>
      </c>
      <c r="M286" s="187">
        <f>ד!M286</f>
        <v>0</v>
      </c>
      <c r="N286" s="156">
        <f ca="1">SUMPRODUCT(($E$6:$E$1503)*($D$6:$D$1503=L286)*($B$6:$B$1503&lt;&gt;'רשימת הסעיפים'!$AL$4))</f>
        <v>0</v>
      </c>
      <c r="O286" s="157">
        <f ca="1">ד!O286+$M$1500*(M286-N286)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90" t="str">
        <f ca="1">ד!L287</f>
        <v/>
      </c>
      <c r="M287" s="187">
        <f>ד!M287</f>
        <v>0</v>
      </c>
      <c r="N287" s="156">
        <f ca="1">SUMPRODUCT(($E$6:$E$1503)*($D$6:$D$1503=L287)*($B$6:$B$1503&lt;&gt;'רשימת הסעיפים'!$AL$4))</f>
        <v>0</v>
      </c>
      <c r="O287" s="157">
        <f ca="1">ד!O287+$M$1500*(M287-N287)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90" t="str">
        <f ca="1">ד!L288</f>
        <v/>
      </c>
      <c r="M288" s="187">
        <f>ד!M288</f>
        <v>0</v>
      </c>
      <c r="N288" s="156">
        <f ca="1">SUMPRODUCT(($E$6:$E$1503)*($D$6:$D$1503=L288)*($B$6:$B$1503&lt;&gt;'רשימת הסעיפים'!$AL$4))</f>
        <v>0</v>
      </c>
      <c r="O288" s="157">
        <f ca="1">ד!O288+$M$1500*(M288-N288)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90" t="str">
        <f ca="1">ד!L289</f>
        <v/>
      </c>
      <c r="M289" s="187">
        <f>ד!M289</f>
        <v>0</v>
      </c>
      <c r="N289" s="156">
        <f ca="1">SUMPRODUCT(($E$6:$E$1503)*($D$6:$D$1503=L289)*($B$6:$B$1503&lt;&gt;'רשימת הסעיפים'!$AL$4))</f>
        <v>0</v>
      </c>
      <c r="O289" s="157">
        <f ca="1">ד!O289+$M$1500*(M289-N289)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90" t="str">
        <f ca="1">ד!L290</f>
        <v/>
      </c>
      <c r="M290" s="187">
        <f>ד!M290</f>
        <v>0</v>
      </c>
      <c r="N290" s="156">
        <f ca="1">SUMPRODUCT(($E$6:$E$1503)*($D$6:$D$1503=L290)*($B$6:$B$1503&lt;&gt;'רשימת הסעיפים'!$AL$4))</f>
        <v>0</v>
      </c>
      <c r="O290" s="157">
        <f ca="1">ד!O290+$M$1500*(M290-N290)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90" t="str">
        <f ca="1">ד!L291</f>
        <v/>
      </c>
      <c r="M291" s="187">
        <f>ד!M291</f>
        <v>0</v>
      </c>
      <c r="N291" s="156">
        <f ca="1">SUMPRODUCT(($E$6:$E$1503)*($D$6:$D$1503=L291)*($B$6:$B$1503&lt;&gt;'רשימת הסעיפים'!$AL$4))</f>
        <v>0</v>
      </c>
      <c r="O291" s="157">
        <f ca="1">ד!O291+$M$1500*(M291-N291)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90" t="str">
        <f ca="1">ד!L292</f>
        <v/>
      </c>
      <c r="M292" s="187">
        <f>ד!M292</f>
        <v>0</v>
      </c>
      <c r="N292" s="156">
        <f ca="1">SUMPRODUCT(($E$6:$E$1503)*($D$6:$D$1503=L292)*($B$6:$B$1503&lt;&gt;'רשימת הסעיפים'!$AL$4))</f>
        <v>0</v>
      </c>
      <c r="O292" s="157">
        <f ca="1">ד!O292+$M$1500*(M292-N292)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90" t="str">
        <f ca="1">ד!L293</f>
        <v/>
      </c>
      <c r="M293" s="187">
        <f>ד!M293</f>
        <v>0</v>
      </c>
      <c r="N293" s="156">
        <f ca="1">SUMPRODUCT(($E$6:$E$1503)*($D$6:$D$1503=L293)*($B$6:$B$1503&lt;&gt;'רשימת הסעיפים'!$AL$4))</f>
        <v>0</v>
      </c>
      <c r="O293" s="157">
        <f ca="1">ד!O293+$M$1500*(M293-N293)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90" t="str">
        <f ca="1">ד!L294</f>
        <v/>
      </c>
      <c r="M294" s="187">
        <f>ד!M294</f>
        <v>0</v>
      </c>
      <c r="N294" s="156">
        <f ca="1">SUMPRODUCT(($E$6:$E$1503)*($D$6:$D$1503=L294)*($B$6:$B$1503&lt;&gt;'רשימת הסעיפים'!$AL$4))</f>
        <v>0</v>
      </c>
      <c r="O294" s="157">
        <f ca="1">ד!O294+$M$1500*(M294-N294)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90" t="str">
        <f ca="1">ד!L295</f>
        <v/>
      </c>
      <c r="M295" s="187">
        <f>ד!M295</f>
        <v>0</v>
      </c>
      <c r="N295" s="156">
        <f ca="1">SUMPRODUCT(($E$6:$E$1503)*($D$6:$D$1503=L295)*($B$6:$B$1503&lt;&gt;'רשימת הסעיפים'!$AL$4))</f>
        <v>0</v>
      </c>
      <c r="O295" s="157">
        <f ca="1">ד!O295+$M$1500*(M295-N295)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90" t="str">
        <f ca="1">ד!L296</f>
        <v/>
      </c>
      <c r="M296" s="187">
        <f>ד!M296</f>
        <v>0</v>
      </c>
      <c r="N296" s="156">
        <f ca="1">SUMPRODUCT(($E$6:$E$1503)*($D$6:$D$1503=L296)*($B$6:$B$1503&lt;&gt;'רשימת הסעיפים'!$AL$4))</f>
        <v>0</v>
      </c>
      <c r="O296" s="157">
        <f ca="1">ד!O296+$M$1500*(M296-N296)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90" t="str">
        <f ca="1">ד!L297</f>
        <v/>
      </c>
      <c r="M297" s="187">
        <f>ד!M297</f>
        <v>0</v>
      </c>
      <c r="N297" s="156">
        <f ca="1">SUMPRODUCT(($E$6:$E$1503)*($D$6:$D$1503=L297)*($B$6:$B$1503&lt;&gt;'רשימת הסעיפים'!$AL$4))</f>
        <v>0</v>
      </c>
      <c r="O297" s="157">
        <f ca="1">ד!O297+$M$1500*(M297-N297)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90" t="str">
        <f ca="1">ד!L298</f>
        <v/>
      </c>
      <c r="M298" s="187">
        <f>ד!M298</f>
        <v>0</v>
      </c>
      <c r="N298" s="156">
        <f ca="1">SUMPRODUCT(($E$6:$E$1503)*($D$6:$D$1503=L298)*($B$6:$B$1503&lt;&gt;'רשימת הסעיפים'!$AL$4))</f>
        <v>0</v>
      </c>
      <c r="O298" s="157">
        <f ca="1">ד!O298+$M$1500*(M298-N298)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90" t="str">
        <f ca="1">ד!L299</f>
        <v/>
      </c>
      <c r="M299" s="187">
        <f>ד!M299</f>
        <v>0</v>
      </c>
      <c r="N299" s="156">
        <f ca="1">SUMPRODUCT(($E$6:$E$1503)*($D$6:$D$1503=L299)*($B$6:$B$1503&lt;&gt;'רשימת הסעיפים'!$AL$4))</f>
        <v>0</v>
      </c>
      <c r="O299" s="157">
        <f ca="1">ד!O299+$M$1500*(M299-N299)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90" t="str">
        <f ca="1">ד!L300</f>
        <v/>
      </c>
      <c r="M300" s="187">
        <f>ד!M300</f>
        <v>0</v>
      </c>
      <c r="N300" s="156">
        <f ca="1">SUMPRODUCT(($E$6:$E$1503)*($D$6:$D$1503=L300)*($B$6:$B$1503&lt;&gt;'רשימת הסעיפים'!$AL$4))</f>
        <v>0</v>
      </c>
      <c r="O300" s="157">
        <f ca="1">ד!O300+$M$1500*(M300-N300)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90" t="str">
        <f ca="1">ד!L301</f>
        <v/>
      </c>
      <c r="M301" s="187">
        <f>ד!M301</f>
        <v>0</v>
      </c>
      <c r="N301" s="156">
        <f ca="1">SUMPRODUCT(($E$6:$E$1503)*($D$6:$D$1503=L301)*($B$6:$B$1503&lt;&gt;'רשימת הסעיפים'!$AL$4))</f>
        <v>0</v>
      </c>
      <c r="O301" s="157">
        <f ca="1">ד!O301+$M$1500*(M301-N301)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90" t="str">
        <f ca="1">ד!L302</f>
        <v/>
      </c>
      <c r="M302" s="187">
        <f>ד!M302</f>
        <v>0</v>
      </c>
      <c r="N302" s="156">
        <f ca="1">SUMPRODUCT(($E$6:$E$1503)*($D$6:$D$1503=L302)*($B$6:$B$1503&lt;&gt;'רשימת הסעיפים'!$AL$4))</f>
        <v>0</v>
      </c>
      <c r="O302" s="157">
        <f ca="1">ד!O302+$M$1500*(M302-N302)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90" t="str">
        <f ca="1">ד!L303</f>
        <v/>
      </c>
      <c r="M303" s="187">
        <f>ד!M303</f>
        <v>0</v>
      </c>
      <c r="N303" s="156">
        <f ca="1">SUMPRODUCT(($E$6:$E$1503)*($D$6:$D$1503=L303)*($B$6:$B$1503&lt;&gt;'רשימת הסעיפים'!$AL$4))</f>
        <v>0</v>
      </c>
      <c r="O303" s="157">
        <f ca="1">ד!O303+$M$1500*(M303-N303)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90" t="str">
        <f ca="1">ד!L304</f>
        <v/>
      </c>
      <c r="M304" s="187">
        <f>ד!M304</f>
        <v>0</v>
      </c>
      <c r="N304" s="156">
        <f ca="1">SUMPRODUCT(($E$6:$E$1503)*($D$6:$D$1503=L304)*($B$6:$B$1503&lt;&gt;'רשימת הסעיפים'!$AL$4))</f>
        <v>0</v>
      </c>
      <c r="O304" s="157">
        <f ca="1">ד!O304+$M$1500*(M304-N304)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90" t="str">
        <f ca="1">ד!L305</f>
        <v/>
      </c>
      <c r="M305" s="187">
        <f>ד!M305</f>
        <v>0</v>
      </c>
      <c r="N305" s="156">
        <f ca="1">SUMPRODUCT(($E$6:$E$1503)*($D$6:$D$1503=L305)*($B$6:$B$1503&lt;&gt;'רשימת הסעיפים'!$AL$4))</f>
        <v>0</v>
      </c>
      <c r="O305" s="157">
        <f ca="1">ד!O305+$M$1500*(M305-N305)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90" t="str">
        <f ca="1">ד!L306</f>
        <v/>
      </c>
      <c r="M306" s="187">
        <f>ד!M306</f>
        <v>0</v>
      </c>
      <c r="N306" s="156">
        <f ca="1">SUMPRODUCT(($E$6:$E$1503)*($D$6:$D$1503=L306)*($B$6:$B$1503&lt;&gt;'רשימת הסעיפים'!$AL$4))</f>
        <v>0</v>
      </c>
      <c r="O306" s="157">
        <f ca="1">ד!O306+$M$1500*(M306-N306)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90" t="str">
        <f ca="1">ד!L307</f>
        <v/>
      </c>
      <c r="M307" s="187">
        <f>ד!M307</f>
        <v>0</v>
      </c>
      <c r="N307" s="156">
        <f ca="1">SUMPRODUCT(($E$6:$E$1503)*($D$6:$D$1503=L307)*($B$6:$B$1503&lt;&gt;'רשימת הסעיפים'!$AL$4))</f>
        <v>0</v>
      </c>
      <c r="O307" s="157">
        <f ca="1">ד!O307+$M$1500*(M307-N307)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90" t="str">
        <f ca="1">ד!L308</f>
        <v/>
      </c>
      <c r="M308" s="187">
        <f>ד!M308</f>
        <v>0</v>
      </c>
      <c r="N308" s="156">
        <f ca="1">SUMPRODUCT(($E$6:$E$1503)*($D$6:$D$1503=L308)*($B$6:$B$1503&lt;&gt;'רשימת הסעיפים'!$AL$4))</f>
        <v>0</v>
      </c>
      <c r="O308" s="157">
        <f ca="1">ד!O308+$M$1500*(M308-N308)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90" t="str">
        <f ca="1">ד!L309</f>
        <v/>
      </c>
      <c r="M309" s="187">
        <f>ד!M309</f>
        <v>0</v>
      </c>
      <c r="N309" s="156">
        <f ca="1">SUMPRODUCT(($E$6:$E$1503)*($D$6:$D$1503=L309)*($B$6:$B$1503&lt;&gt;'רשימת הסעיפים'!$AL$4))</f>
        <v>0</v>
      </c>
      <c r="O309" s="157">
        <f ca="1">ד!O309+$M$1500*(M309-N309)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90" t="str">
        <f ca="1">ד!L310</f>
        <v/>
      </c>
      <c r="M310" s="187">
        <f>ד!M310</f>
        <v>0</v>
      </c>
      <c r="N310" s="156">
        <f ca="1">SUMPRODUCT(($E$6:$E$1503)*($D$6:$D$1503=L310)*($B$6:$B$1503&lt;&gt;'רשימת הסעיפים'!$AL$4))</f>
        <v>0</v>
      </c>
      <c r="O310" s="157">
        <f ca="1">ד!O310+$M$1500*(M310-N310)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90" t="str">
        <f ca="1">ד!L311</f>
        <v/>
      </c>
      <c r="M311" s="187">
        <f>ד!M311</f>
        <v>0</v>
      </c>
      <c r="N311" s="156">
        <f ca="1">SUMPRODUCT(($E$6:$E$1503)*($D$6:$D$1503=L311)*($B$6:$B$1503&lt;&gt;'רשימת הסעיפים'!$AL$4))</f>
        <v>0</v>
      </c>
      <c r="O311" s="157">
        <f ca="1">ד!O311+$M$1500*(M311-N311)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90" t="str">
        <f ca="1">ד!L312</f>
        <v/>
      </c>
      <c r="M312" s="187">
        <f>ד!M312</f>
        <v>0</v>
      </c>
      <c r="N312" s="156">
        <f ca="1">SUMPRODUCT(($E$6:$E$1503)*($D$6:$D$1503=L312)*($B$6:$B$1503&lt;&gt;'רשימת הסעיפים'!$AL$4))</f>
        <v>0</v>
      </c>
      <c r="O312" s="157">
        <f ca="1">ד!O312+$M$1500*(M312-N312)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90" t="str">
        <f ca="1">ד!L313</f>
        <v/>
      </c>
      <c r="M313" s="187">
        <f>ד!M313</f>
        <v>0</v>
      </c>
      <c r="N313" s="156">
        <f ca="1">SUMPRODUCT(($E$6:$E$1503)*($D$6:$D$1503=L313)*($B$6:$B$1503&lt;&gt;'רשימת הסעיפים'!$AL$4))</f>
        <v>0</v>
      </c>
      <c r="O313" s="157">
        <f ca="1">ד!O313+$M$1500*(M313-N313)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90" t="str">
        <f ca="1">ד!L314</f>
        <v/>
      </c>
      <c r="M314" s="187">
        <f>ד!M314</f>
        <v>0</v>
      </c>
      <c r="N314" s="156">
        <f ca="1">SUMPRODUCT(($E$6:$E$1503)*($D$6:$D$1503=L314)*($B$6:$B$1503&lt;&gt;'רשימת הסעיפים'!$AL$4))</f>
        <v>0</v>
      </c>
      <c r="O314" s="157">
        <f ca="1">ד!O314+$M$1500*(M314-N314)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90" t="str">
        <f ca="1">ד!L315</f>
        <v/>
      </c>
      <c r="M315" s="187">
        <f>ד!M315</f>
        <v>0</v>
      </c>
      <c r="N315" s="156">
        <f ca="1">SUMPRODUCT(($E$6:$E$1503)*($D$6:$D$1503=L315)*($B$6:$B$1503&lt;&gt;'רשימת הסעיפים'!$AL$4))</f>
        <v>0</v>
      </c>
      <c r="O315" s="157">
        <f ca="1">ד!O315+$M$1500*(M315-N315)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90" t="str">
        <f ca="1">ד!L316</f>
        <v/>
      </c>
      <c r="M316" s="187">
        <f>ד!M316</f>
        <v>0</v>
      </c>
      <c r="N316" s="156">
        <f ca="1">SUMPRODUCT(($E$6:$E$1503)*($D$6:$D$1503=L316)*($B$6:$B$1503&lt;&gt;'רשימת הסעיפים'!$AL$4))</f>
        <v>0</v>
      </c>
      <c r="O316" s="157">
        <f ca="1">ד!O316+$M$1500*(M316-N316)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90" t="str">
        <f ca="1">ד!L317</f>
        <v/>
      </c>
      <c r="M317" s="187">
        <f>ד!M317</f>
        <v>0</v>
      </c>
      <c r="N317" s="156">
        <f ca="1">SUMPRODUCT(($E$6:$E$1503)*($D$6:$D$1503=L317)*($B$6:$B$1503&lt;&gt;'רשימת הסעיפים'!$AL$4))</f>
        <v>0</v>
      </c>
      <c r="O317" s="157">
        <f ca="1">ד!O317+$M$1500*(M317-N317)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90" t="str">
        <f ca="1">ד!L318</f>
        <v/>
      </c>
      <c r="M318" s="187">
        <f>ד!M318</f>
        <v>0</v>
      </c>
      <c r="N318" s="156">
        <f ca="1">SUMPRODUCT(($E$6:$E$1503)*($D$6:$D$1503=L318)*($B$6:$B$1503&lt;&gt;'רשימת הסעיפים'!$AL$4))</f>
        <v>0</v>
      </c>
      <c r="O318" s="157">
        <f ca="1">ד!O318+$M$1500*(M318-N318)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90" t="str">
        <f ca="1">ד!L319</f>
        <v/>
      </c>
      <c r="M319" s="187">
        <f>ד!M319</f>
        <v>0</v>
      </c>
      <c r="N319" s="156">
        <f ca="1">SUMPRODUCT(($E$6:$E$1503)*($D$6:$D$1503=L319)*($B$6:$B$1503&lt;&gt;'רשימת הסעיפים'!$AL$4))</f>
        <v>0</v>
      </c>
      <c r="O319" s="157">
        <f ca="1">ד!O319+$M$1500*(M319-N319)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90" t="str">
        <f ca="1">ד!L320</f>
        <v/>
      </c>
      <c r="M320" s="187">
        <f>ד!M320</f>
        <v>0</v>
      </c>
      <c r="N320" s="156">
        <f ca="1">SUMPRODUCT(($E$6:$E$1503)*($D$6:$D$1503=L320)*($B$6:$B$1503&lt;&gt;'רשימת הסעיפים'!$AL$4))</f>
        <v>0</v>
      </c>
      <c r="O320" s="157">
        <f ca="1">ד!O320+$M$1500*(M320-N320)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90" t="str">
        <f ca="1">ד!L321</f>
        <v/>
      </c>
      <c r="M321" s="187">
        <f>ד!M321</f>
        <v>0</v>
      </c>
      <c r="N321" s="156">
        <f ca="1">SUMPRODUCT(($E$6:$E$1503)*($D$6:$D$1503=L321)*($B$6:$B$1503&lt;&gt;'רשימת הסעיפים'!$AL$4))</f>
        <v>0</v>
      </c>
      <c r="O321" s="157">
        <f ca="1">ד!O321+$M$1500*(M321-N321)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90" t="str">
        <f ca="1">ד!L322</f>
        <v/>
      </c>
      <c r="M322" s="187">
        <f>ד!M322</f>
        <v>0</v>
      </c>
      <c r="N322" s="156">
        <f ca="1">SUMPRODUCT(($E$6:$E$1503)*($D$6:$D$1503=L322)*($B$6:$B$1503&lt;&gt;'רשימת הסעיפים'!$AL$4))</f>
        <v>0</v>
      </c>
      <c r="O322" s="157">
        <f ca="1">ד!O322+$M$1500*(M322-N322)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90" t="str">
        <f ca="1">ד!L323</f>
        <v/>
      </c>
      <c r="M323" s="187">
        <f>ד!M323</f>
        <v>0</v>
      </c>
      <c r="N323" s="156">
        <f ca="1">SUMPRODUCT(($E$6:$E$1503)*($D$6:$D$1503=L323)*($B$6:$B$1503&lt;&gt;'רשימת הסעיפים'!$AL$4))</f>
        <v>0</v>
      </c>
      <c r="O323" s="157">
        <f ca="1">ד!O323+$M$1500*(M323-N323)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90" t="str">
        <f ca="1">ד!L324</f>
        <v/>
      </c>
      <c r="M324" s="187">
        <f>ד!M324</f>
        <v>0</v>
      </c>
      <c r="N324" s="156">
        <f ca="1">SUMPRODUCT(($E$6:$E$1503)*($D$6:$D$1503=L324)*($B$6:$B$1503&lt;&gt;'רשימת הסעיפים'!$AL$4))</f>
        <v>0</v>
      </c>
      <c r="O324" s="157">
        <f ca="1">ד!O324+$M$1500*(M324-N324)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90" t="str">
        <f ca="1">ד!L325</f>
        <v/>
      </c>
      <c r="M325" s="187">
        <f>ד!M325</f>
        <v>0</v>
      </c>
      <c r="N325" s="156">
        <f ca="1">SUMPRODUCT(($E$6:$E$1503)*($D$6:$D$1503=L325)*($B$6:$B$1503&lt;&gt;'רשימת הסעיפים'!$AL$4))</f>
        <v>0</v>
      </c>
      <c r="O325" s="157">
        <f ca="1">ד!O325+$M$1500*(M325-N325)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90" t="str">
        <f ca="1">ד!L326</f>
        <v/>
      </c>
      <c r="M326" s="187">
        <f>ד!M326</f>
        <v>0</v>
      </c>
      <c r="N326" s="156">
        <f ca="1">SUMPRODUCT(($E$6:$E$1503)*($D$6:$D$1503=L326)*($B$6:$B$1503&lt;&gt;'רשימת הסעיפים'!$AL$4))</f>
        <v>0</v>
      </c>
      <c r="O326" s="157">
        <f ca="1">ד!O326+$M$1500*(M326-N326)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90" t="str">
        <f ca="1">ד!L327</f>
        <v/>
      </c>
      <c r="M327" s="187">
        <f>ד!M327</f>
        <v>0</v>
      </c>
      <c r="N327" s="156">
        <f ca="1">SUMPRODUCT(($E$6:$E$1503)*($D$6:$D$1503=L327)*($B$6:$B$1503&lt;&gt;'רשימת הסעיפים'!$AL$4))</f>
        <v>0</v>
      </c>
      <c r="O327" s="157">
        <f ca="1">ד!O327+$M$1500*(M327-N327)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90" t="str">
        <f ca="1">ד!L328</f>
        <v/>
      </c>
      <c r="M328" s="187">
        <f>ד!M328</f>
        <v>0</v>
      </c>
      <c r="N328" s="156">
        <f ca="1">SUMPRODUCT(($E$6:$E$1503)*($D$6:$D$1503=L328)*($B$6:$B$1503&lt;&gt;'רשימת הסעיפים'!$AL$4))</f>
        <v>0</v>
      </c>
      <c r="O328" s="157">
        <f ca="1">ד!O328+$M$1500*(M328-N328)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90" t="str">
        <f ca="1">ד!L329</f>
        <v/>
      </c>
      <c r="M329" s="187">
        <f>ד!M329</f>
        <v>0</v>
      </c>
      <c r="N329" s="156">
        <f ca="1">SUMPRODUCT(($E$6:$E$1503)*($D$6:$D$1503=L329)*($B$6:$B$1503&lt;&gt;'רשימת הסעיפים'!$AL$4))</f>
        <v>0</v>
      </c>
      <c r="O329" s="157">
        <f ca="1">ד!O329+$M$1500*(M329-N329)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90" t="str">
        <f ca="1">ד!L330</f>
        <v/>
      </c>
      <c r="M330" s="187">
        <f>ד!M330</f>
        <v>0</v>
      </c>
      <c r="N330" s="156">
        <f ca="1">SUMPRODUCT(($E$6:$E$1503)*($D$6:$D$1503=L330)*($B$6:$B$1503&lt;&gt;'רשימת הסעיפים'!$AL$4))</f>
        <v>0</v>
      </c>
      <c r="O330" s="157">
        <f ca="1">ד!O330+$M$1500*(M330-N330)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90" t="str">
        <f ca="1">ד!L331</f>
        <v/>
      </c>
      <c r="M331" s="187">
        <f>ד!M331</f>
        <v>0</v>
      </c>
      <c r="N331" s="156">
        <f ca="1">SUMPRODUCT(($E$6:$E$1503)*($D$6:$D$1503=L331)*($B$6:$B$1503&lt;&gt;'רשימת הסעיפים'!$AL$4))</f>
        <v>0</v>
      </c>
      <c r="O331" s="157">
        <f ca="1">ד!O331+$M$1500*(M331-N331)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90" t="str">
        <f ca="1">ד!L332</f>
        <v/>
      </c>
      <c r="M332" s="187">
        <f>ד!M332</f>
        <v>0</v>
      </c>
      <c r="N332" s="156">
        <f ca="1">SUMPRODUCT(($E$6:$E$1503)*($D$6:$D$1503=L332)*($B$6:$B$1503&lt;&gt;'רשימת הסעיפים'!$AL$4))</f>
        <v>0</v>
      </c>
      <c r="O332" s="157">
        <f ca="1">ד!O332+$M$1500*(M332-N332)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90" t="str">
        <f ca="1">ד!L333</f>
        <v/>
      </c>
      <c r="M333" s="187">
        <f>ד!M333</f>
        <v>0</v>
      </c>
      <c r="N333" s="156">
        <f ca="1">SUMPRODUCT(($E$6:$E$1503)*($D$6:$D$1503=L333)*($B$6:$B$1503&lt;&gt;'רשימת הסעיפים'!$AL$4))</f>
        <v>0</v>
      </c>
      <c r="O333" s="157">
        <f ca="1">ד!O333+$M$1500*(M333-N333)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90" t="str">
        <f ca="1">ד!L334</f>
        <v/>
      </c>
      <c r="M334" s="187">
        <f>ד!M334</f>
        <v>0</v>
      </c>
      <c r="N334" s="156">
        <f ca="1">SUMPRODUCT(($E$6:$E$1503)*($D$6:$D$1503=L334)*($B$6:$B$1503&lt;&gt;'רשימת הסעיפים'!$AL$4))</f>
        <v>0</v>
      </c>
      <c r="O334" s="157">
        <f ca="1">ד!O334+$M$1500*(M334-N334)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90" t="str">
        <f ca="1">ד!L335</f>
        <v/>
      </c>
      <c r="M335" s="187">
        <f>ד!M335</f>
        <v>0</v>
      </c>
      <c r="N335" s="156">
        <f ca="1">SUMPRODUCT(($E$6:$E$1503)*($D$6:$D$1503=L335)*($B$6:$B$1503&lt;&gt;'רשימת הסעיפים'!$AL$4))</f>
        <v>0</v>
      </c>
      <c r="O335" s="157">
        <f ca="1">ד!O335+$M$1500*(M335-N335)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90" t="str">
        <f ca="1">ד!L336</f>
        <v/>
      </c>
      <c r="M336" s="187">
        <f>ד!M336</f>
        <v>0</v>
      </c>
      <c r="N336" s="156">
        <f ca="1">SUMPRODUCT(($E$6:$E$1503)*($D$6:$D$1503=L336)*($B$6:$B$1503&lt;&gt;'רשימת הסעיפים'!$AL$4))</f>
        <v>0</v>
      </c>
      <c r="O336" s="157">
        <f ca="1">ד!O336+$M$1500*(M336-N336)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90" t="str">
        <f ca="1">ד!L337</f>
        <v/>
      </c>
      <c r="M337" s="187">
        <f>ד!M337</f>
        <v>0</v>
      </c>
      <c r="N337" s="156">
        <f ca="1">SUMPRODUCT(($E$6:$E$1503)*($D$6:$D$1503=L337)*($B$6:$B$1503&lt;&gt;'רשימת הסעיפים'!$AL$4))</f>
        <v>0</v>
      </c>
      <c r="O337" s="157">
        <f ca="1">ד!O337+$M$1500*(M337-N337)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90" t="str">
        <f ca="1">ד!L338</f>
        <v/>
      </c>
      <c r="M338" s="187">
        <f>ד!M338</f>
        <v>0</v>
      </c>
      <c r="N338" s="156">
        <f ca="1">SUMPRODUCT(($E$6:$E$1503)*($D$6:$D$1503=L338)*($B$6:$B$1503&lt;&gt;'רשימת הסעיפים'!$AL$4))</f>
        <v>0</v>
      </c>
      <c r="O338" s="157">
        <f ca="1">ד!O338+$M$1500*(M338-N338)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90" t="str">
        <f ca="1">ד!L339</f>
        <v/>
      </c>
      <c r="M339" s="187">
        <f>ד!M339</f>
        <v>0</v>
      </c>
      <c r="N339" s="156">
        <f ca="1">SUMPRODUCT(($E$6:$E$1503)*($D$6:$D$1503=L339)*($B$6:$B$1503&lt;&gt;'רשימת הסעיפים'!$AL$4))</f>
        <v>0</v>
      </c>
      <c r="O339" s="157">
        <f ca="1">ד!O339+$M$1500*(M339-N339)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90" t="str">
        <f ca="1">ד!L340</f>
        <v/>
      </c>
      <c r="M340" s="187">
        <f>ד!M340</f>
        <v>0</v>
      </c>
      <c r="N340" s="156">
        <f ca="1">SUMPRODUCT(($E$6:$E$1503)*($D$6:$D$1503=L340)*($B$6:$B$1503&lt;&gt;'רשימת הסעיפים'!$AL$4))</f>
        <v>0</v>
      </c>
      <c r="O340" s="157">
        <f ca="1">ד!O340+$M$1500*(M340-N340)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90" t="str">
        <f ca="1">ד!L341</f>
        <v/>
      </c>
      <c r="M341" s="187">
        <f>ד!M341</f>
        <v>0</v>
      </c>
      <c r="N341" s="156">
        <f ca="1">SUMPRODUCT(($E$6:$E$1503)*($D$6:$D$1503=L341)*($B$6:$B$1503&lt;&gt;'רשימת הסעיפים'!$AL$4))</f>
        <v>0</v>
      </c>
      <c r="O341" s="157">
        <f ca="1">ד!O341+$M$1500*(M341-N341)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90" t="str">
        <f ca="1">ד!L342</f>
        <v/>
      </c>
      <c r="M342" s="187">
        <f>ד!M342</f>
        <v>0</v>
      </c>
      <c r="N342" s="156">
        <f ca="1">SUMPRODUCT(($E$6:$E$1503)*($D$6:$D$1503=L342)*($B$6:$B$1503&lt;&gt;'רשימת הסעיפים'!$AL$4))</f>
        <v>0</v>
      </c>
      <c r="O342" s="157">
        <f ca="1">ד!O342+$M$1500*(M342-N342)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90" t="str">
        <f ca="1">ד!L343</f>
        <v/>
      </c>
      <c r="M343" s="187">
        <f>ד!M343</f>
        <v>0</v>
      </c>
      <c r="N343" s="156">
        <f ca="1">SUMPRODUCT(($E$6:$E$1503)*($D$6:$D$1503=L343)*($B$6:$B$1503&lt;&gt;'רשימת הסעיפים'!$AL$4))</f>
        <v>0</v>
      </c>
      <c r="O343" s="157">
        <f ca="1">ד!O343+$M$1500*(M343-N343)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90" t="str">
        <f ca="1">ד!L344</f>
        <v/>
      </c>
      <c r="M344" s="187">
        <f>ד!M344</f>
        <v>0</v>
      </c>
      <c r="N344" s="156">
        <f ca="1">SUMPRODUCT(($E$6:$E$1503)*($D$6:$D$1503=L344)*($B$6:$B$1503&lt;&gt;'רשימת הסעיפים'!$AL$4))</f>
        <v>0</v>
      </c>
      <c r="O344" s="157">
        <f ca="1">ד!O344+$M$1500*(M344-N344)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90" t="str">
        <f ca="1">ד!L345</f>
        <v/>
      </c>
      <c r="M345" s="187">
        <f>ד!M345</f>
        <v>0</v>
      </c>
      <c r="N345" s="156">
        <f ca="1">SUMPRODUCT(($E$6:$E$1503)*($D$6:$D$1503=L345)*($B$6:$B$1503&lt;&gt;'רשימת הסעיפים'!$AL$4))</f>
        <v>0</v>
      </c>
      <c r="O345" s="157">
        <f ca="1">ד!O345+$M$1500*(M345-N345)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90" t="str">
        <f ca="1">ד!L346</f>
        <v/>
      </c>
      <c r="M346" s="187">
        <f>ד!M346</f>
        <v>0</v>
      </c>
      <c r="N346" s="156">
        <f ca="1">SUMPRODUCT(($E$6:$E$1503)*($D$6:$D$1503=L346)*($B$6:$B$1503&lt;&gt;'רשימת הסעיפים'!$AL$4))</f>
        <v>0</v>
      </c>
      <c r="O346" s="157">
        <f ca="1">ד!O346+$M$1500*(M346-N346)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90" t="str">
        <f ca="1">ד!L347</f>
        <v/>
      </c>
      <c r="M347" s="187">
        <f>ד!M347</f>
        <v>0</v>
      </c>
      <c r="N347" s="156">
        <f ca="1">SUMPRODUCT(($E$6:$E$1503)*($D$6:$D$1503=L347)*($B$6:$B$1503&lt;&gt;'רשימת הסעיפים'!$AL$4))</f>
        <v>0</v>
      </c>
      <c r="O347" s="157">
        <f ca="1">ד!O347+$M$1500*(M347-N347)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90" t="str">
        <f ca="1">ד!L348</f>
        <v/>
      </c>
      <c r="M348" s="187">
        <f>ד!M348</f>
        <v>0</v>
      </c>
      <c r="N348" s="156">
        <f ca="1">SUMPRODUCT(($E$6:$E$1503)*($D$6:$D$1503=L348)*($B$6:$B$1503&lt;&gt;'רשימת הסעיפים'!$AL$4))</f>
        <v>0</v>
      </c>
      <c r="O348" s="157">
        <f ca="1">ד!O348+$M$1500*(M348-N348)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90" t="str">
        <f ca="1">ד!L349</f>
        <v/>
      </c>
      <c r="M349" s="187">
        <f>ד!M349</f>
        <v>0</v>
      </c>
      <c r="N349" s="156">
        <f ca="1">SUMPRODUCT(($E$6:$E$1503)*($D$6:$D$1503=L349)*($B$6:$B$1503&lt;&gt;'רשימת הסעיפים'!$AL$4))</f>
        <v>0</v>
      </c>
      <c r="O349" s="157">
        <f ca="1">ד!O349+$M$1500*(M349-N349)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90" t="str">
        <f ca="1">ד!L350</f>
        <v/>
      </c>
      <c r="M350" s="187">
        <f>ד!M350</f>
        <v>0</v>
      </c>
      <c r="N350" s="156">
        <f ca="1">SUMPRODUCT(($E$6:$E$1503)*($D$6:$D$1503=L350)*($B$6:$B$1503&lt;&gt;'רשימת הסעיפים'!$AL$4))</f>
        <v>0</v>
      </c>
      <c r="O350" s="157">
        <f ca="1">ד!O350+$M$1500*(M350-N350)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90" t="str">
        <f ca="1">ד!L351</f>
        <v/>
      </c>
      <c r="M351" s="187">
        <f>ד!M351</f>
        <v>0</v>
      </c>
      <c r="N351" s="156">
        <f ca="1">SUMPRODUCT(($E$6:$E$1503)*($D$6:$D$1503=L351)*($B$6:$B$1503&lt;&gt;'רשימת הסעיפים'!$AL$4))</f>
        <v>0</v>
      </c>
      <c r="O351" s="157">
        <f ca="1">ד!O351+$M$1500*(M351-N351)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90" t="str">
        <f ca="1">ד!L352</f>
        <v/>
      </c>
      <c r="M352" s="187">
        <f>ד!M352</f>
        <v>0</v>
      </c>
      <c r="N352" s="156">
        <f ca="1">SUMPRODUCT(($E$6:$E$1503)*($D$6:$D$1503=L352)*($B$6:$B$1503&lt;&gt;'רשימת הסעיפים'!$AL$4))</f>
        <v>0</v>
      </c>
      <c r="O352" s="157">
        <f ca="1">ד!O352+$M$1500*(M352-N352)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90" t="str">
        <f ca="1">ד!L353</f>
        <v/>
      </c>
      <c r="M353" s="187">
        <f>ד!M353</f>
        <v>0</v>
      </c>
      <c r="N353" s="156">
        <f ca="1">SUMPRODUCT(($E$6:$E$1503)*($D$6:$D$1503=L353)*($B$6:$B$1503&lt;&gt;'רשימת הסעיפים'!$AL$4))</f>
        <v>0</v>
      </c>
      <c r="O353" s="157">
        <f ca="1">ד!O353+$M$1500*(M353-N353)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90" t="str">
        <f ca="1">ד!L354</f>
        <v/>
      </c>
      <c r="M354" s="187">
        <f>ד!M354</f>
        <v>0</v>
      </c>
      <c r="N354" s="156">
        <f ca="1">SUMPRODUCT(($E$6:$E$1503)*($D$6:$D$1503=L354)*($B$6:$B$1503&lt;&gt;'רשימת הסעיפים'!$AL$4))</f>
        <v>0</v>
      </c>
      <c r="O354" s="157">
        <f ca="1">ד!O354+$M$1500*(M354-N354)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90" t="str">
        <f ca="1">ד!L355</f>
        <v/>
      </c>
      <c r="M355" s="187">
        <f>ד!M355</f>
        <v>0</v>
      </c>
      <c r="N355" s="156">
        <f ca="1">SUMPRODUCT(($E$6:$E$1503)*($D$6:$D$1503=L355)*($B$6:$B$1503&lt;&gt;'רשימת הסעיפים'!$AL$4))</f>
        <v>0</v>
      </c>
      <c r="O355" s="157">
        <f ca="1">ד!O355+$M$1500*(M355-N355)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90" t="str">
        <f ca="1">ד!L356</f>
        <v/>
      </c>
      <c r="M356" s="187">
        <f>ד!M356</f>
        <v>0</v>
      </c>
      <c r="N356" s="156">
        <f ca="1">SUMPRODUCT(($E$6:$E$1503)*($D$6:$D$1503=L356)*($B$6:$B$1503&lt;&gt;'רשימת הסעיפים'!$AL$4))</f>
        <v>0</v>
      </c>
      <c r="O356" s="157">
        <f ca="1">ד!O356+$M$1500*(M356-N356)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90" t="str">
        <f ca="1">ד!L357</f>
        <v/>
      </c>
      <c r="M357" s="187">
        <f>ד!M357</f>
        <v>0</v>
      </c>
      <c r="N357" s="156">
        <f ca="1">SUMPRODUCT(($E$6:$E$1503)*($D$6:$D$1503=L357)*($B$6:$B$1503&lt;&gt;'רשימת הסעיפים'!$AL$4))</f>
        <v>0</v>
      </c>
      <c r="O357" s="157">
        <f ca="1">ד!O357+$M$1500*(M357-N357)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90" t="str">
        <f ca="1">ד!L358</f>
        <v/>
      </c>
      <c r="M358" s="187">
        <f>ד!M358</f>
        <v>0</v>
      </c>
      <c r="N358" s="156">
        <f ca="1">SUMPRODUCT(($E$6:$E$1503)*($D$6:$D$1503=L358)*($B$6:$B$1503&lt;&gt;'רשימת הסעיפים'!$AL$4))</f>
        <v>0</v>
      </c>
      <c r="O358" s="157">
        <f ca="1">ד!O358+$M$1500*(M358-N358)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90" t="str">
        <f ca="1">ד!L359</f>
        <v/>
      </c>
      <c r="M359" s="187">
        <f>ד!M359</f>
        <v>0</v>
      </c>
      <c r="N359" s="156">
        <f ca="1">SUMPRODUCT(($E$6:$E$1503)*($D$6:$D$1503=L359)*($B$6:$B$1503&lt;&gt;'רשימת הסעיפים'!$AL$4))</f>
        <v>0</v>
      </c>
      <c r="O359" s="157">
        <f ca="1">ד!O359+$M$1500*(M359-N359)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90" t="str">
        <f ca="1">ד!L360</f>
        <v/>
      </c>
      <c r="M360" s="187">
        <f>ד!M360</f>
        <v>0</v>
      </c>
      <c r="N360" s="156">
        <f ca="1">SUMPRODUCT(($E$6:$E$1503)*($D$6:$D$1503=L360)*($B$6:$B$1503&lt;&gt;'רשימת הסעיפים'!$AL$4))</f>
        <v>0</v>
      </c>
      <c r="O360" s="157">
        <f ca="1">ד!O360+$M$1500*(M360-N360)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90" t="str">
        <f ca="1">ד!L361</f>
        <v/>
      </c>
      <c r="M361" s="187">
        <f>ד!M361</f>
        <v>0</v>
      </c>
      <c r="N361" s="156">
        <f ca="1">SUMPRODUCT(($E$6:$E$1503)*($D$6:$D$1503=L361)*($B$6:$B$1503&lt;&gt;'רשימת הסעיפים'!$AL$4))</f>
        <v>0</v>
      </c>
      <c r="O361" s="157">
        <f ca="1">ד!O361+$M$1500*(M361-N361)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90" t="str">
        <f ca="1">ד!L362</f>
        <v/>
      </c>
      <c r="M362" s="187">
        <f>ד!M362</f>
        <v>0</v>
      </c>
      <c r="N362" s="156">
        <f ca="1">SUMPRODUCT(($E$6:$E$1503)*($D$6:$D$1503=L362)*($B$6:$B$1503&lt;&gt;'רשימת הסעיפים'!$AL$4))</f>
        <v>0</v>
      </c>
      <c r="O362" s="157">
        <f ca="1">ד!O362+$M$1500*(M362-N362)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90" t="str">
        <f ca="1">ד!L363</f>
        <v/>
      </c>
      <c r="M363" s="187">
        <f>ד!M363</f>
        <v>0</v>
      </c>
      <c r="N363" s="156">
        <f ca="1">SUMPRODUCT(($E$6:$E$1503)*($D$6:$D$1503=L363)*($B$6:$B$1503&lt;&gt;'רשימת הסעיפים'!$AL$4))</f>
        <v>0</v>
      </c>
      <c r="O363" s="157">
        <f ca="1">ד!O363+$M$1500*(M363-N363)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90" t="str">
        <f ca="1">ד!L364</f>
        <v/>
      </c>
      <c r="M364" s="187">
        <f>ד!M364</f>
        <v>0</v>
      </c>
      <c r="N364" s="156">
        <f ca="1">SUMPRODUCT(($E$6:$E$1503)*($D$6:$D$1503=L364)*($B$6:$B$1503&lt;&gt;'רשימת הסעיפים'!$AL$4))</f>
        <v>0</v>
      </c>
      <c r="O364" s="157">
        <f ca="1">ד!O364+$M$1500*(M364-N364)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90" t="str">
        <f ca="1">ד!L365</f>
        <v/>
      </c>
      <c r="M365" s="187">
        <f>ד!M365</f>
        <v>0</v>
      </c>
      <c r="N365" s="156">
        <f ca="1">SUMPRODUCT(($E$6:$E$1503)*($D$6:$D$1503=L365)*($B$6:$B$1503&lt;&gt;'רשימת הסעיפים'!$AL$4))</f>
        <v>0</v>
      </c>
      <c r="O365" s="157">
        <f ca="1">ד!O365+$M$1500*(M365-N365)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90" t="str">
        <f ca="1">ד!L366</f>
        <v/>
      </c>
      <c r="M366" s="187">
        <f>ד!M366</f>
        <v>0</v>
      </c>
      <c r="N366" s="156">
        <f ca="1">SUMPRODUCT(($E$6:$E$1503)*($D$6:$D$1503=L366)*($B$6:$B$1503&lt;&gt;'רשימת הסעיפים'!$AL$4))</f>
        <v>0</v>
      </c>
      <c r="O366" s="157">
        <f ca="1">ד!O366+$M$1500*(M366-N366)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90" t="str">
        <f ca="1">ד!L367</f>
        <v/>
      </c>
      <c r="M367" s="187">
        <f>ד!M367</f>
        <v>0</v>
      </c>
      <c r="N367" s="156">
        <f ca="1">SUMPRODUCT(($E$6:$E$1503)*($D$6:$D$1503=L367)*($B$6:$B$1503&lt;&gt;'רשימת הסעיפים'!$AL$4))</f>
        <v>0</v>
      </c>
      <c r="O367" s="157">
        <f ca="1">ד!O367+$M$1500*(M367-N367)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90" t="str">
        <f ca="1">ד!L368</f>
        <v/>
      </c>
      <c r="M368" s="187">
        <f>ד!M368</f>
        <v>0</v>
      </c>
      <c r="N368" s="156">
        <f ca="1">SUMPRODUCT(($E$6:$E$1503)*($D$6:$D$1503=L368)*($B$6:$B$1503&lt;&gt;'רשימת הסעיפים'!$AL$4))</f>
        <v>0</v>
      </c>
      <c r="O368" s="157">
        <f ca="1">ד!O368+$M$1500*(M368-N368)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90" t="str">
        <f ca="1">ד!L369</f>
        <v/>
      </c>
      <c r="M369" s="187">
        <f>ד!M369</f>
        <v>0</v>
      </c>
      <c r="N369" s="156">
        <f ca="1">SUMPRODUCT(($E$6:$E$1503)*($D$6:$D$1503=L369)*($B$6:$B$1503&lt;&gt;'רשימת הסעיפים'!$AL$4))</f>
        <v>0</v>
      </c>
      <c r="O369" s="157">
        <f ca="1">ד!O369+$M$1500*(M369-N369)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90" t="str">
        <f ca="1">ד!L370</f>
        <v/>
      </c>
      <c r="M370" s="187">
        <f>ד!M370</f>
        <v>0</v>
      </c>
      <c r="N370" s="156">
        <f ca="1">SUMPRODUCT(($E$6:$E$1503)*($D$6:$D$1503=L370)*($B$6:$B$1503&lt;&gt;'רשימת הסעיפים'!$AL$4))</f>
        <v>0</v>
      </c>
      <c r="O370" s="157">
        <f ca="1">ד!O370+$M$1500*(M370-N370)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90" t="str">
        <f ca="1">ד!L371</f>
        <v/>
      </c>
      <c r="M371" s="187">
        <f>ד!M371</f>
        <v>0</v>
      </c>
      <c r="N371" s="156">
        <f ca="1">SUMPRODUCT(($E$6:$E$1503)*($D$6:$D$1503=L371)*($B$6:$B$1503&lt;&gt;'רשימת הסעיפים'!$AL$4))</f>
        <v>0</v>
      </c>
      <c r="O371" s="157">
        <f ca="1">ד!O371+$M$1500*(M371-N371)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90" t="str">
        <f ca="1">ד!L372</f>
        <v/>
      </c>
      <c r="M372" s="187">
        <f>ד!M372</f>
        <v>0</v>
      </c>
      <c r="N372" s="156">
        <f ca="1">SUMPRODUCT(($E$6:$E$1503)*($D$6:$D$1503=L372)*($B$6:$B$1503&lt;&gt;'רשימת הסעיפים'!$AL$4))</f>
        <v>0</v>
      </c>
      <c r="O372" s="157">
        <f ca="1">ד!O372+$M$1500*(M372-N372)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90" t="str">
        <f ca="1">ד!L373</f>
        <v/>
      </c>
      <c r="M373" s="187">
        <f>ד!M373</f>
        <v>0</v>
      </c>
      <c r="N373" s="156">
        <f ca="1">SUMPRODUCT(($E$6:$E$1503)*($D$6:$D$1503=L373)*($B$6:$B$1503&lt;&gt;'רשימת הסעיפים'!$AL$4))</f>
        <v>0</v>
      </c>
      <c r="O373" s="157">
        <f ca="1">ד!O373+$M$1500*(M373-N373)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90" t="str">
        <f ca="1">ד!L374</f>
        <v/>
      </c>
      <c r="M374" s="187">
        <f>ד!M374</f>
        <v>0</v>
      </c>
      <c r="N374" s="156">
        <f ca="1">SUMPRODUCT(($E$6:$E$1503)*($D$6:$D$1503=L374)*($B$6:$B$1503&lt;&gt;'רשימת הסעיפים'!$AL$4))</f>
        <v>0</v>
      </c>
      <c r="O374" s="157">
        <f ca="1">ד!O374+$M$1500*(M374-N374)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90" t="str">
        <f ca="1">ד!L375</f>
        <v/>
      </c>
      <c r="M375" s="187">
        <f>ד!M375</f>
        <v>0</v>
      </c>
      <c r="N375" s="156">
        <f ca="1">SUMPRODUCT(($E$6:$E$1503)*($D$6:$D$1503=L375)*($B$6:$B$1503&lt;&gt;'רשימת הסעיפים'!$AL$4))</f>
        <v>0</v>
      </c>
      <c r="O375" s="157">
        <f ca="1">ד!O375+$M$1500*(M375-N375)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90" t="str">
        <f ca="1">ד!L376</f>
        <v/>
      </c>
      <c r="M376" s="187">
        <f>ד!M376</f>
        <v>0</v>
      </c>
      <c r="N376" s="156">
        <f ca="1">SUMPRODUCT(($E$6:$E$1503)*($D$6:$D$1503=L376)*($B$6:$B$1503&lt;&gt;'רשימת הסעיפים'!$AL$4))</f>
        <v>0</v>
      </c>
      <c r="O376" s="157">
        <f ca="1">ד!O376+$M$1500*(M376-N376)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90" t="str">
        <f ca="1">ד!L377</f>
        <v/>
      </c>
      <c r="M377" s="187">
        <f>ד!M377</f>
        <v>0</v>
      </c>
      <c r="N377" s="156">
        <f ca="1">SUMPRODUCT(($E$6:$E$1503)*($D$6:$D$1503=L377)*($B$6:$B$1503&lt;&gt;'רשימת הסעיפים'!$AL$4))</f>
        <v>0</v>
      </c>
      <c r="O377" s="157">
        <f ca="1">ד!O377+$M$1500*(M377-N377)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90" t="str">
        <f ca="1">ד!L378</f>
        <v/>
      </c>
      <c r="M378" s="187">
        <f>ד!M378</f>
        <v>0</v>
      </c>
      <c r="N378" s="156">
        <f ca="1">SUMPRODUCT(($E$6:$E$1503)*($D$6:$D$1503=L378)*($B$6:$B$1503&lt;&gt;'רשימת הסעיפים'!$AL$4))</f>
        <v>0</v>
      </c>
      <c r="O378" s="157">
        <f ca="1">ד!O378+$M$1500*(M378-N378)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90" t="str">
        <f ca="1">ד!L379</f>
        <v/>
      </c>
      <c r="M379" s="187">
        <f>ד!M379</f>
        <v>0</v>
      </c>
      <c r="N379" s="156">
        <f ca="1">SUMPRODUCT(($E$6:$E$1503)*($D$6:$D$1503=L379)*($B$6:$B$1503&lt;&gt;'רשימת הסעיפים'!$AL$4))</f>
        <v>0</v>
      </c>
      <c r="O379" s="157">
        <f ca="1">ד!O379+$M$1500*(M379-N379)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90" t="str">
        <f ca="1">ד!L380</f>
        <v/>
      </c>
      <c r="M380" s="187">
        <f>ד!M380</f>
        <v>0</v>
      </c>
      <c r="N380" s="156">
        <f ca="1">SUMPRODUCT(($E$6:$E$1503)*($D$6:$D$1503=L380)*($B$6:$B$1503&lt;&gt;'רשימת הסעיפים'!$AL$4))</f>
        <v>0</v>
      </c>
      <c r="O380" s="157">
        <f ca="1">ד!O380+$M$1500*(M380-N380)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90" t="str">
        <f ca="1">ד!L381</f>
        <v/>
      </c>
      <c r="M381" s="187">
        <f>ד!M381</f>
        <v>0</v>
      </c>
      <c r="N381" s="156">
        <f ca="1">SUMPRODUCT(($E$6:$E$1503)*($D$6:$D$1503=L381)*($B$6:$B$1503&lt;&gt;'רשימת הסעיפים'!$AL$4))</f>
        <v>0</v>
      </c>
      <c r="O381" s="157">
        <f ca="1">ד!O381+$M$1500*(M381-N381)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90" t="str">
        <f ca="1">ד!L382</f>
        <v/>
      </c>
      <c r="M382" s="187">
        <f>ד!M382</f>
        <v>0</v>
      </c>
      <c r="N382" s="156">
        <f ca="1">SUMPRODUCT(($E$6:$E$1503)*($D$6:$D$1503=L382)*($B$6:$B$1503&lt;&gt;'רשימת הסעיפים'!$AL$4))</f>
        <v>0</v>
      </c>
      <c r="O382" s="157">
        <f ca="1">ד!O382+$M$1500*(M382-N382)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90" t="str">
        <f ca="1">ד!L383</f>
        <v/>
      </c>
      <c r="M383" s="187">
        <f>ד!M383</f>
        <v>0</v>
      </c>
      <c r="N383" s="156">
        <f ca="1">SUMPRODUCT(($E$6:$E$1503)*($D$6:$D$1503=L383)*($B$6:$B$1503&lt;&gt;'רשימת הסעיפים'!$AL$4))</f>
        <v>0</v>
      </c>
      <c r="O383" s="157">
        <f ca="1">ד!O383+$M$1500*(M383-N383)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90" t="str">
        <f ca="1">ד!L384</f>
        <v/>
      </c>
      <c r="M384" s="187">
        <f>ד!M384</f>
        <v>0</v>
      </c>
      <c r="N384" s="156">
        <f ca="1">SUMPRODUCT(($E$6:$E$1503)*($D$6:$D$1503=L384)*($B$6:$B$1503&lt;&gt;'רשימת הסעיפים'!$AL$4))</f>
        <v>0</v>
      </c>
      <c r="O384" s="157">
        <f ca="1">ד!O384+$M$1500*(M384-N384)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90" t="str">
        <f ca="1">ד!L385</f>
        <v/>
      </c>
      <c r="M385" s="187">
        <f>ד!M385</f>
        <v>0</v>
      </c>
      <c r="N385" s="156">
        <f ca="1">SUMPRODUCT(($E$6:$E$1503)*($D$6:$D$1503=L385)*($B$6:$B$1503&lt;&gt;'רשימת הסעיפים'!$AL$4))</f>
        <v>0</v>
      </c>
      <c r="O385" s="157">
        <f ca="1">ד!O385+$M$1500*(M385-N385)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90" t="str">
        <f ca="1">ד!L386</f>
        <v/>
      </c>
      <c r="M386" s="187">
        <f>ד!M386</f>
        <v>0</v>
      </c>
      <c r="N386" s="156">
        <f ca="1">SUMPRODUCT(($E$6:$E$1503)*($D$6:$D$1503=L386)*($B$6:$B$1503&lt;&gt;'רשימת הסעיפים'!$AL$4))</f>
        <v>0</v>
      </c>
      <c r="O386" s="157">
        <f ca="1">ד!O386+$M$1500*(M386-N386)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1" t="str">
        <f ca="1">ד!L387</f>
        <v/>
      </c>
      <c r="M387" s="340">
        <f>ד!M387</f>
        <v>0</v>
      </c>
      <c r="N387" s="341">
        <f ca="1">SUMPRODUCT(($E$6:$E$1503)*($D$6:$D$1503=L387)*($B$6:$B$1503&lt;&gt;'רשימת הסעיפים'!$AL$4))</f>
        <v>0</v>
      </c>
      <c r="O387" s="342">
        <f ca="1">ד!O387+$M$1500*(M387-N387)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mWSU7fkinqZx2errBiauhBHN219CFD4jCkhpPBPBQLCVntVEtXb3DVH/azWdpZASTCpZlh1mzZaRbPvRFYsTQg==" saltValue="ZeJemktkDMdJsXDGLtPOkA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50" priority="7" operator="lessThan">
      <formula>0</formula>
    </cfRule>
  </conditionalFormatting>
  <conditionalFormatting sqref="A1">
    <cfRule type="containsText" dxfId="49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4A26860-FF8D-46C6-9A93-8F0098D664AD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F5D50FE9-73A0-4A3B-B76C-74DFCEF2D7F6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35E7C111-B8BD-49A5-AF7E-85A3E73FAECE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11DB862E-EC14-48EA-B108-85DB7B147020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19</vt:i4>
      </vt:variant>
      <vt:variant>
        <vt:lpstr>טווחים בעלי שם</vt:lpstr>
      </vt:variant>
      <vt:variant>
        <vt:i4>26</vt:i4>
      </vt:variant>
    </vt:vector>
  </HeadingPairs>
  <TitlesOfParts>
    <vt:vector size="45" baseType="lpstr">
      <vt:lpstr>הוראות </vt:lpstr>
      <vt:lpstr>רשימת הסעיפים</vt:lpstr>
      <vt:lpstr>שיקוף הוצאות והכנסות</vt:lpstr>
      <vt:lpstr>שיקוף חובות ונכסים</vt:lpstr>
      <vt:lpstr>חודש א</vt:lpstr>
      <vt:lpstr>ב</vt:lpstr>
      <vt:lpstr>ג</vt:lpstr>
      <vt:lpstr>ד</vt:lpstr>
      <vt:lpstr>ה</vt:lpstr>
      <vt:lpstr>ו</vt:lpstr>
      <vt:lpstr>ז</vt:lpstr>
      <vt:lpstr>ח</vt:lpstr>
      <vt:lpstr>ט</vt:lpstr>
      <vt:lpstr>י</vt:lpstr>
      <vt:lpstr>יא</vt:lpstr>
      <vt:lpstr>יב</vt:lpstr>
      <vt:lpstr>סיכום שנתי</vt:lpstr>
      <vt:lpstr>ליבוא מהתוכנה</vt:lpstr>
      <vt:lpstr>היסטוריית גירסאות</vt:lpstr>
      <vt:lpstr>BlanksRangeExp</vt:lpstr>
      <vt:lpstr>BlanksRangeInc</vt:lpstr>
      <vt:lpstr>ExpCare</vt:lpstr>
      <vt:lpstr>ExpCloth</vt:lpstr>
      <vt:lpstr>ExpCom</vt:lpstr>
      <vt:lpstr>ExpCommit</vt:lpstr>
      <vt:lpstr>ExpEdu</vt:lpstr>
      <vt:lpstr>ExpEvents</vt:lpstr>
      <vt:lpstr>ExpFamily</vt:lpstr>
      <vt:lpstr>ExpFin</vt:lpstr>
      <vt:lpstr>ExpFood</vt:lpstr>
      <vt:lpstr>ExpHealth</vt:lpstr>
      <vt:lpstr>ExpHobby</vt:lpstr>
      <vt:lpstr>ExpHome</vt:lpstr>
      <vt:lpstr>ExpHomeCont</vt:lpstr>
      <vt:lpstr>ExpHousing</vt:lpstr>
      <vt:lpstr>ExpMainList</vt:lpstr>
      <vt:lpstr>ExpProp</vt:lpstr>
      <vt:lpstr>ExpTransp</vt:lpstr>
      <vt:lpstr>IncAllow</vt:lpstr>
      <vt:lpstr>IncMainList</vt:lpstr>
      <vt:lpstr>IncMisc</vt:lpstr>
      <vt:lpstr>IncSal</vt:lpstr>
      <vt:lpstr>NoBlanksExp</vt:lpstr>
      <vt:lpstr>NoBlanksInc</vt:lpstr>
      <vt:lpstr>נכסים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 Twersky</dc:creator>
  <cp:lastModifiedBy>User</cp:lastModifiedBy>
  <dcterms:created xsi:type="dcterms:W3CDTF">2020-05-06T07:36:06Z</dcterms:created>
  <dcterms:modified xsi:type="dcterms:W3CDTF">2024-04-08T13:53:15Z</dcterms:modified>
</cp:coreProperties>
</file>